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440" windowHeight="9210"/>
  </bookViews>
  <sheets>
    <sheet name="RBSE_CAAE - Revisão Provisória" sheetId="2" r:id="rId1"/>
    <sheet name="RBSE_CAEE - Encargos Setoriais" sheetId="6" r:id="rId2"/>
    <sheet name="Índices" sheetId="5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</externalReferences>
  <definedNames>
    <definedName name="\0">#REF!</definedName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m">#REF!</definedName>
    <definedName name="\p">#N/A</definedName>
    <definedName name="\r">#REF!</definedName>
    <definedName name="\s">#REF!</definedName>
    <definedName name="\t">#REF!</definedName>
    <definedName name="\u">#REF!</definedName>
    <definedName name="\v">#REF!</definedName>
    <definedName name="\Y">#REF!</definedName>
    <definedName name="\Z">#REF!</definedName>
    <definedName name="___B1" hidden="1">{#N/A,#N/A,FALSE,"LLAVE";#N/A,#N/A,FALSE,"EERR";#N/A,#N/A,FALSE,"ESP";#N/A,#N/A,FALSE,"EOAF";#N/A,#N/A,FALSE,"CASH";#N/A,#N/A,FALSE,"FINANZAS";#N/A,#N/A,FALSE,"DEUDA";#N/A,#N/A,FALSE,"INVERSION";#N/A,#N/A,FALSE,"PERSONAL"}</definedName>
    <definedName name="___bb1" hidden="1">{#N/A,#N/A,FALSE,"ENERGIA";#N/A,#N/A,FALSE,"PERDIDAS";#N/A,#N/A,FALSE,"CLIENTES";#N/A,#N/A,FALSE,"ESTADO";#N/A,#N/A,FALSE,"TECNICA"}</definedName>
    <definedName name="___bbb1" hidden="1">{#N/A,#N/A,FALSE,"LLAVE";#N/A,#N/A,FALSE,"EERR";#N/A,#N/A,FALSE,"ESP";#N/A,#N/A,FALSE,"EOAF";#N/A,#N/A,FALSE,"CASH";#N/A,#N/A,FALSE,"FINANZAS";#N/A,#N/A,FALSE,"DEUDA";#N/A,#N/A,FALSE,"INVERSION";#N/A,#N/A,FALSE,"PERSONAL"}</definedName>
    <definedName name="___bx1" hidden="1">{#N/A,#N/A,FALSE,"LLAVE";#N/A,#N/A,FALSE,"EERR";#N/A,#N/A,FALSE,"ESP";#N/A,#N/A,FALSE,"EOAF";#N/A,#N/A,FALSE,"CASH";#N/A,#N/A,FALSE,"FINANZAS";#N/A,#N/A,FALSE,"DEUDA";#N/A,#N/A,FALSE,"INVERSION";#N/A,#N/A,FALSE,"PERSONAL"}</definedName>
    <definedName name="___CD1" hidden="1">{#N/A,#N/A,FALSE,"LLAVE";#N/A,#N/A,FALSE,"EERR";#N/A,#N/A,FALSE,"ESP";#N/A,#N/A,FALSE,"EOAF";#N/A,#N/A,FALSE,"CASH";#N/A,#N/A,FALSE,"FINANZAS";#N/A,#N/A,FALSE,"DEUDA";#N/A,#N/A,FALSE,"INVERSION";#N/A,#N/A,FALSE,"PERSONAL"}</definedName>
    <definedName name="___cdx1" hidden="1">{#N/A,#N/A,FALSE,"LLAVE";#N/A,#N/A,FALSE,"EERR";#N/A,#N/A,FALSE,"ESP";#N/A,#N/A,FALSE,"EOAF";#N/A,#N/A,FALSE,"CASH";#N/A,#N/A,FALSE,"FINANZAS";#N/A,#N/A,FALSE,"DEUDA";#N/A,#N/A,FALSE,"INVERSION";#N/A,#N/A,FALSE,"PERSONAL"}</definedName>
    <definedName name="___df1" hidden="1">{#N/A,#N/A,FALSE,"LLAVE";#N/A,#N/A,FALSE,"EERR";#N/A,#N/A,FALSE,"ESP";#N/A,#N/A,FALSE,"EOAF";#N/A,#N/A,FALSE,"CASH";#N/A,#N/A,FALSE,"FINANZAS";#N/A,#N/A,FALSE,"DEUDA";#N/A,#N/A,FALSE,"INVERSION";#N/A,#N/A,FALSE,"PERSONAL"}</definedName>
    <definedName name="___e1" hidden="1">{#N/A,#N/A,FALSE,"ENERGIA";#N/A,#N/A,FALSE,"PERDIDAS";#N/A,#N/A,FALSE,"CLIENTES";#N/A,#N/A,FALSE,"ESTADO";#N/A,#N/A,FALSE,"TECNICA"}</definedName>
    <definedName name="___Fx1999">#REF!</definedName>
    <definedName name="___fx99">#REF!</definedName>
    <definedName name="___PL124">[1]Plan1!#REF!</definedName>
    <definedName name="___TRC92">[2]vinc!#REF!</definedName>
    <definedName name="___TRC93">[2]vinc!#REF!</definedName>
    <definedName name="___TRC94">[2]vinc!#REF!</definedName>
    <definedName name="___TRC95">[2]vinc!#REF!</definedName>
    <definedName name="___TRC96">[2]vinc!#REF!</definedName>
    <definedName name="___TSU93">[2]vinc!#REF!</definedName>
    <definedName name="___TSU94">[2]vinc!#REF!</definedName>
    <definedName name="___TSU95">[2]vinc!#REF!</definedName>
    <definedName name="___TTF92">[2]vinc!#REF!</definedName>
    <definedName name="___TTF93">[2]vinc!#REF!</definedName>
    <definedName name="___TTF94">[2]vinc!#REF!</definedName>
    <definedName name="___TTF95">[2]vinc!#REF!</definedName>
    <definedName name="___TTF96">[2]vinc!#REF!</definedName>
    <definedName name="__123Graph_A" hidden="1">[1]Plan1!#REF!</definedName>
    <definedName name="__123Graph_ACOMPARA" hidden="1">[1]Plan1!#REF!</definedName>
    <definedName name="__123Graph_ACONSMED" hidden="1">[1]Plan1!#REF!</definedName>
    <definedName name="__123Graph_APREVRCOM" hidden="1">[1]Plan1!$C$15:$L$15</definedName>
    <definedName name="__123Graph_APREVREALI" hidden="1">[1]Plan1!$C$7:$L$7</definedName>
    <definedName name="__123Graph_APREVRIND" hidden="1">[1]Plan1!$C$11:$L$11</definedName>
    <definedName name="__123Graph_APREVROUT" hidden="1">[1]Plan1!#REF!</definedName>
    <definedName name="__123Graph_APREVRRES" hidden="1">[1]Plan1!$C$7:$L$7</definedName>
    <definedName name="__123Graph_APREVRTOT" hidden="1">[1]Plan1!$C$37:$L$37</definedName>
    <definedName name="__123Graph_B" hidden="1">[1]Plan1!$C$37:$L$37</definedName>
    <definedName name="__123Graph_BCOMPARA" hidden="1">[1]Plan1!$C$37:$L$37</definedName>
    <definedName name="__123Graph_BPREVREALI" hidden="1">[1]Plan1!$C$11:$L$11</definedName>
    <definedName name="__123Graph_CPREVREALI" hidden="1">[1]Plan1!$C$15:$L$15</definedName>
    <definedName name="__123Graph_D" hidden="1">[1]Plan1!$C$35:$L$35</definedName>
    <definedName name="__123Graph_DCOMPARA" hidden="1">[1]Plan1!$C$35:$L$35</definedName>
    <definedName name="__123Graph_DPREVREALI" hidden="1">[1]Plan1!#REF!</definedName>
    <definedName name="__123Graph_EPREVREALI" hidden="1">[1]Plan1!$C$37:$L$37</definedName>
    <definedName name="__123Graph_F" hidden="1">[1]Plan1!$C$36:$L$36</definedName>
    <definedName name="__123Graph_FCOMPARA" hidden="1">[1]Plan1!$C$36:$L$36</definedName>
    <definedName name="__123Graph_XCONSMED" hidden="1">[1]Plan1!#REF!</definedName>
    <definedName name="__123Graph_XELASTIC" hidden="1">[1]Plan1!#REF!</definedName>
    <definedName name="__123Graph_XPREVRCOM" hidden="1">[1]Plan1!#REF!</definedName>
    <definedName name="__123Graph_XPREVREALI" hidden="1">[1]Plan1!#REF!</definedName>
    <definedName name="__123Graph_XPREVRIND" hidden="1">[1]Plan1!#REF!</definedName>
    <definedName name="__123Graph_XPREVROUT" hidden="1">[1]Plan1!#REF!</definedName>
    <definedName name="__123Graph_XPREVRRES" hidden="1">[1]Plan1!#REF!</definedName>
    <definedName name="__123Graph_XPREVRTOT" hidden="1">[1]Plan1!#REF!</definedName>
    <definedName name="__ANO1999">#REF!</definedName>
    <definedName name="__ANO2000">#REF!</definedName>
    <definedName name="__ANO2001">#REF!</definedName>
    <definedName name="__ANO2002">#REF!</definedName>
    <definedName name="__ANO2003">#REF!</definedName>
    <definedName name="__DAT1">#REF!</definedName>
    <definedName name="__DAT2">#REF!</definedName>
    <definedName name="__DAT3">#REF!</definedName>
    <definedName name="__DAT4">#REF!</definedName>
    <definedName name="__DAT5">#REF!</definedName>
    <definedName name="__Fx1999">#REF!</definedName>
    <definedName name="__fx99">#REF!</definedName>
    <definedName name="__gdp85">#REF!</definedName>
    <definedName name="__gdp86">#REF!</definedName>
    <definedName name="__gdp87">#REF!</definedName>
    <definedName name="__gdp88">#REF!</definedName>
    <definedName name="__gdp89">#REF!</definedName>
    <definedName name="__gdp90">#REF!</definedName>
    <definedName name="__gdp91">#REF!</definedName>
    <definedName name="__gdp92">#REF!</definedName>
    <definedName name="__gdp93">#REF!</definedName>
    <definedName name="__gdp94">#REF!</definedName>
    <definedName name="__gdp95">#REF!</definedName>
    <definedName name="__gdp96">#REF!</definedName>
    <definedName name="__gdp97">#REF!</definedName>
    <definedName name="__gdp98">[3]GDP!$Q$32</definedName>
    <definedName name="__gdp99">[3]GDP!$R$32</definedName>
    <definedName name="__IMP2">#REF!</definedName>
    <definedName name="__MIX97">[4]CVA_Projetada12meses!$A$462:$O$518</definedName>
    <definedName name="__new95">#REF!</definedName>
    <definedName name="__NIL1">#REF!</definedName>
    <definedName name="__NIL2">#REF!</definedName>
    <definedName name="__NIL3">#REF!</definedName>
    <definedName name="__NIL4">#REF!</definedName>
    <definedName name="__NIL5">#REF!</definedName>
    <definedName name="__PG1">#REF!</definedName>
    <definedName name="__PG3">#REF!</definedName>
    <definedName name="__PL124">[1]Plan1!#REF!</definedName>
    <definedName name="__plt02">[1]Plan1!$R$5:$AI$410</definedName>
    <definedName name="__PLT07">[1]Plan1!$T$5:$AM$85</definedName>
    <definedName name="__PLT09">[1]Plan1!$T$97:$AM$146</definedName>
    <definedName name="__R">#N/A</definedName>
    <definedName name="__REC97">#REF!</definedName>
    <definedName name="__SG5">#REF!</definedName>
    <definedName name="__TRC92">[2]vinc!#REF!</definedName>
    <definedName name="__TRC93">[2]vinc!#REF!</definedName>
    <definedName name="__TRC94">[2]vinc!#REF!</definedName>
    <definedName name="__TRC95">[2]vinc!#REF!</definedName>
    <definedName name="__TRC96">[2]vinc!#REF!</definedName>
    <definedName name="__TSU91">[2]vinc!$B$2:$N$4</definedName>
    <definedName name="__TSU92">[2]vinc!$A$5:$IV$15954</definedName>
    <definedName name="__TSU93">[2]vinc!#REF!</definedName>
    <definedName name="__TSU94">[2]vinc!#REF!</definedName>
    <definedName name="__TSU95">[2]vinc!#REF!</definedName>
    <definedName name="__TSU96">[2]vinc!$B$5:$N$25</definedName>
    <definedName name="__TTF92">[2]vinc!#REF!</definedName>
    <definedName name="__TTF93">[2]vinc!#REF!</definedName>
    <definedName name="__TTF94">[2]vinc!#REF!</definedName>
    <definedName name="__TTF95">[2]vinc!#REF!</definedName>
    <definedName name="__TTF96">[2]vinc!#REF!</definedName>
    <definedName name="__US97">#REF!</definedName>
    <definedName name="__vn1">[1]Plan1!$A$8:$P$154</definedName>
    <definedName name="_08_574159_4">#REF!</definedName>
    <definedName name="_1">[1]Plan1!#REF!</definedName>
    <definedName name="_1_04_Totais_contabei_pelo_fisico">#REF!</definedName>
    <definedName name="_10__123Graph_ACHART_17" hidden="1">[5]GoEight!$B$115:$B$160</definedName>
    <definedName name="_100MBJULO_M">#REF!</definedName>
    <definedName name="_101MBJUNO_M">#REF!</definedName>
    <definedName name="_102MBMARO_M">#REF!</definedName>
    <definedName name="_103MBMAYO_M">#REF!</definedName>
    <definedName name="_104MBNOVO_M">#REF!</definedName>
    <definedName name="_105MBSEPO_M">#REF!</definedName>
    <definedName name="_106YAAPRO_M">#REF!</definedName>
    <definedName name="_107YAAUGO_M">#REF!</definedName>
    <definedName name="_108YADECO_M">#REF!</definedName>
    <definedName name="_109YAFEBO_M">#REF!</definedName>
    <definedName name="_11__123Graph_ACHART_18" hidden="1">[5]GrFour!$B$115:$B$185</definedName>
    <definedName name="_110YAJANO_M">#REF!</definedName>
    <definedName name="_111YAJULO_M">#REF!</definedName>
    <definedName name="_112YAJUNO_M">#REF!</definedName>
    <definedName name="_113YAMARO_M">#REF!</definedName>
    <definedName name="_114YAMAYO_M">#REF!</definedName>
    <definedName name="_115YANOVO_M">#REF!</definedName>
    <definedName name="_116YAOCTO_M">#REF!</definedName>
    <definedName name="_117YASEPO_M">#REF!</definedName>
    <definedName name="_118YBAPRO_M">#REF!</definedName>
    <definedName name="_119YBAUGO_M">#REF!</definedName>
    <definedName name="_12__123Graph_ACHART_2" hidden="1">[5]Calc!$F$23:$F$58</definedName>
    <definedName name="_120YBDECO_M">#REF!</definedName>
    <definedName name="_121YBFEBO_M">#REF!</definedName>
    <definedName name="_122YBJANO_M">#REF!</definedName>
    <definedName name="_123YBJULO_M">#REF!</definedName>
    <definedName name="_124YBJUNO_M">#REF!</definedName>
    <definedName name="_125YBMARO_M">#REF!</definedName>
    <definedName name="_126YBMAYO_M">#REF!</definedName>
    <definedName name="_127YBNOVO_M">#REF!</definedName>
    <definedName name="_128YBOCTO_M">#REF!</definedName>
    <definedName name="_129YBSEPO_M">#REF!</definedName>
    <definedName name="_13__123Graph_ACHART_22" hidden="1">[5]MOne!$B$145:$B$231</definedName>
    <definedName name="_14__123Graph_ACHART_23" hidden="1">[5]MTwo!$B$145:$B$232</definedName>
    <definedName name="_15__123Graph_ACHART_24" hidden="1">[5]KOne!$B$230:$B$755</definedName>
    <definedName name="_16__123Graph_ACHART_25" hidden="1">[5]GoSeven!$B$90:$B$125</definedName>
    <definedName name="_17__123Graph_ACHART_26" hidden="1">[5]GrThree!$B$90:$B$140</definedName>
    <definedName name="_18__123Graph_ACHART_27" hidden="1">[5]HTwo!$B$88:$B$130</definedName>
    <definedName name="_19__123Graph_ACHART_28" hidden="1">[5]JOne!$B$86:$B$112</definedName>
    <definedName name="_199_Demanda">#REF!</definedName>
    <definedName name="_1P">#REF!</definedName>
    <definedName name="_2__123Graph_ACHART_1" hidden="1">[5]Calc!$D$38:$D$83</definedName>
    <definedName name="_20__123Graph_ACHART_29" hidden="1">[5]JTwo!$B$86:$B$116</definedName>
    <definedName name="_21__123Graph_ACHART_3" hidden="1">[5]Calc!$H$38:$H$107</definedName>
    <definedName name="_22__123Graph_ACHART_30" hidden="1">[5]HOne!$B$88:$B$130</definedName>
    <definedName name="_23__123Graph_ACHART_4" hidden="1">[5]Calc!$L$13:$L$53</definedName>
    <definedName name="_24__123Graph_ACHART_5" hidden="1">[5]Calc!$N$9:$N$36</definedName>
    <definedName name="_25__123Graph_ACHART_6" hidden="1">[5]Calc!$P$9:$P$41</definedName>
    <definedName name="_26__123Graph_ACHART_7" hidden="1">[5]Calc!$R$153:$R$688</definedName>
    <definedName name="_27__123Graph_ACHART_8" hidden="1">[5]Calc!$T$83:$T$153</definedName>
    <definedName name="_28__123Graph_ACHART_9" hidden="1">[5]Calc!$V$83:$V$153</definedName>
    <definedName name="_29__123Graph_BCHART_1" hidden="1">[5]Calc!$E$38:$E$83</definedName>
    <definedName name="_3__123Graph_ACHART_10" hidden="1">[5]Calc!$AB$153:$AB$325</definedName>
    <definedName name="_30__123Graph_BCHART_10" hidden="1">[5]Calc!$AC$153:$AC$325</definedName>
    <definedName name="_31__123Graph_BCHART_11" hidden="1">[5]Calc!$AA$153:$AA$315</definedName>
    <definedName name="_32__123Graph_BCHART_12" hidden="1">[5]Calc!$Y$153:$Y$313</definedName>
    <definedName name="_33__123Graph_BCHART_13" hidden="1">[5]Calc!$AE$10:$AE$33</definedName>
    <definedName name="_34__123Graph_BCHART_14" hidden="1">[5]Calc!$AI$10:$AI$28</definedName>
    <definedName name="_35__123Graph_BCHART_15" hidden="1">[5]Calc!$AK$8:$AK$19</definedName>
    <definedName name="_36__123Graph_BCHART_16" hidden="1">[5]Calc!$AM$8:$AM$21</definedName>
    <definedName name="_37__123Graph_BCHART_17" hidden="1">[5]GoEight!$C$115:$C$160</definedName>
    <definedName name="_38__123Graph_BCHART_18" hidden="1">[5]GrFour!$C$115:$C$190</definedName>
    <definedName name="_39__123Graph_BCHART_2" hidden="1">[5]Calc!$G$23:$G$58</definedName>
    <definedName name="_4__123Graph_ACHART_11" hidden="1">[5]Calc!$Z$153:$Z$315</definedName>
    <definedName name="_40__123Graph_BCHART_22" hidden="1">[5]MOne!$C$145:$C$231</definedName>
    <definedName name="_41__123Graph_BCHART_23" hidden="1">[5]MTwo!$C$145:$C$231</definedName>
    <definedName name="_42__123Graph_BCHART_24" hidden="1">[5]KOne!$C$230:$C$755</definedName>
    <definedName name="_43__123Graph_BCHART_25" hidden="1">[5]GoSeven!$C$90:$C$125</definedName>
    <definedName name="_44__123Graph_BCHART_26" hidden="1">[5]GrThree!$C$90:$C$140</definedName>
    <definedName name="_45__123Graph_BCHART_27" hidden="1">[5]HTwo!$C$88:$C$130</definedName>
    <definedName name="_46__123Graph_BCHART_28" hidden="1">[5]JOne!$C$86:$C$112</definedName>
    <definedName name="_47__123Graph_BCHART_29" hidden="1">[5]JTwo!$C$86:$C$116</definedName>
    <definedName name="_48__123Graph_BCHART_3" hidden="1">[5]Calc!$I$38:$I$107</definedName>
    <definedName name="_49__123Graph_BCHART_30" hidden="1">[5]HOne!$C$88:$C$130</definedName>
    <definedName name="_5__123Graph_ACHART_12" hidden="1">[5]Calc!$X$153:$X$313</definedName>
    <definedName name="_50__123Graph_BCHART_4" hidden="1">[5]Calc!$M$13:$M$53</definedName>
    <definedName name="_51__123Graph_BCHART_5" hidden="1">[5]Calc!$O$9:$O$36</definedName>
    <definedName name="_52__123Graph_BCHART_6" hidden="1">[5]Calc!$Q$9:$Q$41</definedName>
    <definedName name="_53__123Graph_BCHART_7" hidden="1">[5]Calc!$S$153:$S$688</definedName>
    <definedName name="_54__123Graph_BCHART_8" hidden="1">[5]Calc!$U$83:$U$153</definedName>
    <definedName name="_55__123Graph_BCHART_9" hidden="1">[5]Calc!$W$83:$W$153</definedName>
    <definedName name="_56__123Graph_CCHART_25" hidden="1">[5]GoSeven!$D$90:$D$105</definedName>
    <definedName name="_57__123Graph_CCHART_26" hidden="1">[5]GrThree!$D$90:$D$110</definedName>
    <definedName name="_58__123Graph_CCHART_27" hidden="1">[5]HTwo!$D$88:$D$110</definedName>
    <definedName name="_59__123Graph_CCHART_28" hidden="1">[5]JOne!$D$86:$D$98</definedName>
    <definedName name="_6__123Graph_ACHART_13" hidden="1">[5]Calc!$AD$10:$AD$33</definedName>
    <definedName name="_60__123Graph_CCHART_29" hidden="1">[5]JTwo!$D$86:$D$98</definedName>
    <definedName name="_61__123Graph_CCHART_30" hidden="1">[5]HOne!$D$88:$D$110</definedName>
    <definedName name="_62__123Graph_DCHART_25" hidden="1">[5]GoSeven!$E$90:$E$105</definedName>
    <definedName name="_63__123Graph_DCHART_26" hidden="1">[5]GrThree!$E$90:$E$110</definedName>
    <definedName name="_64__123Graph_DCHART_27" hidden="1">[5]HTwo!$E$88:$E$110</definedName>
    <definedName name="_65__123Graph_DCHART_28" hidden="1">[5]JOne!$E$86:$E$98</definedName>
    <definedName name="_66__123Graph_DCHART_29" hidden="1">[5]JTwo!$E$86:$E$98</definedName>
    <definedName name="_67__123Graph_DCHART_30" hidden="1">[5]HOne!$E$86:$E$110</definedName>
    <definedName name="_68__123Graph_XCHART_10" hidden="1">[5]Calc!$A$153:$A$325</definedName>
    <definedName name="_69__123Graph_XCHART_11" hidden="1">[5]Calc!$A$153:$A$315</definedName>
    <definedName name="_7__123Graph_ACHART_14" hidden="1">[5]Calc!$AH$10:$AH$28</definedName>
    <definedName name="_70__123Graph_XCHART_12" hidden="1">[5]Calc!$A$153:$A$313</definedName>
    <definedName name="_71__123Graph_XCHART_13" hidden="1">[5]Calc!$A$13:$A$33</definedName>
    <definedName name="_72__123Graph_XCHART_14" hidden="1">[5]Calc!$A$11:$A$28</definedName>
    <definedName name="_73__123Graph_XCHART_15" hidden="1">[5]Calc!$A$8:$A$19</definedName>
    <definedName name="_74__123Graph_XCHART_16" hidden="1">[5]Calc!$A$8:$A$21</definedName>
    <definedName name="_75__123Graph_XCHART_2" hidden="1">[5]Calc!$A$23:$A$58</definedName>
    <definedName name="_76__123Graph_XCHART_3" hidden="1">[5]Calc!$A$38:$A$107</definedName>
    <definedName name="_77__123Graph_XCHART_4" hidden="1">[5]Calc!$A$13:$A$53</definedName>
    <definedName name="_78__123Graph_XCHART_5" hidden="1">[5]Calc!$A$9:$A$36</definedName>
    <definedName name="_79__123Graph_XCHART_6" hidden="1">[5]Calc!$A$9:$A$41</definedName>
    <definedName name="_8__123Graph_ACHART_15" hidden="1">[5]Calc!$AJ$8:$AJ$19</definedName>
    <definedName name="_80__123Graph_XCHART_7" hidden="1">[5]Calc!$A$153:$A$688</definedName>
    <definedName name="_81__123Graph_XCHART_8" hidden="1">[5]Calc!$A$83:$A$154</definedName>
    <definedName name="_82__123Graph_XCHART_9" hidden="1">[5]Calc!$A$83:$A$153</definedName>
    <definedName name="_83MAAPRO_M">#REF!</definedName>
    <definedName name="_84MAAUGO_M">#REF!</definedName>
    <definedName name="_85MADECO_M">#REF!</definedName>
    <definedName name="_86MAFEBO_M">#REF!</definedName>
    <definedName name="_87MAJANO_M">#REF!</definedName>
    <definedName name="_88MAJULO_M">#REF!</definedName>
    <definedName name="_89MAJUNO_M">#REF!</definedName>
    <definedName name="_9__123Graph_ACHART_16" hidden="1">[5]Calc!$AL$8:$AL$21</definedName>
    <definedName name="_90MAMARO_M">#REF!</definedName>
    <definedName name="_91MAMAYO_M">#REF!</definedName>
    <definedName name="_92MANOVO_M">#REF!</definedName>
    <definedName name="_93MAOCTO_M">#REF!</definedName>
    <definedName name="_94MASEPO_M">#REF!</definedName>
    <definedName name="_95MBAPRO_M">#REF!</definedName>
    <definedName name="_96MBAUGO_M">#REF!</definedName>
    <definedName name="_97MBDECO_M">#REF!</definedName>
    <definedName name="_98MBFEBO_M">#REF!</definedName>
    <definedName name="_99MBJANO_M">#REF!</definedName>
    <definedName name="_a88" hidden="1">{#N/A,#N/A,FALSE,"CONTROLE";#N/A,#N/A,FALSE,"CONTROLE"}</definedName>
    <definedName name="_AMO_UniqueIdentifier" hidden="1">"'5946c42c-2c9c-4b11-afe6-0982b0c7c58d'"</definedName>
    <definedName name="_ANO1999">#REF!</definedName>
    <definedName name="_ANO2000">#REF!</definedName>
    <definedName name="_ANO2001">#REF!</definedName>
    <definedName name="_ANO2002">#REF!</definedName>
    <definedName name="_ANO2003">#REF!</definedName>
    <definedName name="_B1" hidden="1">{#N/A,#N/A,FALSE,"LLAVE";#N/A,#N/A,FALSE,"EERR";#N/A,#N/A,FALSE,"ESP";#N/A,#N/A,FALSE,"EOAF";#N/A,#N/A,FALSE,"CASH";#N/A,#N/A,FALSE,"FINANZAS";#N/A,#N/A,FALSE,"DEUDA";#N/A,#N/A,FALSE,"INVERSION";#N/A,#N/A,FALSE,"PERSONAL"}</definedName>
    <definedName name="_bb1" hidden="1">{#N/A,#N/A,FALSE,"ENERGIA";#N/A,#N/A,FALSE,"PERDIDAS";#N/A,#N/A,FALSE,"CLIENTES";#N/A,#N/A,FALSE,"ESTADO";#N/A,#N/A,FALSE,"TECNICA"}</definedName>
    <definedName name="_bbb1" hidden="1">{#N/A,#N/A,FALSE,"LLAVE";#N/A,#N/A,FALSE,"EERR";#N/A,#N/A,FALSE,"ESP";#N/A,#N/A,FALSE,"EOAF";#N/A,#N/A,FALSE,"CASH";#N/A,#N/A,FALSE,"FINANZAS";#N/A,#N/A,FALSE,"DEUDA";#N/A,#N/A,FALSE,"INVERSION";#N/A,#N/A,FALSE,"PERSONAL"}</definedName>
    <definedName name="_bx1" hidden="1">{#N/A,#N/A,FALSE,"LLAVE";#N/A,#N/A,FALSE,"EERR";#N/A,#N/A,FALSE,"ESP";#N/A,#N/A,FALSE,"EOAF";#N/A,#N/A,FALSE,"CASH";#N/A,#N/A,FALSE,"FINANZAS";#N/A,#N/A,FALSE,"DEUDA";#N/A,#N/A,FALSE,"INVERSION";#N/A,#N/A,FALSE,"PERSONAL"}</definedName>
    <definedName name="_CD1" hidden="1">{#N/A,#N/A,FALSE,"LLAVE";#N/A,#N/A,FALSE,"EERR";#N/A,#N/A,FALSE,"ESP";#N/A,#N/A,FALSE,"EOAF";#N/A,#N/A,FALSE,"CASH";#N/A,#N/A,FALSE,"FINANZAS";#N/A,#N/A,FALSE,"DEUDA";#N/A,#N/A,FALSE,"INVERSION";#N/A,#N/A,FALSE,"PERSONAL"}</definedName>
    <definedName name="_cdx1" hidden="1">{#N/A,#N/A,FALSE,"LLAVE";#N/A,#N/A,FALSE,"EERR";#N/A,#N/A,FALSE,"ESP";#N/A,#N/A,FALSE,"EOAF";#N/A,#N/A,FALSE,"CASH";#N/A,#N/A,FALSE,"FINANZAS";#N/A,#N/A,FALSE,"DEUDA";#N/A,#N/A,FALSE,"INVERSION";#N/A,#N/A,FALSE,"PERSONAL"}</definedName>
    <definedName name="_DAT1">#REF!</definedName>
    <definedName name="_DAT2">#REF!</definedName>
    <definedName name="_DAT3">#REF!</definedName>
    <definedName name="_DAT4">#REF!</definedName>
    <definedName name="_DAT5">#REF!</definedName>
    <definedName name="_df1" hidden="1">{#N/A,#N/A,FALSE,"LLAVE";#N/A,#N/A,FALSE,"EERR";#N/A,#N/A,FALSE,"ESP";#N/A,#N/A,FALSE,"EOAF";#N/A,#N/A,FALSE,"CASH";#N/A,#N/A,FALSE,"FINANZAS";#N/A,#N/A,FALSE,"DEUDA";#N/A,#N/A,FALSE,"INVERSION";#N/A,#N/A,FALSE,"PERSONAL"}</definedName>
    <definedName name="_e1" hidden="1">{#N/A,#N/A,FALSE,"ENERGIA";#N/A,#N/A,FALSE,"PERDIDAS";#N/A,#N/A,FALSE,"CLIENTES";#N/A,#N/A,FALSE,"ESTADO";#N/A,#N/A,FALSE,"TECNICA"}</definedName>
    <definedName name="_ep1" hidden="1">{#N/A,#N/A,FALSE,"CONTROLE"}</definedName>
    <definedName name="_ev4" hidden="1">{#N/A,#N/A,FALSE,"CONTROLE"}</definedName>
    <definedName name="_Fill" hidden="1">#REF!</definedName>
    <definedName name="_xlnm._FilterDatabase" hidden="1">#REF!</definedName>
    <definedName name="_fpp07" hidden="1">{"TotalGeralDespesasPorArea",#N/A,FALSE,"VinculosAccessEfetivo"}</definedName>
    <definedName name="_FT08" hidden="1">"3OYHDJRF05V1IN1D1R6C32J5E"</definedName>
    <definedName name="_Fx1999">#REF!</definedName>
    <definedName name="_fx99">#REF!</definedName>
    <definedName name="_gdp85">#REF!</definedName>
    <definedName name="_gdp86">#REF!</definedName>
    <definedName name="_gdp87">#REF!</definedName>
    <definedName name="_gdp88">#REF!</definedName>
    <definedName name="_gdp89">#REF!</definedName>
    <definedName name="_gdp90">#REF!</definedName>
    <definedName name="_gdp91">#REF!</definedName>
    <definedName name="_gdp92">#REF!</definedName>
    <definedName name="_gdp93">#REF!</definedName>
    <definedName name="_gdp94">#REF!</definedName>
    <definedName name="_gdp95">#REF!</definedName>
    <definedName name="_gdp96">#REF!</definedName>
    <definedName name="_gdp97">#REF!</definedName>
    <definedName name="_gdp98">[3]GDP!$Q$32</definedName>
    <definedName name="_gdp99">[3]GDP!$R$32</definedName>
    <definedName name="_IMP2">#REF!</definedName>
    <definedName name="_Key1" hidden="1">#REF!</definedName>
    <definedName name="_MIX97">[4]CVA_Projetada12meses!$A$462:$O$518</definedName>
    <definedName name="_new95">#REF!</definedName>
    <definedName name="_NIL1">#REF!</definedName>
    <definedName name="_NIL2">#REF!</definedName>
    <definedName name="_NIL3">#REF!</definedName>
    <definedName name="_NIL4">#REF!</definedName>
    <definedName name="_NIL5">#REF!</definedName>
    <definedName name="_o022" hidden="1">{#N/A,#N/A,FALSE,"CONTROLE";#N/A,#N/A,FALSE,"CONTROLE"}</definedName>
    <definedName name="_o023" hidden="1">{#N/A,#N/A,FALSE,"CONTROLE"}</definedName>
    <definedName name="_o1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o10" hidden="1">{"TotalGeralDespesasPorArea",#N/A,FALSE,"VinculosAccessEfetivo"}</definedName>
    <definedName name="_o11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o13" hidden="1">{"TotalGeralDespesasPorArea",#N/A,FALSE,"VinculosAccessEfetivo"}</definedName>
    <definedName name="_o14" hidden="1">{#N/A,#N/A,FALSE,"CONTROLE"}</definedName>
    <definedName name="_o15" hidden="1">{#N/A,#N/A,FALSE,"CONTROLE"}</definedName>
    <definedName name="_o16" hidden="1">{"TotalGeralDespesasPorArea",#N/A,FALSE,"VinculosAccessEfetivo"}</definedName>
    <definedName name="_o17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o19" hidden="1">{#N/A,#N/A,FALSE,"CONTROLE"}</definedName>
    <definedName name="_o2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o20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o21" hidden="1">{"TotalGeralDespesasPorArea",#N/A,FALSE,"VinculosAccessEfetivo"}</definedName>
    <definedName name="_o2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o25" hidden="1">{"TotalGeralDespesasPorArea",#N/A,FALSE,"VinculosAccessEfetivo"}</definedName>
    <definedName name="_o26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o28" hidden="1">{"TotalGeralDespesasPorArea",#N/A,FALSE,"VinculosAccessEfetivo"}</definedName>
    <definedName name="_o29" hidden="1">{#N/A,#N/A,FALSE,"CONTROLE"}</definedName>
    <definedName name="_o3" hidden="1">{"TotalGeralDespesasPorArea",#N/A,FALSE,"VinculosAccessEfetivo"}</definedName>
    <definedName name="_o30" hidden="1">{#N/A,#N/A,FALSE,"CONTROLE"}</definedName>
    <definedName name="_o31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o33" hidden="1">{#N/A,#N/A,FALSE,"CONTROLE"}</definedName>
    <definedName name="_o3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o3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o36" hidden="1">{"TotalGeralDespesasPorArea",#N/A,FALSE,"VinculosAccessEfetivo"}</definedName>
    <definedName name="_o37" hidden="1">{#N/A,#N/A,FALSE,"CONTROLE";#N/A,#N/A,FALSE,"CONTROLE"}</definedName>
    <definedName name="_o38" hidden="1">{#N/A,#N/A,FALSE,"CONTROLE"}</definedName>
    <definedName name="_o39" hidden="1">{"TotalGeralDespesasPorArea",#N/A,FALSE,"VinculosAccessEfetivo"}</definedName>
    <definedName name="_o4" hidden="1">{"TotalGeralDespesasPorArea",#N/A,FALSE,"VinculosAccessEfetivo"}</definedName>
    <definedName name="_o45" hidden="1">{"TotalGeralDespesasPorArea",#N/A,FALSE,"VinculosAccessEfetivo"}</definedName>
    <definedName name="_o5" hidden="1">{"TotalGeralDespesasPorArea",#N/A,FALSE,"VinculosAccessEfetivo"}</definedName>
    <definedName name="_o6" hidden="1">{"TotalGeralDespesasPorArea",#N/A,FALSE,"VinculosAccessEfetivo"}</definedName>
    <definedName name="_o60" hidden="1">{"TotalGeralDespesasPorArea",#N/A,FALSE,"VinculosAccessEfetivo"}</definedName>
    <definedName name="_o7" hidden="1">{"TotalGeralDespesasPorArea",#N/A,FALSE,"VinculosAccessEfetivo"}</definedName>
    <definedName name="_o8" hidden="1">{"TotalGeralDespesasPorArea",#N/A,FALSE,"VinculosAccessEfetivo"}</definedName>
    <definedName name="_o840" hidden="1">{"TotalGeralDespesasPorArea",#N/A,FALSE,"VinculosAccessEfetivo"}</definedName>
    <definedName name="_o841" hidden="1">{"TotalGeralDespesasPorArea",#N/A,FALSE,"VinculosAccessEfetivo"}</definedName>
    <definedName name="_o847" hidden="1">{"TotalGeralDespesasPorArea",#N/A,FALSE,"VinculosAccessEfetivo"}</definedName>
    <definedName name="_o9" hidden="1">{"TotalGeralDespesasPorArea",#N/A,FALSE,"VinculosAccessEfetivo"}</definedName>
    <definedName name="_Order1" hidden="1">0</definedName>
    <definedName name="_Order2" hidden="1">255</definedName>
    <definedName name="_p1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p10" hidden="1">{"TotalGeralDespesasPorArea",#N/A,FALSE,"VinculosAccessEfetivo"}</definedName>
    <definedName name="_p11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p13" hidden="1">{"TotalGeralDespesasPorArea",#N/A,FALSE,"VinculosAccessEfetivo"}</definedName>
    <definedName name="_p14" hidden="1">{#N/A,#N/A,FALSE,"CONTROLE"}</definedName>
    <definedName name="_p15" hidden="1">{#N/A,#N/A,FALSE,"CONTROLE"}</definedName>
    <definedName name="_p16" hidden="1">{"TotalGeralDespesasPorArea",#N/A,FALSE,"VinculosAccessEfetivo"}</definedName>
    <definedName name="_p17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p19" hidden="1">{#N/A,#N/A,FALSE,"CONTROLE"}</definedName>
    <definedName name="_p2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p20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p21" hidden="1">{"TotalGeralDespesasPorArea",#N/A,FALSE,"VinculosAccessEfetivo"}</definedName>
    <definedName name="_p22" hidden="1">{#N/A,#N/A,FALSE,"CONTROLE";#N/A,#N/A,FALSE,"CONTROLE"}</definedName>
    <definedName name="_p23" hidden="1">{#N/A,#N/A,FALSE,"CONTROLE"}</definedName>
    <definedName name="_p3" hidden="1">{"TotalGeralDespesasPorArea",#N/A,FALSE,"VinculosAccessEfetivo"}</definedName>
    <definedName name="_p4" hidden="1">{"TotalGeralDespesasPorArea",#N/A,FALSE,"VinculosAccessEfetivo"}</definedName>
    <definedName name="_p5" hidden="1">{"TotalGeralDespesasPorArea",#N/A,FALSE,"VinculosAccessEfetivo"}</definedName>
    <definedName name="_p6" hidden="1">{"TotalGeralDespesasPorArea",#N/A,FALSE,"VinculosAccessEfetivo"}</definedName>
    <definedName name="_p7" hidden="1">{"TotalGeralDespesasPorArea",#N/A,FALSE,"VinculosAccessEfetivo"}</definedName>
    <definedName name="_p8" hidden="1">{"TotalGeralDespesasPorArea",#N/A,FALSE,"VinculosAccessEfetivo"}</definedName>
    <definedName name="_p9" hidden="1">{"TotalGeralDespesasPorArea",#N/A,FALSE,"VinculosAccessEfetivo"}</definedName>
    <definedName name="_PG1">#REF!</definedName>
    <definedName name="_PG3">#REF!</definedName>
    <definedName name="_PL124">[1]Plan1!#REF!</definedName>
    <definedName name="_plt02">[1]Plan1!$R$5:$AI$410</definedName>
    <definedName name="_PLT07">[1]Plan1!$T$5:$AM$85</definedName>
    <definedName name="_PLT09">[1]Plan1!$T$97:$AM$146</definedName>
    <definedName name="_R">#N/A</definedName>
    <definedName name="_REC97">#REF!</definedName>
    <definedName name="_Regression_Out" hidden="1">[1]Plan1!#REF!</definedName>
    <definedName name="_Regression_X" hidden="1">[1]Plan1!#REF!</definedName>
    <definedName name="_SG5">#REF!</definedName>
    <definedName name="_Sort" hidden="1">#REF!</definedName>
    <definedName name="_TRC92">[2]vinc!#REF!</definedName>
    <definedName name="_TRC93">[2]vinc!#REF!</definedName>
    <definedName name="_TRC94">[2]vinc!#REF!</definedName>
    <definedName name="_TRC95">[2]vinc!#REF!</definedName>
    <definedName name="_TRC96">[2]vinc!#REF!</definedName>
    <definedName name="_TSU91">[2]vinc!$B$2:$N$4</definedName>
    <definedName name="_TSU92">[2]vinc!$A$5:$IV$15954</definedName>
    <definedName name="_TSU93">[2]vinc!#REF!</definedName>
    <definedName name="_TSU94">[2]vinc!#REF!</definedName>
    <definedName name="_TSU95">[2]vinc!#REF!</definedName>
    <definedName name="_TSU96">[2]vinc!$B$5:$N$25</definedName>
    <definedName name="_TTF92">[2]vinc!#REF!</definedName>
    <definedName name="_TTF93">[2]vinc!#REF!</definedName>
    <definedName name="_TTF94">[2]vinc!#REF!</definedName>
    <definedName name="_TTF95">[2]vinc!#REF!</definedName>
    <definedName name="_TTF96">[2]vinc!#REF!</definedName>
    <definedName name="_US97">#REF!</definedName>
    <definedName name="_vn1">[1]Plan1!$A$8:$P$154</definedName>
    <definedName name="_z1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z10" hidden="1">{"TotalGeralDespesasPorArea",#N/A,FALSE,"VinculosAccessEfetivo"}</definedName>
    <definedName name="_z11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z13" hidden="1">{"TotalGeralDespesasPorArea",#N/A,FALSE,"VinculosAccessEfetivo"}</definedName>
    <definedName name="_z14" hidden="1">{#N/A,#N/A,FALSE,"CONTROLE"}</definedName>
    <definedName name="_z15" hidden="1">{#N/A,#N/A,FALSE,"CONTROLE"}</definedName>
    <definedName name="_z16" hidden="1">{"TotalGeralDespesasPorArea",#N/A,FALSE,"VinculosAccessEfetivo"}</definedName>
    <definedName name="_z17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z19" hidden="1">{#N/A,#N/A,FALSE,"CONTROLE"}</definedName>
    <definedName name="_z2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z20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z21" hidden="1">{"TotalGeralDespesasPorArea",#N/A,FALSE,"VinculosAccessEfetivo"}</definedName>
    <definedName name="_z22" hidden="1">{#N/A,#N/A,FALSE,"CONTROLE";#N/A,#N/A,FALSE,"CONTROLE"}</definedName>
    <definedName name="_z23" hidden="1">{#N/A,#N/A,FALSE,"CONTROLE"}</definedName>
    <definedName name="_z3" hidden="1">{"TotalGeralDespesasPorArea",#N/A,FALSE,"VinculosAccessEfetivo"}</definedName>
    <definedName name="_z4" hidden="1">{"TotalGeralDespesasPorArea",#N/A,FALSE,"VinculosAccessEfetivo"}</definedName>
    <definedName name="_z5" hidden="1">{"TotalGeralDespesasPorArea",#N/A,FALSE,"VinculosAccessEfetivo"}</definedName>
    <definedName name="_z6" hidden="1">{"TotalGeralDespesasPorArea",#N/A,FALSE,"VinculosAccessEfetivo"}</definedName>
    <definedName name="_z7" hidden="1">{"TotalGeralDespesasPorArea",#N/A,FALSE,"VinculosAccessEfetivo"}</definedName>
    <definedName name="_z8" hidden="1">{"TotalGeralDespesasPorArea",#N/A,FALSE,"VinculosAccessEfetivo"}</definedName>
    <definedName name="_z9" hidden="1">{"TotalGeralDespesasPorArea",#N/A,FALSE,"VinculosAccessEfetivo"}</definedName>
    <definedName name="A">[6]Amostras!#REF!</definedName>
    <definedName name="a1d">'[7](TAP) GTF'!$B$34</definedName>
    <definedName name="A1e">'[7](TAP) GTF'!$C$34</definedName>
    <definedName name="a2d">'[7](TAP) GTF'!$B$35</definedName>
    <definedName name="A2e">'[7](TAP) GTF'!$C$35</definedName>
    <definedName name="A3ad">'[7](TAP) GTF'!$B$37</definedName>
    <definedName name="A3ae">'[7](TAP) GTF'!$C$37</definedName>
    <definedName name="a3d">'[7](TAP) GTF'!$B$36</definedName>
    <definedName name="A3e">'[7](TAP) GTF'!$C$36</definedName>
    <definedName name="A4d">'[7](TAP) GTF'!$B$38</definedName>
    <definedName name="A4e">'[7](TAP) GTF'!$C$38</definedName>
    <definedName name="aaa">[8]cje!#REF!</definedName>
    <definedName name="aaaa" hidden="1">{#N/A,#N/A,FALSE,"CONTROLE"}</definedName>
    <definedName name="AAAAA">'[9]#REF'!$A$8:$P$255</definedName>
    <definedName name="aaaaaa" hidden="1">{#N/A,#N/A,FALSE,"CONTROLE"}</definedName>
    <definedName name="ab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abc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ABEDIVGRAF">#REF!</definedName>
    <definedName name="ac" hidden="1">{#N/A,#N/A,FALSE,"CONTROLE";#N/A,#N/A,FALSE,"CONTROLE"}</definedName>
    <definedName name="AcctNTot">#REF!</definedName>
    <definedName name="AcctTot">#REF!</definedName>
    <definedName name="ACOMP">[1]Plan1!#REF!</definedName>
    <definedName name="Acres_Decresc_05">'[10]2º 3º pedidos'!$D$70:$P$76</definedName>
    <definedName name="Acresc_Decres">'[10]2º 3º pedidos'!$D$42:$P$48</definedName>
    <definedName name="Acrescimos_jan_ago03_atualizados_jan07">#REF!</definedName>
    <definedName name="ACTAPRFEE">#REF!</definedName>
    <definedName name="ACTAPRINT">#REF!</definedName>
    <definedName name="ACTAUGFEE">#REF!</definedName>
    <definedName name="ACTAUGINT">#REF!</definedName>
    <definedName name="ACTDECFEE">#REF!</definedName>
    <definedName name="ACTDECINT">#REF!</definedName>
    <definedName name="ACTFEBFEE">#REF!</definedName>
    <definedName name="ACTFEBINT">#REF!</definedName>
    <definedName name="ACTJANFEE">#REF!</definedName>
    <definedName name="ACTJANINT">#REF!</definedName>
    <definedName name="ACTJULFEE">#REF!</definedName>
    <definedName name="ACTJULINT">#REF!</definedName>
    <definedName name="ACTJUNFEE">#REF!</definedName>
    <definedName name="ACTJUNINT">#REF!</definedName>
    <definedName name="ACTMARFEE">#REF!</definedName>
    <definedName name="ACTMARINT">#REF!</definedName>
    <definedName name="ACTMAYFEE">#REF!</definedName>
    <definedName name="ACTMAYINT">#REF!</definedName>
    <definedName name="ACTNOVFEE">#REF!</definedName>
    <definedName name="ACTNOVINT">#REF!</definedName>
    <definedName name="ACTOCTFEE">#REF!</definedName>
    <definedName name="ACTOCTINT">#REF!</definedName>
    <definedName name="ACTSEPFEE">#REF!</definedName>
    <definedName name="ACTSEPINT">#REF!</definedName>
    <definedName name="acumulado">'[11]0 &lt; VCM &lt; 1.350'!$C$15:$C$23</definedName>
    <definedName name="adeletar" hidden="1">{"TotalGeralDespesasPorArea",#N/A,FALSE,"VinculosAccessEfetivo"}</definedName>
    <definedName name="adeletar1" hidden="1">{"TotalGeralDespesasPorArea",#N/A,FALSE,"VinculosAccessEfetivo"}</definedName>
    <definedName name="adeletar10" hidden="1">{"TotalGeralDespesasPorArea",#N/A,FALSE,"VinculosAccessEfetivo"}</definedName>
    <definedName name="adeletar2" hidden="1">{"TotalGeralDespesasPorArea",#N/A,FALSE,"VinculosAccessEfetivo"}</definedName>
    <definedName name="adeletar20" hidden="1">{"TotalGeralDespesasPorArea",#N/A,FALSE,"VinculosAccessEfetivo"}</definedName>
    <definedName name="adeletar21" hidden="1">{"TotalGeralDespesasPorArea",#N/A,FALSE,"VinculosAccessEfetivo"}</definedName>
    <definedName name="adeletar4" hidden="1">{"TotalGeralDespesasPorArea",#N/A,FALSE,"VinculosAccessEfetivo"}</definedName>
    <definedName name="adeletar50" hidden="1">{"TotalGeralDespesasPorArea",#N/A,FALSE,"VinculosAccessEfetivo"}</definedName>
    <definedName name="adeletar51" hidden="1">{"TotalGeralDespesasPorArea",#N/A,FALSE,"VinculosAccessEfetivo"}</definedName>
    <definedName name="agcred">[2]vinc!$AS$3:$AV$34</definedName>
    <definedName name="AJUSTES">#N/A</definedName>
    <definedName name="aliq_ir_antes">#REF!</definedName>
    <definedName name="aliq_ir_depois">#REF!</definedName>
    <definedName name="amort">#REF!</definedName>
    <definedName name="Amortização">#REF!</definedName>
    <definedName name="ANA">[6]Amostras!#REF!</definedName>
    <definedName name="ANEEL">#REF!</definedName>
    <definedName name="Anexo">[1]Plan1!$X$3:$AF$60</definedName>
    <definedName name="ANEXO01">#REF!</definedName>
    <definedName name="ANEXO02">#REF!</definedName>
    <definedName name="ANEXO03">#REF!</definedName>
    <definedName name="ANEXO04">#REF!</definedName>
    <definedName name="ANEXO10">#REF!</definedName>
    <definedName name="ANEXO11">#REF!</definedName>
    <definedName name="ANEXO12">#REF!</definedName>
    <definedName name="ANEXO13">#REF!</definedName>
    <definedName name="ANEXO14">#REF!</definedName>
    <definedName name="ANEXO15">#REF!</definedName>
    <definedName name="ANEXO16">#REF!</definedName>
    <definedName name="ANEXO17">#REF!</definedName>
    <definedName name="ANEXO18">#REF!</definedName>
    <definedName name="ANEXO19">#REF!</definedName>
    <definedName name="ANEXO2">#REF!</definedName>
    <definedName name="ANEXO20">#REF!</definedName>
    <definedName name="ANEXO21">#REF!</definedName>
    <definedName name="ANEXO3">#REF!</definedName>
    <definedName name="ANEXO4">#REF!</definedName>
    <definedName name="ANEXO5">#REF!</definedName>
    <definedName name="ANEXO6">#REF!</definedName>
    <definedName name="ANEXO7">#REF!</definedName>
    <definedName name="ANEXO8">#REF!</definedName>
    <definedName name="ANEXO9">#REF!</definedName>
    <definedName name="ANEXO98">#REF!</definedName>
    <definedName name="ANEXO99">#REF!</definedName>
    <definedName name="Ano_Inicial">[12]Inputs!$C$32</definedName>
    <definedName name="ANO_INICIO_CMARG">[13]Controle!$H$27</definedName>
    <definedName name="ANOS">[13]Controle!$E$35:$E$43</definedName>
    <definedName name="anscount" hidden="1">3</definedName>
    <definedName name="Aplic.">[2]vinc!$A$1:$A$65536</definedName>
    <definedName name="aplicação" hidden="1">{#N/A,#N/A,FALSE,"CONTROLE"}</definedName>
    <definedName name="AprL3">#REF!</definedName>
    <definedName name="AprL4">#REF!</definedName>
    <definedName name="AprL5">#REF!</definedName>
    <definedName name="AprNI1">#REF!</definedName>
    <definedName name="AprNI2">#REF!</definedName>
    <definedName name="AprNI3">#REF!</definedName>
    <definedName name="AprNI4">#REF!</definedName>
    <definedName name="AprNI5">#REF!</definedName>
    <definedName name="_xlnm.Print_Area">#REF!</definedName>
    <definedName name="Área_impressão_IM">[1]Plan1!#REF!</definedName>
    <definedName name="arreglo2">#REF!</definedName>
    <definedName name="arreglo3">#REF!</definedName>
    <definedName name="AS2DocOpenMode" hidden="1">"AS2DocumentEdit"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Sd">'[7](TAP) GTF'!$B$39</definedName>
    <definedName name="asde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asdf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ASe">'[7](TAP) GTF'!$C$39</definedName>
    <definedName name="asfd">[14]Amostras!#REF!</definedName>
    <definedName name="Asset_Life">[15]Entrada!#REF!</definedName>
    <definedName name="ASSET_PEN">#REF!</definedName>
    <definedName name="Até">'[11]0 &lt; VCM &lt; 1.350'!$C$15:$K$22</definedName>
    <definedName name="atento">[2]vinc!$R$6:$T$37</definedName>
    <definedName name="ATIVO">#REF!</definedName>
    <definedName name="atual">#REF!,#REF!,#REF!,#REF!,#REF!,#REF!</definedName>
    <definedName name="AugL3">#REF!</definedName>
    <definedName name="AugL4">#REF!</definedName>
    <definedName name="AugL5">#REF!</definedName>
    <definedName name="AugNI1">#REF!</definedName>
    <definedName name="AugNI2">#REF!</definedName>
    <definedName name="AugNI3">#REF!</definedName>
    <definedName name="AugNI4">#REF!</definedName>
    <definedName name="AugNI5">#REF!</definedName>
    <definedName name="AUMENTO">#REF!</definedName>
    <definedName name="AumentoVendaEnergia">#REF!</definedName>
    <definedName name="AVL_ANEEL_CTB_FIS_OK">#REF!</definedName>
    <definedName name="azul_a1dfp">'[7](TAP) GTF'!$B$58</definedName>
    <definedName name="azul_a1dp">'[7](TAP) GTF'!$B$56</definedName>
    <definedName name="azul_a1efps">'[7](TAP) GTF'!$C$58</definedName>
    <definedName name="azul_a1efpu">'[7](TAP) GTF'!$C$59</definedName>
    <definedName name="azul_a1eps">'[7](TAP) GTF'!$C$56</definedName>
    <definedName name="azul_a1epu">'[7](TAP) GTF'!$C$57</definedName>
    <definedName name="azul_a2dfp">'[7](TAP) GTF'!$B$63</definedName>
    <definedName name="azul_a2dp">'[7](TAP) GTF'!$B$61</definedName>
    <definedName name="azul_a2efps">'[7](TAP) GTF'!$C$63</definedName>
    <definedName name="azul_a2efpu">'[7](TAP) GTF'!$C$64</definedName>
    <definedName name="azul_a2eps">'[7](TAP) GTF'!$C$61</definedName>
    <definedName name="azul_a2epu">'[7](TAP) GTF'!$C$62</definedName>
    <definedName name="azul_a3adfp">'[7](TAP) GTF'!$B$73</definedName>
    <definedName name="azul_a3adp">'[7](TAP) GTF'!$B$71</definedName>
    <definedName name="azul_a3aefps">'[7](TAP) GTF'!$C$73</definedName>
    <definedName name="azul_a3aefpu">'[7](TAP) GTF'!$C$74</definedName>
    <definedName name="azul_a3aeps">'[7](TAP) GTF'!$C$71</definedName>
    <definedName name="azul_a3aepu">'[7](TAP) GTF'!$C$72</definedName>
    <definedName name="azul_a3dfp">'[7](TAP) GTF'!$B$68</definedName>
    <definedName name="azul_a3dp">'[7](TAP) GTF'!$B$66</definedName>
    <definedName name="azul_a3efps">'[7](TAP) GTF'!$C$68</definedName>
    <definedName name="azul_a3efpu">'[7](TAP) GTF'!$C$69</definedName>
    <definedName name="azul_a3eps">'[7](TAP) GTF'!$C$66</definedName>
    <definedName name="azul_a3epu">'[7](TAP) GTF'!$C$67</definedName>
    <definedName name="azul_a4dfp">'[7](TAP) GTF'!$B$78</definedName>
    <definedName name="azul_a4dp">'[7](TAP) GTF'!$B$76</definedName>
    <definedName name="azul_a4efps">'[7](TAP) GTF'!$C$78</definedName>
    <definedName name="azul_a4efpu">'[7](TAP) GTF'!$C$79</definedName>
    <definedName name="azul_a4eps">'[7](TAP) GTF'!$C$76</definedName>
    <definedName name="azul_a4epu">'[7](TAP) GTF'!$C$77</definedName>
    <definedName name="azul_asdfp">'[7](TAP) GTF'!$B$83</definedName>
    <definedName name="azul_asdp">'[7](TAP) GTF'!$B$81</definedName>
    <definedName name="azul_asefps">'[7](TAP) GTF'!$C$83</definedName>
    <definedName name="azul_asefpu">'[7](TAP) GTF'!$C$84</definedName>
    <definedName name="azul_aseps">'[7](TAP) GTF'!$C$81</definedName>
    <definedName name="azul_asepu">'[7](TAP) GTF'!$C$82</definedName>
    <definedName name="B" hidden="1">{#N/A,#N/A,FALSE,"LLAVE";#N/A,#N/A,FALSE,"EERR";#N/A,#N/A,FALSE,"ESP";#N/A,#N/A,FALSE,"EOAF";#N/A,#N/A,FALSE,"CASH";#N/A,#N/A,FALSE,"FINANZAS";#N/A,#N/A,FALSE,"DEUDA";#N/A,#N/A,FALSE,"INVERSION";#N/A,#N/A,FALSE,"PERSONAL"}</definedName>
    <definedName name="b_manual">#REF!</definedName>
    <definedName name="B1e">'[7](TAP) GTF'!$C$40</definedName>
    <definedName name="B2CERe">'[7](TAP) GTF'!$C$48</definedName>
    <definedName name="B2SPIe">'[7](TAP) GTF'!$C$49</definedName>
    <definedName name="B3DCe">'[7](TAP) GTF'!$C$50</definedName>
    <definedName name="B4a">'[7](TAP) GTF'!$C$52</definedName>
    <definedName name="B4b">'[7](TAP) GTF'!$C$53</definedName>
    <definedName name="Ba">[15]Entrada!#REF!</definedName>
    <definedName name="BALANCE">#REF!</definedName>
    <definedName name="BALANCO">#REF!</definedName>
    <definedName name="Balanço">#REF!</definedName>
    <definedName name="BalançoMil">#REF!</definedName>
    <definedName name="BALGRAF">#REF!</definedName>
    <definedName name="banco">#REF!</definedName>
    <definedName name="_xlnm.Database">#REF!</definedName>
    <definedName name="Banco_de_dados_1">#REF!</definedName>
    <definedName name="banco_de_dados2">#REF!</definedName>
    <definedName name="BANCO1" hidden="1">[1]Plan1!#REF!</definedName>
    <definedName name="bancopreco">#REF!</definedName>
    <definedName name="BancoSegment">[16]BancoSegment!$A$1:$AE$65536</definedName>
    <definedName name="base">#REF!,#REF!,#REF!,#REF!,#REF!,#REF!</definedName>
    <definedName name="bb" hidden="1">{#N/A,#N/A,FALSE,"ENERGIA";#N/A,#N/A,FALSE,"PERDIDAS";#N/A,#N/A,FALSE,"CLIENTES";#N/A,#N/A,FALSE,"ESTADO";#N/A,#N/A,FALSE,"TECNICA"}</definedName>
    <definedName name="bbb" hidden="1">{#N/A,#N/A,FALSE,"LLAVE";#N/A,#N/A,FALSE,"EERR";#N/A,#N/A,FALSE,"ESP";#N/A,#N/A,FALSE,"EOAF";#N/A,#N/A,FALSE,"CASH";#N/A,#N/A,FALSE,"FINANZAS";#N/A,#N/A,FALSE,"DEUDA";#N/A,#N/A,FALSE,"INVERSION";#N/A,#N/A,FALSE,"PERSONAL"}</definedName>
    <definedName name="BBBB">'[9]#REF'!$A$8:$P$134</definedName>
    <definedName name="bbbbbbbbbbbbbbbbbbbbbbbbbbbbbbbbb" hidden="1">{#N/A,#N/A,FALSE,"LLAVE";#N/A,#N/A,FALSE,"EERR";#N/A,#N/A,FALSE,"ESP";#N/A,#N/A,FALSE,"EOAF";#N/A,#N/A,FALSE,"CASH";#N/A,#N/A,FALSE,"FINANZAS";#N/A,#N/A,FALSE,"DEUDA";#N/A,#N/A,FALSE,"INVERSION";#N/A,#N/A,FALSE,"PERSONAL"}</definedName>
    <definedName name="bbbosta" hidden="1">{#N/A,#N/A,FALSE,"LLAVE";#N/A,#N/A,FALSE,"EERR";#N/A,#N/A,FALSE,"ESP";#N/A,#N/A,FALSE,"EOAF";#N/A,#N/A,FALSE,"CASH";#N/A,#N/A,FALSE,"FINANZAS";#N/A,#N/A,FALSE,"DEUDA";#N/A,#N/A,FALSE,"INVERSION";#N/A,#N/A,FALSE,"PERSONAL"}</definedName>
    <definedName name="bbosta" hidden="1">{#N/A,#N/A,FALSE,"ENERGIA";#N/A,#N/A,FALSE,"PERDIDAS";#N/A,#N/A,FALSE,"CLIENTES";#N/A,#N/A,FALSE,"ESTADO";#N/A,#N/A,FALSE,"TECNICA"}</definedName>
    <definedName name="bc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BCálculo">#REF!</definedName>
    <definedName name="Bco">#REF!</definedName>
    <definedName name="Bd">[15]Entrada!#REF!</definedName>
    <definedName name="BD_Ref_Titulos">'[17]BD_REFATURAMENTO_GRUPO-B'!$D$1:$G$1</definedName>
    <definedName name="BD_Ref_Titulos_">'[17]BD_REFATURAMENTO_GRUPO-B'!$D$1:$K$1</definedName>
    <definedName name="BD_REF_TODO">'[17]BD_REFATURAMENTO_GRUPO-B'!$D$1:$K$161</definedName>
    <definedName name="Be">[15]Entrada!#REF!</definedName>
    <definedName name="BG_Del" hidden="1">15</definedName>
    <definedName name="BG_Ins" hidden="1">4</definedName>
    <definedName name="BG_Mod" hidden="1">6</definedName>
    <definedName name="BILATERAIS">[4]CVA_Projetada12meses!#REF!</definedName>
    <definedName name="Bolha">[1]Plan1!$A$8:$P$134</definedName>
    <definedName name="bosta" hidden="1">{#N/A,#N/A,FALSE,"LLAVE";#N/A,#N/A,FALSE,"EERR";#N/A,#N/A,FALSE,"ESP";#N/A,#N/A,FALSE,"EOAF";#N/A,#N/A,FALSE,"CASH";#N/A,#N/A,FALSE,"FINANZAS";#N/A,#N/A,FALSE,"DEUDA";#N/A,#N/A,FALSE,"INVERSION";#N/A,#N/A,FALSE,"PERSONAL"}</definedName>
    <definedName name="boston" hidden="1">{"TotalGeralDespesasPorArea",#N/A,FALSE,"VinculosAccessEfetivo"}</definedName>
    <definedName name="boston1" hidden="1">{"TotalGeralDespesasPorArea",#N/A,FALSE,"VinculosAccessEfetivo"}</definedName>
    <definedName name="BR0e">'[7](TAP) GTF'!$C$42</definedName>
    <definedName name="BR1e">'[7](TAP) GTF'!$C$43</definedName>
    <definedName name="BR2e">'[7](TAP) GTF'!$C$44</definedName>
    <definedName name="BR3e">'[7](TAP) GTF'!$C$45</definedName>
    <definedName name="BR4e">'[7](TAP) GTF'!$C$46</definedName>
    <definedName name="BRRe">'[7](TAP) GTF'!$C$47</definedName>
    <definedName name="BT_SEGMENTO">#N/A</definedName>
    <definedName name="BT_SEGMENTOS">#N/A</definedName>
    <definedName name="BUD">#REF!</definedName>
    <definedName name="BUDAPRFEE">#REF!</definedName>
    <definedName name="BUDAPRINT">#REF!</definedName>
    <definedName name="BUDAUGFEE">#REF!</definedName>
    <definedName name="BUDAUGINT">#REF!</definedName>
    <definedName name="BUDDECFEE">#REF!</definedName>
    <definedName name="BUDDECINT">#REF!</definedName>
    <definedName name="BUDFEBFEE">#REF!</definedName>
    <definedName name="BUDFEBINT">#REF!</definedName>
    <definedName name="BUDGET">#REF!</definedName>
    <definedName name="BUDJANFEE">#REF!</definedName>
    <definedName name="BUDJANINT">#REF!</definedName>
    <definedName name="BUDJULFEE">#REF!</definedName>
    <definedName name="BUDJULINT">#REF!</definedName>
    <definedName name="BUDJUNFEE">#REF!</definedName>
    <definedName name="BUDJUNINT">#REF!</definedName>
    <definedName name="BUDMARFEE">#REF!</definedName>
    <definedName name="BUDMARINT">#REF!</definedName>
    <definedName name="BUDMAYFEE">#REF!</definedName>
    <definedName name="BUDMAYINT">#REF!</definedName>
    <definedName name="BUDNOVFEE">#REF!</definedName>
    <definedName name="BUDNOVINT">#REF!</definedName>
    <definedName name="BUDOCTFEE">#REF!</definedName>
    <definedName name="BUDOCTINT">#REF!</definedName>
    <definedName name="BUDSEPFEE">#REF!</definedName>
    <definedName name="BUDSEPINT">#REF!</definedName>
    <definedName name="bx" hidden="1">{#N/A,#N/A,FALSE,"LLAVE";#N/A,#N/A,FALSE,"EERR";#N/A,#N/A,FALSE,"ESP";#N/A,#N/A,FALSE,"EOAF";#N/A,#N/A,FALSE,"CASH";#N/A,#N/A,FALSE,"FINANZAS";#N/A,#N/A,FALSE,"DEUDA";#N/A,#N/A,FALSE,"INVERSION";#N/A,#N/A,FALSE,"PERSONAL"}</definedName>
    <definedName name="CA">#REF!</definedName>
    <definedName name="CAB">[2]vinc!#REF!</definedName>
    <definedName name="CAD_TRAF">#REF!</definedName>
    <definedName name="CAIUA">#REF!</definedName>
    <definedName name="CAIUÁ">#REF!</definedName>
    <definedName name="CALC">#REF!</definedName>
    <definedName name="cami">[1]Plan1!#REF!</definedName>
    <definedName name="camile">[1]Plan1!#REF!</definedName>
    <definedName name="cao">'[18]CA STD'!$B$7:$L$80</definedName>
    <definedName name="CAOM">#REF!</definedName>
    <definedName name="capa" hidden="1">{#N/A,#N/A,FALSE,"CONTROLE"}</definedName>
    <definedName name="capital">#REF!</definedName>
    <definedName name="CASH">#REF!</definedName>
    <definedName name="CASH_FLOW">#REF!</definedName>
    <definedName name="CASHCVEAPR">#REF!</definedName>
    <definedName name="CASHCVEAUG">#REF!</definedName>
    <definedName name="CASHCVEDEC">#REF!</definedName>
    <definedName name="CASHCVEFEB">#REF!</definedName>
    <definedName name="CASHCVEJAN">#REF!</definedName>
    <definedName name="CASHCVEJUL">#REF!</definedName>
    <definedName name="CASHCVEJUN">#REF!</definedName>
    <definedName name="CASHCVEMAR">#REF!</definedName>
    <definedName name="CASHCVEMAY">#REF!</definedName>
    <definedName name="CASHCVENOV">#REF!</definedName>
    <definedName name="CASHCVEOCT">#REF!</definedName>
    <definedName name="CASHCVESEP">#REF!</definedName>
    <definedName name="CASHCVETOT">#REF!</definedName>
    <definedName name="CASHCVNAPR">#REF!</definedName>
    <definedName name="CASHCVNAUG">#REF!</definedName>
    <definedName name="CASHCVNDEC">#REF!</definedName>
    <definedName name="CASHCVNFEB">#REF!</definedName>
    <definedName name="CASHCVNJAN">#REF!</definedName>
    <definedName name="CASHCVNJUL">#REF!</definedName>
    <definedName name="CASHCVNJUN">#REF!</definedName>
    <definedName name="CASHCVNMAR">#REF!</definedName>
    <definedName name="CASHCVNMAY">#REF!+#REF!</definedName>
    <definedName name="CASHCVNNOV">#REF!</definedName>
    <definedName name="CASHCVNOCT">#REF!</definedName>
    <definedName name="CASHCVNSEP">#REF!</definedName>
    <definedName name="CASHCVNTOT">#REF!</definedName>
    <definedName name="CASHE3APR">#REF!</definedName>
    <definedName name="CASHE3AUG">#REF!</definedName>
    <definedName name="CASHE3DEC">#REF!</definedName>
    <definedName name="CASHE3FEB">#REF!</definedName>
    <definedName name="CASHE3JAN">#REF!</definedName>
    <definedName name="CASHE3JUL">#REF!</definedName>
    <definedName name="CASHE3JUN">#REF!</definedName>
    <definedName name="CASHE3MAR">#REF!</definedName>
    <definedName name="CASHE3MAY">#REF!</definedName>
    <definedName name="CASHE3NOV">#REF!</definedName>
    <definedName name="CASHE3OCT">#REF!</definedName>
    <definedName name="CASHE3SEP">#REF!</definedName>
    <definedName name="CASHE3TOT">#REF!</definedName>
    <definedName name="CASHE4APR">#REF!</definedName>
    <definedName name="CASHE4AUG">#REF!</definedName>
    <definedName name="CASHE4DEC">#REF!</definedName>
    <definedName name="CASHE4FEB">#REF!</definedName>
    <definedName name="CASHE4JAN">#REF!</definedName>
    <definedName name="CASHE4JUL">#REF!</definedName>
    <definedName name="CASHE4JUN">#REF!</definedName>
    <definedName name="CASHE4MAR">#REF!</definedName>
    <definedName name="CASHE4MAY">#REF!</definedName>
    <definedName name="CASHE4NOV">#REF!</definedName>
    <definedName name="CASHE4OCT">#REF!</definedName>
    <definedName name="CASHE4SEP">#REF!</definedName>
    <definedName name="CASHE4TOT">#REF!</definedName>
    <definedName name="CASHE5APR">#REF!</definedName>
    <definedName name="CASHE5AUG">#REF!</definedName>
    <definedName name="CASHE5DEC">#REF!</definedName>
    <definedName name="CASHE5FEB">#REF!</definedName>
    <definedName name="CASHE5JAN">#REF!</definedName>
    <definedName name="CASHE5JUL">#REF!</definedName>
    <definedName name="CASHE5JUN">#REF!</definedName>
    <definedName name="CASHE5MAR">#REF!</definedName>
    <definedName name="CASHE5MAY">#REF!</definedName>
    <definedName name="CASHE5NOV">#REF!</definedName>
    <definedName name="CASHE5OCT">#REF!</definedName>
    <definedName name="CASHE5SEP">#REF!</definedName>
    <definedName name="CASHE5TOT">#REF!</definedName>
    <definedName name="CASHEVEFXAPR">#REF!</definedName>
    <definedName name="CASHEVEFXAUG">#REF!</definedName>
    <definedName name="CASHEVEFXDEC">#REF!</definedName>
    <definedName name="CASHEVEFXFEB">#REF!</definedName>
    <definedName name="CASHEVEFXJAN">#REF!</definedName>
    <definedName name="CASHEVEFXJUL">#REF!</definedName>
    <definedName name="CASHEVEFXJUN">#REF!</definedName>
    <definedName name="CASHEVEFXMAR">#REF!</definedName>
    <definedName name="CASHEVEFXMAY">#REF!</definedName>
    <definedName name="CASHEVEFXNOV">#REF!</definedName>
    <definedName name="CASHEVEFXOCT">#REF!</definedName>
    <definedName name="CASHEVEFXSEP">#REF!</definedName>
    <definedName name="CASHEVEFXTOT">#REF!</definedName>
    <definedName name="CASHEVEIRAPR">#REF!</definedName>
    <definedName name="CASHEVEIRAUG">#REF!</definedName>
    <definedName name="CASHEVEIRDEC">#REF!</definedName>
    <definedName name="CASHEVEIRFEB">#REF!</definedName>
    <definedName name="CASHEVEIRJAN">#REF!</definedName>
    <definedName name="CASHEVEIRJUL">#REF!</definedName>
    <definedName name="CASHEVEIRJUN">#REF!</definedName>
    <definedName name="CASHEVEIRMAR">#REF!</definedName>
    <definedName name="CASHEVEIRMAY">#REF!</definedName>
    <definedName name="CASHEVEIRNOV">#REF!</definedName>
    <definedName name="CASHEVEIROCT">#REF!</definedName>
    <definedName name="CASHEVEIRSEP">#REF!</definedName>
    <definedName name="CASHEVEIRTOT">#REF!</definedName>
    <definedName name="CASHEVEMPAPR">#REF!</definedName>
    <definedName name="CASHEVEMPAUG">#REF!</definedName>
    <definedName name="CASHEVEMPDEC">#REF!</definedName>
    <definedName name="CASHEVEMPFEB">#REF!</definedName>
    <definedName name="CASHEVEMPJAN">#REF!</definedName>
    <definedName name="CASHEVEMPJUL">#REF!</definedName>
    <definedName name="CASHEVEMPJUN">#REF!</definedName>
    <definedName name="CASHEVEMPMAR">#REF!</definedName>
    <definedName name="CASHEVEMPMAY">#REF!</definedName>
    <definedName name="CASHEVEMPNOV">#REF!</definedName>
    <definedName name="CASHEVEMPOCT">#REF!</definedName>
    <definedName name="CASHEVEMPSEP">#REF!</definedName>
    <definedName name="CASHEVEMPTOT">#REF!</definedName>
    <definedName name="CASHEVETXAPR">#REF!</definedName>
    <definedName name="CASHEVETXAUG">#REF!</definedName>
    <definedName name="CASHEVETXDEC">#REF!</definedName>
    <definedName name="CASHEVETXFEB">#REF!</definedName>
    <definedName name="CASHEVETXJAN">#REF!</definedName>
    <definedName name="CASHEVETXJUL">#REF!</definedName>
    <definedName name="CASHEVETXJUN">#REF!</definedName>
    <definedName name="CASHEVETXMAR">#REF!</definedName>
    <definedName name="CASHEVETXMAY">#REF!</definedName>
    <definedName name="CASHEVETXNOV">#REF!</definedName>
    <definedName name="CASHEVETXOCT">#REF!</definedName>
    <definedName name="CASHEVETXSEP">#REF!</definedName>
    <definedName name="CASHEVETXTOT">#REF!</definedName>
    <definedName name="CASHEXEAPR">#REF!</definedName>
    <definedName name="CASHEXEAUG">#REF!</definedName>
    <definedName name="CASHEXEDEC">#REF!</definedName>
    <definedName name="CASHEXEFEB">#REF!</definedName>
    <definedName name="CASHEXEJAN">#REF!</definedName>
    <definedName name="CASHEXEJUL">#REF!</definedName>
    <definedName name="CASHEXEJUN">#REF!</definedName>
    <definedName name="CASHEXEMAR">#REF!</definedName>
    <definedName name="CASHEXEMAY">#REF!</definedName>
    <definedName name="CASHEXENOV">#REF!</definedName>
    <definedName name="CASHEXEOCT">#REF!</definedName>
    <definedName name="CASHEXESEP">#REF!</definedName>
    <definedName name="CASHEXETOT">#REF!</definedName>
    <definedName name="CASHEXNACAPR">#REF!</definedName>
    <definedName name="CASHEXNACAUG">#REF!</definedName>
    <definedName name="CASHEXNACDEC">#REF!</definedName>
    <definedName name="CASHEXNACFEB">#REF!</definedName>
    <definedName name="CASHEXNACJAN">#REF!</definedName>
    <definedName name="CASHEXNACJUL">#REF!</definedName>
    <definedName name="CASHEXNACJUN">#REF!</definedName>
    <definedName name="CASHEXNACMAR">#REF!</definedName>
    <definedName name="CASHEXNACMAY">#REF!</definedName>
    <definedName name="CASHEXNACNOV">#REF!</definedName>
    <definedName name="CASHEXNACOCT">#REF!</definedName>
    <definedName name="CASHEXNACSEP">#REF!</definedName>
    <definedName name="CASHEXNACTOT">#REF!</definedName>
    <definedName name="CASHEXNFXAPR">#REF!</definedName>
    <definedName name="CASHEXNFXAUG">#REF!</definedName>
    <definedName name="CASHEXNFXDEC">#REF!</definedName>
    <definedName name="CASHEXNFXFEB">#REF!</definedName>
    <definedName name="CASHEXNFXJAN">#REF!</definedName>
    <definedName name="CASHEXNFXJUL">#REF!</definedName>
    <definedName name="CASHEXNFXJUN">#REF!</definedName>
    <definedName name="CASHEXNFXMAR">#REF!</definedName>
    <definedName name="CASHEXNFXMAY">#REF!</definedName>
    <definedName name="CASHEXNFXNOV">#REF!</definedName>
    <definedName name="CASHEXNFXOCT">#REF!</definedName>
    <definedName name="CASHEXNFXSEP">#REF!</definedName>
    <definedName name="CASHEXNFXTOT">#REF!</definedName>
    <definedName name="CASHEXNIRAPR">#REF!</definedName>
    <definedName name="CASHEXNIRAUG">#REF!</definedName>
    <definedName name="CASHEXNIRDEC">#REF!</definedName>
    <definedName name="CASHEXNIRFEB">#REF!</definedName>
    <definedName name="CASHEXNIRJAN">#REF!</definedName>
    <definedName name="CASHEXNIRJUL">#REF!</definedName>
    <definedName name="CASHEXNIRJUN">#REF!</definedName>
    <definedName name="CASHEXNIRMAR">#REF!</definedName>
    <definedName name="CASHEXNIRMAY">#REF!</definedName>
    <definedName name="CASHEXNIRNOV">#REF!</definedName>
    <definedName name="CASHEXNIROCT">#REF!</definedName>
    <definedName name="CASHEXNIRSEP">#REF!</definedName>
    <definedName name="CASHEXNIRTOT">#REF!</definedName>
    <definedName name="CASHEXNMPAPR">#REF!</definedName>
    <definedName name="CASHEXNMPAUG">#REF!</definedName>
    <definedName name="CASHEXNMPDEC">#REF!</definedName>
    <definedName name="CASHEXNMPFEB">#REF!</definedName>
    <definedName name="CASHEXNMPJAN">#REF!</definedName>
    <definedName name="CASHEXNMPJUL">#REF!</definedName>
    <definedName name="CASHEXNMPJUN">#REF!</definedName>
    <definedName name="CASHEXNMPMAR">#REF!</definedName>
    <definedName name="CASHEXNMPMAY">#REF!</definedName>
    <definedName name="CASHEXNMPNOV">#REF!</definedName>
    <definedName name="CASHEXNMPOCT">#REF!</definedName>
    <definedName name="CASHEXNMPSEP">#REF!</definedName>
    <definedName name="CASHEXNMPTOT">#REF!</definedName>
    <definedName name="CASHEXNTXAPR">#REF!</definedName>
    <definedName name="CASHEXNTXAUG">#REF!</definedName>
    <definedName name="CASHEXNTXDEC">#REF!</definedName>
    <definedName name="CASHEXNTXFEB">#REF!</definedName>
    <definedName name="CASHEXNTXJAN">#REF!</definedName>
    <definedName name="CASHEXNTXJUL">#REF!</definedName>
    <definedName name="CASHEXNTXJUN">#REF!</definedName>
    <definedName name="CASHEXNTXMAR">#REF!</definedName>
    <definedName name="CASHEXNTXMAY">#REF!</definedName>
    <definedName name="CASHEXNTXNOV">#REF!</definedName>
    <definedName name="CASHEXNTXOCT">#REF!</definedName>
    <definedName name="CASHEXNTXSEP">#REF!</definedName>
    <definedName name="CASHEXNTXTOT">#REF!</definedName>
    <definedName name="CASHEXVACAPR">#REF!</definedName>
    <definedName name="CASHEXVACAUG">#REF!</definedName>
    <definedName name="CASHEXVACDEC">#REF!</definedName>
    <definedName name="CASHEXVACFEB">#REF!</definedName>
    <definedName name="CASHEXVACJAN">#REF!</definedName>
    <definedName name="CASHEXVACJUL">#REF!</definedName>
    <definedName name="CASHEXVACJUN">#REF!</definedName>
    <definedName name="CASHEXVACMAR">#REF!</definedName>
    <definedName name="CASHEXVACMAY">#REF!</definedName>
    <definedName name="CASHEXVACNOV">#REF!</definedName>
    <definedName name="CASHEXVACOCT">#REF!</definedName>
    <definedName name="CASHEXVACSEP">#REF!</definedName>
    <definedName name="CASHEXVACTOT">#REF!</definedName>
    <definedName name="CASHEXVMPAUG">#REF!</definedName>
    <definedName name="CASHEXVMPDEC">#REF!</definedName>
    <definedName name="CASHEXVMPNOV">#REF!</definedName>
    <definedName name="CASHEXVMPOCT">#REF!</definedName>
    <definedName name="CASHEXVMPSEP">#REF!</definedName>
    <definedName name="CASHEXVMPTOT">#REF!</definedName>
    <definedName name="cashlimapr">#REF!</definedName>
    <definedName name="cashlimaug">#REF!</definedName>
    <definedName name="cashlimdec">#REF!</definedName>
    <definedName name="cashlimfeb">#REF!</definedName>
    <definedName name="cashlimjan">#REF!</definedName>
    <definedName name="cashlimjul">#REF!</definedName>
    <definedName name="cashlimjun">#REF!</definedName>
    <definedName name="cashlimmar">#REF!</definedName>
    <definedName name="cashlimmay">#REF!</definedName>
    <definedName name="cashlimnov">#REF!</definedName>
    <definedName name="cashlimoct">#REF!</definedName>
    <definedName name="cashlimsep">#REF!</definedName>
    <definedName name="cashlimtot">#REF!</definedName>
    <definedName name="cashminapr">#REF!</definedName>
    <definedName name="cashminaug">#REF!</definedName>
    <definedName name="cashmindec">#REF!</definedName>
    <definedName name="cashminfeb">#REF!</definedName>
    <definedName name="cashminjan">#REF!</definedName>
    <definedName name="cashminjul">#REF!</definedName>
    <definedName name="cashminjun">#REF!</definedName>
    <definedName name="cashminmar">#REF!</definedName>
    <definedName name="cashminmay">#REF!</definedName>
    <definedName name="cashminnov">#REF!</definedName>
    <definedName name="cashminoct">#REF!</definedName>
    <definedName name="cashminsep">#REF!</definedName>
    <definedName name="cashmintot">#REF!</definedName>
    <definedName name="CASHN1APR">#REF!</definedName>
    <definedName name="CASHN1AUG">#REF!</definedName>
    <definedName name="CASHN1DEC">#REF!</definedName>
    <definedName name="CASHN1FEB">#REF!</definedName>
    <definedName name="CASHN1JAN">#REF!</definedName>
    <definedName name="CASHN1JUL">#REF!</definedName>
    <definedName name="CASHN1JUN">#REF!</definedName>
    <definedName name="CASHN1MAR">#REF!</definedName>
    <definedName name="CASHN1MAY">#REF!</definedName>
    <definedName name="CASHN1NOV">#REF!</definedName>
    <definedName name="CASHN1OCT">#REF!</definedName>
    <definedName name="CASHN1SEP">#REF!</definedName>
    <definedName name="CASHN1TOT">#REF!</definedName>
    <definedName name="CASHN2APR">#REF!</definedName>
    <definedName name="CASHN2AUG">#REF!</definedName>
    <definedName name="CASHN2DEC">#REF!</definedName>
    <definedName name="CASHN2FEB">#REF!</definedName>
    <definedName name="CASHN2JAN">#REF!</definedName>
    <definedName name="CASHN2JUL">#REF!</definedName>
    <definedName name="CASHN2JUN">#REF!</definedName>
    <definedName name="CASHN2MAR">#REF!</definedName>
    <definedName name="CASHN2MAY">#REF!</definedName>
    <definedName name="CASHN2NOV">#REF!</definedName>
    <definedName name="CASHN2OCT">#REF!</definedName>
    <definedName name="CASHN2SEP">#REF!</definedName>
    <definedName name="CASHN2TOT">#REF!</definedName>
    <definedName name="CASHN3APR">#REF!</definedName>
    <definedName name="CASHN3AUG">#REF!</definedName>
    <definedName name="CASHN3DEC">#REF!</definedName>
    <definedName name="CASHN3FEB">#REF!</definedName>
    <definedName name="CASHN3JAN">#REF!</definedName>
    <definedName name="CASHN3JUL">#REF!</definedName>
    <definedName name="CASHN3JUN">#REF!</definedName>
    <definedName name="CASHN3MAR">#REF!</definedName>
    <definedName name="CASHN3MAY">#REF!</definedName>
    <definedName name="CASHN3NOV">#REF!</definedName>
    <definedName name="CASHN3OCT">#REF!</definedName>
    <definedName name="CASHN3SEP">#REF!</definedName>
    <definedName name="CASHN3TOT">#REF!</definedName>
    <definedName name="CASHN4APR">#REF!</definedName>
    <definedName name="CASHN4AUG">#REF!</definedName>
    <definedName name="CASHN4DEC">#REF!</definedName>
    <definedName name="CASHN4FEB">#REF!</definedName>
    <definedName name="CASHN4JAN">#REF!</definedName>
    <definedName name="CASHN4JUL">#REF!</definedName>
    <definedName name="CASHN4JUN">#REF!</definedName>
    <definedName name="CASHN4MAR">#REF!</definedName>
    <definedName name="CASHN4MAY">#REF!</definedName>
    <definedName name="CASHN4NOV">#REF!</definedName>
    <definedName name="CASHN4OCT">#REF!</definedName>
    <definedName name="CASHN4SEP">#REF!</definedName>
    <definedName name="CASHN4TOT">#REF!</definedName>
    <definedName name="CASHN5APR">#REF!</definedName>
    <definedName name="CASHN5AUG">#REF!</definedName>
    <definedName name="CASHN5DEC">#REF!</definedName>
    <definedName name="CASHN5FEB">#REF!</definedName>
    <definedName name="CASHN5JAN">#REF!</definedName>
    <definedName name="CASHN5JUL">#REF!</definedName>
    <definedName name="CASHN5JUN">#REF!</definedName>
    <definedName name="CASHN5MAR">#REF!</definedName>
    <definedName name="CASHN5MAY">#REF!</definedName>
    <definedName name="CASHN5NOV">#REF!</definedName>
    <definedName name="CASHN5OCT">#REF!</definedName>
    <definedName name="CASHN5SEP">#REF!</definedName>
    <definedName name="CASHN5TOT">#REF!</definedName>
    <definedName name="CASHOTHERAPR">#REF!</definedName>
    <definedName name="CASHOTHERAUG">#REF!</definedName>
    <definedName name="CASHOTHERDEC">#REF!</definedName>
    <definedName name="CASHOTHERFEB">#REF!</definedName>
    <definedName name="CASHOTHERJAN">#REF!</definedName>
    <definedName name="CASHOTHERJUL">#REF!</definedName>
    <definedName name="CASHOTHERJUN">#REF!</definedName>
    <definedName name="CASHOTHERMAR">#REF!</definedName>
    <definedName name="CASHOTHERNOV">#REF!</definedName>
    <definedName name="CASHOTHEROCT">#REF!</definedName>
    <definedName name="CASHOTHERSEP">#REF!</definedName>
    <definedName name="CASHOTHERTOT">#REF!</definedName>
    <definedName name="CASHTAX">#REF!</definedName>
    <definedName name="CASHTOTHERMAY">#REF!</definedName>
    <definedName name="CBORDER">#REF!</definedName>
    <definedName name="CC" hidden="1">{#N/A,#N/A,FALSE,"CONTROLE"}</definedName>
    <definedName name="çç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CCC" hidden="1">{#N/A,#N/A,FALSE,"CONTROLE"}</definedName>
    <definedName name="CCCC" hidden="1">{#N/A,#N/A,FALSE,"CONTROLE"}</definedName>
    <definedName name="ÇÇÇÇ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cccc1" hidden="1">{#N/A,#N/A,FALSE,"CONTROLE"}</definedName>
    <definedName name="çççç1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CCEAR">'[19]CONTRATOS ENERGIA'!#REF!</definedName>
    <definedName name="CCEAR1">'[20]CONTRATOS ENERGIA'!#REF!</definedName>
    <definedName name="CD" hidden="1">{#N/A,#N/A,FALSE,"LLAVE";#N/A,#N/A,FALSE,"EERR";#N/A,#N/A,FALSE,"ESP";#N/A,#N/A,FALSE,"EOAF";#N/A,#N/A,FALSE,"CASH";#N/A,#N/A,FALSE,"FINANZAS";#N/A,#N/A,FALSE,"DEUDA";#N/A,#N/A,FALSE,"INVERSION";#N/A,#N/A,FALSE,"PERSONAL"}</definedName>
    <definedName name="CDC">[21]TM!$B$424:$B$425</definedName>
    <definedName name="cdx" hidden="1">{#N/A,#N/A,FALSE,"LLAVE";#N/A,#N/A,FALSE,"EERR";#N/A,#N/A,FALSE,"ESP";#N/A,#N/A,FALSE,"EOAF";#N/A,#N/A,FALSE,"CASH";#N/A,#N/A,FALSE,"FINANZAS";#N/A,#N/A,FALSE,"DEUDA";#N/A,#N/A,FALSE,"INVERSION";#N/A,#N/A,FALSE,"PERSONAL"}</definedName>
    <definedName name="CEAM">[22]CONTROLE!$C$2:$C$40</definedName>
    <definedName name="CELPA">#REF!</definedName>
    <definedName name="celpe">[2]vinc!$J$6:$Q$37</definedName>
    <definedName name="celpe1">[2]vinc!$N$6:$O$37</definedName>
    <definedName name="celpe2">[2]vinc!$P$6:$Q$37</definedName>
    <definedName name="CELTINS">#REF!</definedName>
    <definedName name="CEMAR">[1]Plan1!$A$8:$P$154</definedName>
    <definedName name="CEMAT">#REF!</definedName>
    <definedName name="CEMAT1">[1]Plan1!$A$8:$P$255</definedName>
    <definedName name="CEMAT10">[1]Plan1!#REF!</definedName>
    <definedName name="cemat11">[1]Plan1!$A$1:$I$50</definedName>
    <definedName name="cemat12">[1]Plan1!$A$1:$I$50</definedName>
    <definedName name="cemat13">[1]Plan1!$A$1:$I$50</definedName>
    <definedName name="cemat14">[1]Plan1!$A$1:$I$50</definedName>
    <definedName name="cemat15">[1]Plan1!$X$3:$AF$60</definedName>
    <definedName name="cemat16">[1]Plan1!$B$6:$J$48</definedName>
    <definedName name="cemat17">[1]Plan1!#REF!</definedName>
    <definedName name="CEMAT2">[1]Plan1!$A$8:$P$128</definedName>
    <definedName name="CEMAT3">[1]Plan1!$A$8:$P$217</definedName>
    <definedName name="CEMAT4">[1]Plan1!$A$8:$P$255</definedName>
    <definedName name="CEMAT5">[1]Plan1!$A$8:$P$123</definedName>
    <definedName name="CEMAT6">[1]Plan1!$A$8:$P$134</definedName>
    <definedName name="CEMAT7">[1]Plan1!$A$8:$P$134</definedName>
    <definedName name="CEMAT8">[1]Plan1!$X$3:$AF$60</definedName>
    <definedName name="CEMAT9">[1]Plan1!$B$6:$J$48</definedName>
    <definedName name="CENF">#REF!</definedName>
    <definedName name="CENTAVOS">#REF!</definedName>
    <definedName name="CEPISA">#REF!</definedName>
    <definedName name="cer">#REF!</definedName>
    <definedName name="CERON">[22]CONTROLE!$J$2:$J$22</definedName>
    <definedName name="CFAPRACT">#REF!</definedName>
    <definedName name="CFAPRBUD">#REF!</definedName>
    <definedName name="CFAUGACT">#REF!</definedName>
    <definedName name="CFAUGBUD">#REF!</definedName>
    <definedName name="CFDECACT">#REF!</definedName>
    <definedName name="CFDECBUD">#REF!</definedName>
    <definedName name="CFFEBACT">#REF!</definedName>
    <definedName name="CFFEBBUD">#REF!</definedName>
    <definedName name="CFJANACT">#REF!</definedName>
    <definedName name="CFJANBUD">#REF!</definedName>
    <definedName name="CFJULACT">#REF!</definedName>
    <definedName name="CFJULBUD">#REF!</definedName>
    <definedName name="CFJUNACT">#REF!</definedName>
    <definedName name="CFJUNBUD">#REF!</definedName>
    <definedName name="CFLO">#REF!</definedName>
    <definedName name="CFLSC">'[9]#REF'!$A$8:$P$123</definedName>
    <definedName name="CFMARACT">#REF!</definedName>
    <definedName name="CFMARBUD">#REF!</definedName>
    <definedName name="CFMAYACT">#REF!</definedName>
    <definedName name="CFMAYBUD">#REF!</definedName>
    <definedName name="CFNOVACT">#REF!</definedName>
    <definedName name="CFNOVBUD">#REF!</definedName>
    <definedName name="CFOCTACT">#REF!</definedName>
    <definedName name="CFOCTBUD">#REF!</definedName>
    <definedName name="CFSEPACT">#REF!</definedName>
    <definedName name="CFSEPBUD">#REF!</definedName>
    <definedName name="cgico" hidden="1">{#N/A,#N/A,FALSE,"CONTROLE"}</definedName>
    <definedName name="CHEQUELIST">#N/A</definedName>
    <definedName name="Chico" hidden="1">{#N/A,#N/A,FALSE,"CONTROLE"}</definedName>
    <definedName name="Chico_" hidden="1">{#N/A,#N/A,FALSE,"CONTROLE"}</definedName>
    <definedName name="Chico__" hidden="1">{#N/A,#N/A,FALSE,"CONTROLE"}</definedName>
    <definedName name="Chico___" hidden="1">{#N/A,#N/A,FALSE,"CONTROLE";#N/A,#N/A,FALSE,"CONTROLE"}</definedName>
    <definedName name="CIVIL">[8]cje!#REF!</definedName>
    <definedName name="CKWAPRBUD">#REF!</definedName>
    <definedName name="CKWAUGBUD">#REF!</definedName>
    <definedName name="CKWDECBUD">#REF!</definedName>
    <definedName name="CKWFEBBUD">#REF!</definedName>
    <definedName name="CKWJANBUD">#REF!</definedName>
    <definedName name="CKWJULBUD">#REF!</definedName>
    <definedName name="CKWJUNBUD">#REF!</definedName>
    <definedName name="CKWMARBUD">#REF!</definedName>
    <definedName name="CKWMAYBUD">#REF!</definedName>
    <definedName name="CKWNOVBUD">#REF!</definedName>
    <definedName name="CKWOCTBUD">#REF!</definedName>
    <definedName name="CKWSEPBUD">#REF!</definedName>
    <definedName name="CLASSE_TENSAO__REAL_mil">[23]ENERINC!$Q$6:$AD$163</definedName>
    <definedName name="Clau" hidden="1">{#N/A,#N/A,FALSE,"CONTROLE"}</definedName>
    <definedName name="Claudi" hidden="1">{#N/A,#N/A,FALSE,"CONTROLE"}</definedName>
    <definedName name="Claudia" hidden="1">#REF!</definedName>
    <definedName name="cliente">#REF!</definedName>
    <definedName name="Cliente_1999">#REF!</definedName>
    <definedName name="cliente2">#REF!</definedName>
    <definedName name="Clientes_2000">#REF!</definedName>
    <definedName name="CMARG_N_AVG">[13]Aux_4!$AX$3:$AX$62</definedName>
    <definedName name="CMARG_N_MAX">[13]Aux_4!$AW$3:$AW$62</definedName>
    <definedName name="CMARG_N_MIN">[13]Aux_4!$AM$3:$AM$62</definedName>
    <definedName name="CMARG_N_P10">[13]Aux_4!$AN$3:$AN$62</definedName>
    <definedName name="CMARG_N_P20">[13]Aux_4!$AO$3:$AO$62</definedName>
    <definedName name="CMARG_N_P30">[13]Aux_4!$AP$3:$AP$62</definedName>
    <definedName name="CMARG_N_P40">[13]Aux_4!$AQ$3:$AQ$62</definedName>
    <definedName name="CMARG_N_P50">[13]Aux_4!$AR$3:$AR$62</definedName>
    <definedName name="CMARG_N_P60">[13]Aux_4!$AS$3:$AS$62</definedName>
    <definedName name="CMARG_N_P70">[13]Aux_4!$AT$3:$AT$62</definedName>
    <definedName name="CMARG_N_P80">[13]Aux_4!$AU$3:$AU$62</definedName>
    <definedName name="CMARG_N_P90">[13]Aux_4!$AV$3:$AV$62</definedName>
    <definedName name="CMARG_NE_AVG">[13]Aux_4!$AL$3:$AL$62</definedName>
    <definedName name="CMARG_NE_MAX">[13]Aux_4!$AK$3:$AK$62</definedName>
    <definedName name="CMARG_NE_MIN">[13]Aux_4!$AA$3:$AA$62</definedName>
    <definedName name="CMARG_NE_P10">[13]Aux_4!$AB$3:$AB$62</definedName>
    <definedName name="CMARG_NE_P20">[13]Aux_4!$AC$3:$AC$62</definedName>
    <definedName name="CMARG_NE_P30">[13]Aux_4!$AD$3:$AD$62</definedName>
    <definedName name="CMARG_NE_P40">[13]Aux_4!$AE$3:$AE$62</definedName>
    <definedName name="CMARG_NE_P50">[13]Aux_4!$AF$3:$AF$62</definedName>
    <definedName name="CMARG_NE_P60">[13]Aux_4!$AG$3:$AG$62</definedName>
    <definedName name="CMARG_NE_P70">[13]Aux_4!$AH$3:$AH$62</definedName>
    <definedName name="CMARG_NE_P80">[13]Aux_4!$AI$3:$AI$62</definedName>
    <definedName name="CMARG_NE_P90">[13]Aux_4!$AJ$3:$AJ$62</definedName>
    <definedName name="CMARG_S_AVG">[13]Aux_4!$Z$3:$Z$62</definedName>
    <definedName name="CMARG_S_MAX">[13]Aux_4!$Y$3:$Y$62</definedName>
    <definedName name="CMARG_S_MIN">[13]Aux_4!$O$3:$O$62</definedName>
    <definedName name="CMARG_S_P10">[13]Aux_4!$P$3:$P$62</definedName>
    <definedName name="CMARG_S_P20">[13]Aux_4!$Q$3:$Q$62</definedName>
    <definedName name="CMARG_S_P30">[13]Aux_4!$R$3:$R$62</definedName>
    <definedName name="CMARG_S_P40">[13]Aux_4!$S$3:$S$62</definedName>
    <definedName name="CMARG_S_P50">[13]Aux_4!$T$3:$T$62</definedName>
    <definedName name="CMARG_S_P60">[13]Aux_4!$U$3:$U$62</definedName>
    <definedName name="CMARG_S_P70">[13]Aux_4!$V$3:$V$62</definedName>
    <definedName name="CMARG_S_P80">[13]Aux_4!$W$3:$W$62</definedName>
    <definedName name="CMARG_S_P90">[13]Aux_4!$X$3:$X$62</definedName>
    <definedName name="CMARG_SE_AVG">[13]Aux_4!$N$3:$N$62</definedName>
    <definedName name="CMARG_SE_MAX">[13]Aux_4!$M$3:$M$62</definedName>
    <definedName name="CMARG_SE_MIN">[13]Aux_4!$C$3:$C$62</definedName>
    <definedName name="CMARG_SE_P10">[13]Aux_4!$D$3:$D$62</definedName>
    <definedName name="CMARG_SE_P20">[13]Aux_4!$E$3:$E$62</definedName>
    <definedName name="CMARG_SE_P30">[13]Aux_4!$F$3:$F$62</definedName>
    <definedName name="CMARG_SE_P40">[13]Aux_4!$G$3:$G$62</definedName>
    <definedName name="CMARG_SE_P50">[13]Aux_4!$H$3:$H$62</definedName>
    <definedName name="CMARG_SE_P60">[13]Aux_4!$I$3:$I$62</definedName>
    <definedName name="CMARG_SE_P70">[13]Aux_4!$J$3:$J$62</definedName>
    <definedName name="CMARG_SE_P80">[13]Aux_4!$K$3:$K$62</definedName>
    <definedName name="CMARG_SE_P90">[13]Aux_4!$L$3:$L$62</definedName>
    <definedName name="CMARG_X">[13]Aux_4!$B$3:$B$62</definedName>
    <definedName name="cmc">#REF!</definedName>
    <definedName name="cme">#REF!</definedName>
    <definedName name="CMO_A_1">[13]Aux_3!$B$3:$N$2002</definedName>
    <definedName name="CMO_A_1_JANTODEZ">[13]Aux_3!$C$3:$N$2002</definedName>
    <definedName name="CMO_A_1_REF">[13]Aux_3!$B$2</definedName>
    <definedName name="CMO_A_2">[13]Aux_3!$P$3:$AB$2002</definedName>
    <definedName name="CMO_A_2_JANTODEZ">[13]Aux_3!$Q$3:$AB$2002</definedName>
    <definedName name="CMO_A_2_REF">[13]Aux_3!$P$2</definedName>
    <definedName name="CMO_A_3">[13]Aux_3!$AD$3:$AP$2002</definedName>
    <definedName name="CMO_A_3_JANTODEZ">[13]Aux_3!$AE$3:$AP$2002</definedName>
    <definedName name="CMO_A_3_REF">[13]Aux_3!$AD$2</definedName>
    <definedName name="CMO_A_4">[13]Aux_3!$AR$3:$BD$2002</definedName>
    <definedName name="CMO_A_4_JANTODEZ">[13]Aux_3!$AS$3:$BD$2002</definedName>
    <definedName name="CMO_A_4_REF">[13]Aux_3!$AR$2</definedName>
    <definedName name="CMO_A_5">[13]Aux_3!$BF$3:$BR$2002</definedName>
    <definedName name="CMO_A_5_JANTODEZ">[13]Aux_3!$BG$3:$BR$2002</definedName>
    <definedName name="CMO_A_5_REF">[13]Aux_3!$BF$2</definedName>
    <definedName name="CNCLIENTES">'[10]Dados ISO 9001'!$C$35:$D$41</definedName>
    <definedName name="CNEE">#REF!</definedName>
    <definedName name="codmun">[2]vinc!$A$1:$A$65536</definedName>
    <definedName name="codmuni">[2]vinc!$A$1:$A$65536</definedName>
    <definedName name="codmunic">[2]vinc!$A$1:$A$65536</definedName>
    <definedName name="coelba">[1]Plan1!$A$8:$P$128</definedName>
    <definedName name="Cofins_PIS_Finsocial">#REF!</definedName>
    <definedName name="COGS">#REF!</definedName>
    <definedName name="COM">#REF!</definedName>
    <definedName name="comercial">[2]vinc!$AI$3:$AM$34</definedName>
    <definedName name="comp.SP.pag.4.PIRA" hidden="1">{#N/A,#N/A,FALSE,"CONTROLE";#N/A,#N/A,FALSE,"CONTROLE"}</definedName>
    <definedName name="COMPANY">#REF!</definedName>
    <definedName name="Comparativo">#REF!</definedName>
    <definedName name="COMPRA_2000">#REF!</definedName>
    <definedName name="COMPRA_2001">#REF!</definedName>
    <definedName name="COMPRA_2002">#REF!</definedName>
    <definedName name="COMPRA_2003">#REF!</definedName>
    <definedName name="COMPRA_2004">#REF!</definedName>
    <definedName name="COMPRA_2005">#REF!</definedName>
    <definedName name="COMPRA_2006">#REF!</definedName>
    <definedName name="COMPRA_2007">#REF!</definedName>
    <definedName name="COMPRA_2008">#REF!</definedName>
    <definedName name="COMPRA_2009">#REF!</definedName>
    <definedName name="COMPRA_2010">#REF!</definedName>
    <definedName name="COMPRA_2011">#REF!</definedName>
    <definedName name="Compra_Rmilhões">'[24]Dados de Entrada - Planejamento'!#REF!</definedName>
    <definedName name="Compra_SPOT_GWh">'[24]Dados de Entrada - Planejamento'!#REF!</definedName>
    <definedName name="conex">#REF!</definedName>
    <definedName name="conjuntos">#REF!</definedName>
    <definedName name="ConsCustos">#REF!</definedName>
    <definedName name="ConsCustosDep">#REF!</definedName>
    <definedName name="Consol." hidden="1">{#N/A,#N/A,FALSE,"CONTROLE"}</definedName>
    <definedName name="consol.1" hidden="1">{#N/A,#N/A,FALSE,"CONTROLE"}</definedName>
    <definedName name="CONSOLIDAÇÃOFINAL_Consulta">#REF!</definedName>
    <definedName name="CONSTANT">#REF!</definedName>
    <definedName name="Consulta1">#REF!</definedName>
    <definedName name="Consulta11">'[25]Base Blindada'!#REF!</definedName>
    <definedName name="Consulta3">#REF!</definedName>
    <definedName name="Consumo">#N/A</definedName>
    <definedName name="Consumo_1999">#REF!</definedName>
    <definedName name="Consumo_2000">#REF!</definedName>
    <definedName name="Consumo_Usa_Norte_Consulta">#REF!</definedName>
    <definedName name="CONSUMOMWh">[4]CVA_Projetada12meses!$B$2:$O$106</definedName>
    <definedName name="CONSUMOVAL">#REF!</definedName>
    <definedName name="CONT_AC">'[10]Dados Segurança'!$B$70:$I$73</definedName>
    <definedName name="CONT_LM">'[10]Dados Segurança'!$B$64:$I$67</definedName>
    <definedName name="Contas_Emitidas">'[10]Dados Faturamento'!$C$21:$N$27</definedName>
    <definedName name="Contribuição_Social">#REF!</definedName>
    <definedName name="Contribuição_Social_2003">#REF!</definedName>
    <definedName name="Controle_Interno">'[10]Dados Faturamento'!$C$41:$N$47</definedName>
    <definedName name="COPIA" hidden="1">{#N/A,#N/A,FALSE,"CONTROLE"}</definedName>
    <definedName name="Cópia_de_Consumo_Usa_Norte_Veículo">'[26]USA NT Detalhe'!$A$1:$F$1713</definedName>
    <definedName name="COPIA1" hidden="1">{#N/A,#N/A,FALSE,"CONTROLE"}</definedName>
    <definedName name="counter_trade">#REF!</definedName>
    <definedName name="çp" hidden="1">{"TotalGeralDespesasPorArea",#N/A,FALSE,"VinculosAccessEfetivo"}</definedName>
    <definedName name="CP.COMPRAS">#REF!</definedName>
    <definedName name="CP.GER">#REF!</definedName>
    <definedName name="CP.INTERR">#REF!</definedName>
    <definedName name="CP.VENDAS">#REF!</definedName>
    <definedName name="CPFL">#REF!</definedName>
    <definedName name="cpi">#REF!</definedName>
    <definedName name="CPKAPRACT">#REF!</definedName>
    <definedName name="CPKAPRBUD">#REF!</definedName>
    <definedName name="CPKAUGACT">#REF!</definedName>
    <definedName name="CPKAUGBUD">#REF!</definedName>
    <definedName name="CPKDECACT">#REF!</definedName>
    <definedName name="CPKDECBUD">#REF!</definedName>
    <definedName name="CPKFEBACT">#REF!</definedName>
    <definedName name="CPKFEBBUD">#REF!</definedName>
    <definedName name="CPKJANACT">#REF!</definedName>
    <definedName name="CPKJANBUD">#REF!</definedName>
    <definedName name="CPKJULACT">#REF!</definedName>
    <definedName name="CPKJULBUD">#REF!</definedName>
    <definedName name="CPKJUNACT">#REF!</definedName>
    <definedName name="CPKJUNBUD">#REF!</definedName>
    <definedName name="CPKMARACT">#REF!</definedName>
    <definedName name="CPKMARBUD">#REF!</definedName>
    <definedName name="CPKMAYACT">#REF!</definedName>
    <definedName name="CPKMAYBUD">#REF!</definedName>
    <definedName name="CPKNOVACT">#REF!</definedName>
    <definedName name="CPKNOVBUD">#REF!</definedName>
    <definedName name="CPKOCTACT">#REF!</definedName>
    <definedName name="CPKOCTBUD">#REF!</definedName>
    <definedName name="CPKSEPACT">#REF!</definedName>
    <definedName name="CPKSEPBUD">#REF!</definedName>
    <definedName name="CPMF">#REF!</definedName>
    <definedName name="CPRJ">'[10]Dados ISO 9001'!$C$24:$D$30</definedName>
    <definedName name="crit">#REF!</definedName>
    <definedName name="CRITERIO">[2]vinc!$AA$46:$AA$67</definedName>
    <definedName name="CRITERIO0">[2]vinc!#REF!</definedName>
    <definedName name="_xlnm.Criteria">#REF!</definedName>
    <definedName name="cruz">'[27]#REF'!$A$8:$P$128</definedName>
    <definedName name="CTBxFIS">#REF!</definedName>
    <definedName name="CTSN">#REF!</definedName>
    <definedName name="CUSTO">[28]IREM!#REF!</definedName>
    <definedName name="Custos_modulares_de_equipamentos">#REF!</definedName>
    <definedName name="custoval.atual">[28]IREM!#REF!</definedName>
    <definedName name="cv" hidden="1">{#N/A,#N/A,FALSE,"CONTROLE"}</definedName>
    <definedName name="CVApr">#REF!</definedName>
    <definedName name="CVAug">#REF!</definedName>
    <definedName name="cvcvxvxcvxcvxcv" hidden="1">{#N/A,#N/A,FALSE,"LLAVE";#N/A,#N/A,FALSE,"EERR";#N/A,#N/A,FALSE,"ESP";#N/A,#N/A,FALSE,"EOAF";#N/A,#N/A,FALSE,"CASH";#N/A,#N/A,FALSE,"FINANZAS";#N/A,#N/A,FALSE,"DEUDA";#N/A,#N/A,FALSE,"INVERSION";#N/A,#N/A,FALSE,"PERSONAL"}</definedName>
    <definedName name="CVDec">#REF!</definedName>
    <definedName name="CVFeb">#REF!</definedName>
    <definedName name="CVJan">#REF!</definedName>
    <definedName name="CVJul">#REF!</definedName>
    <definedName name="CVJun">#REF!</definedName>
    <definedName name="CVMar">#REF!</definedName>
    <definedName name="CVMay">#REF!</definedName>
    <definedName name="CVNApr">#REF!</definedName>
    <definedName name="CVNAug">#REF!</definedName>
    <definedName name="CVNDec">#REF!</definedName>
    <definedName name="CVNFeb">#REF!</definedName>
    <definedName name="CVNJan">#REF!</definedName>
    <definedName name="CVNJul">#REF!</definedName>
    <definedName name="CVNJun">#REF!</definedName>
    <definedName name="CVNMar">#REF!</definedName>
    <definedName name="CVNMay">#REF!</definedName>
    <definedName name="CVNNov">#REF!</definedName>
    <definedName name="CVNOct">#REF!</definedName>
    <definedName name="CVNov">#REF!</definedName>
    <definedName name="CVNSep">#REF!</definedName>
    <definedName name="CVNTot">#REF!</definedName>
    <definedName name="CVOct">#REF!</definedName>
    <definedName name="CVSep">#REF!</definedName>
    <definedName name="CVTot">#REF!</definedName>
    <definedName name="d" hidden="1">48</definedName>
    <definedName name="Dados">[1]Plan1!$A$4:$FR$255</definedName>
    <definedName name="Dados_totais">#REF!</definedName>
    <definedName name="dataref">#REF!</definedName>
    <definedName name="DCC" hidden="1">{#N/A,#N/A,FALSE,"CONTROLE"}</definedName>
    <definedName name="DDD" hidden="1">{"TotalGeralDespesasPorArea",#N/A,FALSE,"VinculosAccessEfetivo"}</definedName>
    <definedName name="debt">#REF!</definedName>
    <definedName name="DEC_01">[29]Dados_DEC!$B$21:$J$39</definedName>
    <definedName name="DEC_01B">[29]Dados_DEC!#REF!</definedName>
    <definedName name="DEC_02">[29]Dados_DEC!$B$41:$J$59</definedName>
    <definedName name="DEC_02B">[29]Dados_DEC!#REF!</definedName>
    <definedName name="DEC_03">[29]Dados_DEC!$B$61:$J$79</definedName>
    <definedName name="DEC_03B">[29]Dados_DEC!#REF!</definedName>
    <definedName name="DEC_04">[29]Dados_DEC!$B$81:$J$99</definedName>
    <definedName name="DEC_04B">[29]Dados_DEC!#REF!</definedName>
    <definedName name="DEC_05">[29]Dados_DEC!$B$101:$J$119</definedName>
    <definedName name="DEC_05B">[29]Dados_DEC!#REF!</definedName>
    <definedName name="DEC_06">[29]Dados_DEC!$B$121:$J$139</definedName>
    <definedName name="DEC_06B">[29]Dados_DEC!#REF!</definedName>
    <definedName name="DEC_07">[29]Dados_DEC!$B$141:$J$159</definedName>
    <definedName name="DEC_07B">[29]Dados_DEC!#REF!</definedName>
    <definedName name="DEC_08">[29]Dados_DEC!$B$181:$J$199</definedName>
    <definedName name="DEC_08B">[29]Dados_DEC!#REF!</definedName>
    <definedName name="DEC_09">[29]Dados_DEC!$B$201:$J$219</definedName>
    <definedName name="DEC_09B">[29]Dados_DEC!#REF!</definedName>
    <definedName name="DEC_10">[29]Dados_DEC!$B$221:$J$239</definedName>
    <definedName name="DEC_10B">[29]Dados_DEC!#REF!</definedName>
    <definedName name="DEC_11">[29]Dados_DEC!$B$241:$J$259</definedName>
    <definedName name="DEC_11B">[29]Dados_DEC!#REF!</definedName>
    <definedName name="DEC_12">[29]Dados_DEC!$B$261:$J$279</definedName>
    <definedName name="DEC_12B">[29]Dados_DEC!#REF!</definedName>
    <definedName name="DEC_13">[29]Dados_DEC!$B$281:$J$299</definedName>
    <definedName name="DEC_13B">[29]Dados_DEC!#REF!</definedName>
    <definedName name="DEC_14">[29]Dados_DEC!$B$301:$J$319</definedName>
    <definedName name="DEC_14B">[29]Dados_DEC!#REF!</definedName>
    <definedName name="DEC_15">[29]Dados_DEC!$B$321:$J$339</definedName>
    <definedName name="DEC_15B">[29]Dados_DEC!#REF!</definedName>
    <definedName name="DEC_16">[29]Dados_DEC!$B$341:$J$359</definedName>
    <definedName name="DEC_16B">[29]Dados_DEC!#REF!</definedName>
    <definedName name="DEC_17">[29]Dados_DEC!$B$361:$J$379</definedName>
    <definedName name="DEC_17B">[29]Dados_DEC!#REF!</definedName>
    <definedName name="DEC_18">[29]Dados_DEC!$B$381:$J$399</definedName>
    <definedName name="DEC_18B">[29]Dados_DEC!#REF!</definedName>
    <definedName name="DEC_19">[29]Dados_DEC!$B$401:$J$419</definedName>
    <definedName name="DEC_19B">[29]Dados_DEC!#REF!</definedName>
    <definedName name="DEC_20">[29]Dados_DEC!$B$421:$J$439</definedName>
    <definedName name="DEC_20B">[29]Dados_DEC!#REF!</definedName>
    <definedName name="DEC_21">[29]Dados_DEC!$B$441:$J$459</definedName>
    <definedName name="DEC_21B">[29]Dados_DEC!#REF!</definedName>
    <definedName name="DEC_22">[29]Dados_DEC!$B$461:$J$479</definedName>
    <definedName name="DEC_22B">[29]Dados_DEC!#REF!</definedName>
    <definedName name="DEC_23">[29]Dados_DEC!$B$481:$J$499</definedName>
    <definedName name="DEC_23B">[29]Dados_DEC!#REF!</definedName>
    <definedName name="DEC_24">[29]Dados_DEC!$B$501:$J$519</definedName>
    <definedName name="DEC_24B">[29]Dados_DEC!#REF!</definedName>
    <definedName name="DEC_25">[29]Dados_DEC!$B$521:$J$539</definedName>
    <definedName name="DEC_25B">[29]Dados_DEC!#REF!</definedName>
    <definedName name="DEC_26">[29]Dados_DEC!$B$541:$J$559</definedName>
    <definedName name="DEC_26B">[29]Dados_DEC!#REF!</definedName>
    <definedName name="DEC_27">[29]Dados_DEC!$B$561:$J$579</definedName>
    <definedName name="DEC_27B">[29]Dados_DEC!#REF!</definedName>
    <definedName name="DEC_28">[29]Dados_DEC!$B$581:$J$599</definedName>
    <definedName name="DEC_28B">[29]Dados_DEC!#REF!</definedName>
    <definedName name="DEC_29">[29]Dados_DEC!$B$601:$J$619</definedName>
    <definedName name="DEC_29B">[29]Dados_DEC!#REF!</definedName>
    <definedName name="DEC_30">[29]Dados_DEC!$B$621:$J$639</definedName>
    <definedName name="DEC_30B">[29]Dados_DEC!#REF!</definedName>
    <definedName name="DEC_31">[29]Dados_DEC!$B$641:$J$659</definedName>
    <definedName name="DEC_31B">[29]Dados_DEC!#REF!</definedName>
    <definedName name="DEC_32">[29]Dados_DEC!$B$661:$J$679</definedName>
    <definedName name="DEC_32B">[29]Dados_DEC!#REF!</definedName>
    <definedName name="DEC_33">[29]Dados_DEC!$B$681:$J$699</definedName>
    <definedName name="DEC_33B">[29]Dados_DEC!#REF!</definedName>
    <definedName name="DEC_34">[29]Dados_DEC!$B$701:$J$719</definedName>
    <definedName name="DEC_34B">[29]Dados_DEC!#REF!</definedName>
    <definedName name="DEC_35">[29]Dados_DEC!$B$721:$J$739</definedName>
    <definedName name="DEC_35B">[29]Dados_DEC!#REF!</definedName>
    <definedName name="DEC_36">[29]Dados_DEC!$B$741:$J$759</definedName>
    <definedName name="DEC_36B">[29]Dados_DEC!#REF!</definedName>
    <definedName name="DEC_37">[29]Dados_DEC!$B$161:$J$179</definedName>
    <definedName name="DEC_37B">[29]Dados_DEC!#REF!</definedName>
    <definedName name="DEC_38">[29]Dados_DEC!$B$761:$J$779</definedName>
    <definedName name="DEC_38B">[29]Dados_DEC!#REF!</definedName>
    <definedName name="DEC_39">[29]Dados_DEC!$B$781:$J$799</definedName>
    <definedName name="DEC_39B">[29]Dados_DEC!#REF!</definedName>
    <definedName name="DEC_40">[29]Dados_DEC!$B$961:$J$979</definedName>
    <definedName name="DEC_40B">[29]Dados_DEC!#REF!</definedName>
    <definedName name="DEC_41">[29]Dados_DEC!$B$801:$J$819</definedName>
    <definedName name="DEC_41B">[29]Dados_DEC!#REF!</definedName>
    <definedName name="DEC_42">[29]Dados_DEC!$B$821:$J$839</definedName>
    <definedName name="DEC_42B">[29]Dados_DEC!#REF!</definedName>
    <definedName name="DEC_43">[29]Dados_DEC!$B$841:$J$859</definedName>
    <definedName name="DEC_43B">[29]Dados_DEC!#REF!</definedName>
    <definedName name="DEC_44">[29]Dados_DEC!$B$861:$J$879</definedName>
    <definedName name="DEC_44B">[29]Dados_DEC!#REF!</definedName>
    <definedName name="DEC_45">[29]Dados_DEC!$B$881:$J$899</definedName>
    <definedName name="DEC_45B">[29]Dados_DEC!#REF!</definedName>
    <definedName name="DEC_46">[29]Dados_DEC!$B$901:$J$919</definedName>
    <definedName name="DEC_46B">[29]Dados_DEC!#REF!</definedName>
    <definedName name="DEC_47">[29]Dados_DEC!$B$921:$J$939</definedName>
    <definedName name="DEC_47B">[29]Dados_DEC!#REF!</definedName>
    <definedName name="DEC_48">[29]Dados_DEC!$B$941:$J$959</definedName>
    <definedName name="DEC_48B">[29]Dados_DEC!#REF!</definedName>
    <definedName name="DEC_49">[29]Dados_DEC!$B$981:$J$999</definedName>
    <definedName name="DEC_49B">[29]Dados_DEC!#REF!</definedName>
    <definedName name="DEC_50">[29]Dados_DEC!$B$1001:$J$1019</definedName>
    <definedName name="DEC_50B">[29]Dados_DEC!#REF!</definedName>
    <definedName name="DEC_51">[29]Dados_DEC!$B$1021:$J$1039</definedName>
    <definedName name="DEC_51B">[29]Dados_DEC!#REF!</definedName>
    <definedName name="DEC_52">[29]Dados_DEC!$B$1041:$J$1059</definedName>
    <definedName name="DEC_52B">[29]Dados_DEC!#REF!</definedName>
    <definedName name="DEC_53">[29]Dados_DEC!$B$1061:$J$1079</definedName>
    <definedName name="DEC_53B">[29]Dados_DEC!#REF!</definedName>
    <definedName name="DEC_54">[29]Dados_DEC!$B$1081:$J$1099</definedName>
    <definedName name="DEC_54B">[29]Dados_DEC!#REF!</definedName>
    <definedName name="DEC_55">[29]Dados_DEC!$B$1101:$J$1119</definedName>
    <definedName name="DEC_55B">[29]Dados_DEC!#REF!</definedName>
    <definedName name="DEC_56">[29]Dados_DEC!$B$1121:$J$1139</definedName>
    <definedName name="DEC_56B">[29]Dados_DEC!#REF!</definedName>
    <definedName name="DEC_57">[29]Dados_DEC!$B$1141:$J$1159</definedName>
    <definedName name="DEC_57B">[29]Dados_DEC!#REF!</definedName>
    <definedName name="DEC_58">[29]Dados_DEC!$B$1161:$J$1179</definedName>
    <definedName name="DEC_58B">[29]Dados_DEC!#REF!</definedName>
    <definedName name="DEC_T">[29]Dados_DEC!$B$1181:$J$1199</definedName>
    <definedName name="DEC_TB">[29]Dados_DEC!#REF!</definedName>
    <definedName name="DecL3">#REF!</definedName>
    <definedName name="DecL4">#REF!</definedName>
    <definedName name="DecL5">#REF!</definedName>
    <definedName name="DecNI1">#REF!</definedName>
    <definedName name="DecNI2">#REF!</definedName>
    <definedName name="DecNI3">#REF!</definedName>
    <definedName name="DecNI4">#REF!</definedName>
    <definedName name="DecNI5">#REF!</definedName>
    <definedName name="demanda">#REF!</definedName>
    <definedName name="demanda_cvrd">#REF!</definedName>
    <definedName name="demanda1">#REF!</definedName>
    <definedName name="demanda10">#REF!</definedName>
    <definedName name="demanda11">#REF!</definedName>
    <definedName name="demanda12">#REF!</definedName>
    <definedName name="demanda13">#REF!</definedName>
    <definedName name="demanda14">#REF!</definedName>
    <definedName name="demanda15">#REF!</definedName>
    <definedName name="demanda16">#REF!</definedName>
    <definedName name="demanda17">#REF!</definedName>
    <definedName name="demanda18">#REF!</definedName>
    <definedName name="demanda19">#REF!</definedName>
    <definedName name="demanda2">#REF!</definedName>
    <definedName name="demanda2_cvrd">#REF!</definedName>
    <definedName name="demanda3">#REF!</definedName>
    <definedName name="demanda3_cvrd">#REF!</definedName>
    <definedName name="demanda4">#REF!</definedName>
    <definedName name="demanda5">#REF!</definedName>
    <definedName name="demanda6">#REF!</definedName>
    <definedName name="demanda7">#REF!</definedName>
    <definedName name="demanda8">#REF!</definedName>
    <definedName name="demanda9">#REF!</definedName>
    <definedName name="DEMANDAkW">[4]CVA_Projetada12meses!$B$109:$O$186</definedName>
    <definedName name="DEMANDAVAL">#REF!</definedName>
    <definedName name="departamentos" hidden="1">{#N/A,#N/A,FALSE,"CONTROLE";#N/A,#N/A,FALSE,"CONTROLE"}</definedName>
    <definedName name="depre_aceler">#REF!</definedName>
    <definedName name="deprec_linear">#REF!</definedName>
    <definedName name="depreciacao">#REF!</definedName>
    <definedName name="Depreciação">#REF!</definedName>
    <definedName name="DEPRECIATION">#REF!</definedName>
    <definedName name="desconto_agua_a_d">'[7](TAP) GTF'!$B$118</definedName>
    <definedName name="desconto_agua_a_e">'[7](TAP) GTF'!$C$118</definedName>
    <definedName name="desconto_agua_b_d">'[7](TAP) GTF'!$B$119</definedName>
    <definedName name="desconto_agua_b_e">'[7](TAP) GTF'!$C$119</definedName>
    <definedName name="desconto_rural_d">'[7](TAP) GTF'!$B$117</definedName>
    <definedName name="desconto_rural_e">'[7](TAP) GTF'!$C$117</definedName>
    <definedName name="df" hidden="1">{#N/A,#N/A,FALSE,"LLAVE";#N/A,#N/A,FALSE,"EERR";#N/A,#N/A,FALSE,"ESP";#N/A,#N/A,FALSE,"EOAF";#N/A,#N/A,FALSE,"CASH";#N/A,#N/A,FALSE,"FINANZAS";#N/A,#N/A,FALSE,"DEUDA";#N/A,#N/A,FALSE,"INVERSION";#N/A,#N/A,FALSE,"PERSONAL"}</definedName>
    <definedName name="dfdaf" hidden="1">15</definedName>
    <definedName name="dfsagasgdfagadfgdaf" hidden="1">{#N/A,#N/A,FALSE,"ENERGIA";#N/A,#N/A,FALSE,"PERDIDAS";#N/A,#N/A,FALSE,"CLIENTES";#N/A,#N/A,FALSE,"ESTADO";#N/A,#N/A,FALSE,"TECNICA"}</definedName>
    <definedName name="Diag">#REF!</definedName>
    <definedName name="DIRECTORY">#REF!</definedName>
    <definedName name="divcms" hidden="1">{"TotalGeralDespesasPorArea",#N/A,FALSE,"VinculosAccessEfetivo"}</definedName>
    <definedName name="DIVGRAF1">#REF!</definedName>
    <definedName name="divliq">#REF!</definedName>
    <definedName name="dm">[15]Entrada!#REF!</definedName>
    <definedName name="DOISNOVE">[1]Plan1!$Z$7</definedName>
    <definedName name="DOLAR">[30]dez99_dez01!#REF!</definedName>
    <definedName name="DRA">[1]Plan1!$A$3:$AW$289</definedName>
    <definedName name="DRP">[1]Plan1!$A$3:$AN$272</definedName>
    <definedName name="DURACAO">[13]Aux_1!$D$4:$D$21</definedName>
    <definedName name="dwdwdw">#REF!</definedName>
    <definedName name="e" hidden="1">{#N/A,#N/A,FALSE,"ENERGIA";#N/A,#N/A,FALSE,"PERDIDAS";#N/A,#N/A,FALSE,"CLIENTES";#N/A,#N/A,FALSE,"ESTADO";#N/A,#N/A,FALSE,"TECNICA"}</definedName>
    <definedName name="EAEEE" hidden="1">{#N/A,#N/A,FALSE,"CONTROLE";#N/A,#N/A,FALSE,"CONTROLE"}</definedName>
    <definedName name="EAS_ABC">'[10]Dados Clandestina'!$T$54:$AF$56</definedName>
    <definedName name="EAS_ACUM">'[10]Dados Clandestina'!$D$84:$J$86</definedName>
    <definedName name="EAS_ANHEMBI">'[10]Dados Clandestina'!$T$39:$AF$41</definedName>
    <definedName name="EAS_CENTRO">'[10]Dados Clandestina'!$T$44:$AF$46</definedName>
    <definedName name="EAS_ELPA">'[10]Dados Clandestina'!$T$24:$AF$26</definedName>
    <definedName name="EAS_LESTE">'[10]Dados Clandestina'!$T$49:$AF$51</definedName>
    <definedName name="EAS_OESTE">'[10]Dados Clandestina'!$T$29:$AF$31</definedName>
    <definedName name="EAS_SUL">'[10]Dados Clandestina'!$T$34:$AF$36</definedName>
    <definedName name="EC_01_TM_VL_ECON">#REF!</definedName>
    <definedName name="EC_02_TM_VL_ECON">#REF!</definedName>
    <definedName name="EC_03_TM_VL_ECON">#REF!</definedName>
    <definedName name="EC_04_DESP_VL_ECON">#REF!</definedName>
    <definedName name="EC_05_DESP_VL_ECON">#REF!</definedName>
    <definedName name="EC_06_DESP_VL_ECON">#REF!</definedName>
    <definedName name="EC_07_MERC_VL_ECON">#REF!</definedName>
    <definedName name="EC_08_MERC_VL_ECON">#REF!</definedName>
    <definedName name="EC_09_MERC_VL_ECON">#REF!</definedName>
    <definedName name="EC_10">#REF!</definedName>
    <definedName name="EC_11_DÓLAR">#REF!</definedName>
    <definedName name="econ_profit">#REF!</definedName>
    <definedName name="EE" hidden="1">{"TotalGeralDespesasPorArea",#N/A,FALSE,"VinculosAccessEfetivo"}</definedName>
    <definedName name="EEB">#REF!</definedName>
    <definedName name="EEEEE">[2]vinc!$AE$17:$AR$18</definedName>
    <definedName name="EEPV">#REF!</definedName>
    <definedName name="EEVP">#REF!</definedName>
    <definedName name="efi" hidden="1">{#N/A,#N/A,FALSE,"CONTROLE"}</definedName>
    <definedName name="eficiencia" hidden="1">{#N/A,#N/A,FALSE,"CONTROLE"}</definedName>
    <definedName name="ELETROACRE">[22]CONTROLE!$L$2:$L$11</definedName>
    <definedName name="emergencial">[2]vinc!$AN$3:$AR$34</definedName>
    <definedName name="Empresa">[1]Plan1!$B$109:$O$186</definedName>
    <definedName name="empresa_data">'[31]Empresas e Datas'!$B$8:$F$72</definedName>
    <definedName name="Empresas">#REF!</definedName>
    <definedName name="EN.C.2001">[4]CVA_Projetada12meses!#REF!</definedName>
    <definedName name="EN.C.2002">[4]CVA_Projetada12meses!#REF!</definedName>
    <definedName name="EN.C.2003">[4]CVA_Projetada12meses!#REF!</definedName>
    <definedName name="EN.C.2004">[4]CVA_Projetada12meses!#REF!</definedName>
    <definedName name="EN.C.2005">[4]CVA_Projetada12meses!#REF!</definedName>
    <definedName name="EN.EXCEDENTE">#REF!</definedName>
    <definedName name="ENCARGOS98">#REF!</definedName>
    <definedName name="ENCARGOS99">#REF!</definedName>
    <definedName name="END_TARIFF_PERIOD">[4]CVA_Projetada12meses!$F$78</definedName>
    <definedName name="Energia_Comprada_2.000">#REF!</definedName>
    <definedName name="entradadadedados">#REF!</definedName>
    <definedName name="EPS">#REF!</definedName>
    <definedName name="EPSAPRACT">#REF!</definedName>
    <definedName name="EPSAPRBUD">#REF!</definedName>
    <definedName name="EPSAUGACT">#REF!</definedName>
    <definedName name="EPSAUGBUD">#REF!</definedName>
    <definedName name="EPSDECACT">#REF!</definedName>
    <definedName name="EPSDECBUD">#REF!</definedName>
    <definedName name="EPSFEBACT">#REF!</definedName>
    <definedName name="EPSFEBBUD">#REF!</definedName>
    <definedName name="EPSJANACT">#REF!</definedName>
    <definedName name="EPSJANBUD">#REF!</definedName>
    <definedName name="EPSJULACT">#REF!</definedName>
    <definedName name="EPSJULBUD">#REF!</definedName>
    <definedName name="EPSJUNACT">#REF!</definedName>
    <definedName name="EPSJUNBUD">#REF!</definedName>
    <definedName name="EPSMARACT">#REF!</definedName>
    <definedName name="EPSMARBUD">#REF!</definedName>
    <definedName name="EPSMAYACT">#REF!</definedName>
    <definedName name="EPSMAYBUD">#REF!</definedName>
    <definedName name="EPSNOVACT">#REF!</definedName>
    <definedName name="EPSNOVBUD">#REF!</definedName>
    <definedName name="EPSOCTACT">#REF!</definedName>
    <definedName name="EPSOCTBUD">#REF!</definedName>
    <definedName name="EPSSEPACT">#REF!</definedName>
    <definedName name="EPSSEPBUD">#REF!</definedName>
    <definedName name="EQMARBUD">#REF!</definedName>
    <definedName name="EQSN">'[10]Dados ISO 9001'!$H$24:$I$30</definedName>
    <definedName name="equity">#REF!</definedName>
    <definedName name="ESS">[12]Inputs!$C$46</definedName>
    <definedName name="EssAliasTable">"Default"</definedName>
    <definedName name="EssLatest">"DEZ/2002"</definedName>
    <definedName name="EssOptions">"A2100000000111000011001101100_010010"</definedName>
    <definedName name="ESTADOS">[22]CONTROLE!$U$1:$U$27</definedName>
    <definedName name="etst">#REF!</definedName>
    <definedName name="EU">'[9]#REF'!$A$8:$P$128</definedName>
    <definedName name="EV">[15]Entrada!#REF!</definedName>
    <definedName name="EVAccNApr">#REF!</definedName>
    <definedName name="EVAccNAug">#REF!</definedName>
    <definedName name="EVAccNDec">#REF!</definedName>
    <definedName name="EVAccNFeb">#REF!</definedName>
    <definedName name="EVAccNJan">#REF!</definedName>
    <definedName name="EVAccNJul">#REF!</definedName>
    <definedName name="EVAccNJun">#REF!</definedName>
    <definedName name="EVAccNMar">#REF!</definedName>
    <definedName name="EVAccNMay">#REF!</definedName>
    <definedName name="EVAccNNov">#REF!</definedName>
    <definedName name="EVAccNOct">#REF!</definedName>
    <definedName name="EVAccNSep">#REF!</definedName>
    <definedName name="EVAcctApr">#REF!</definedName>
    <definedName name="EVAcctAug">#REF!</definedName>
    <definedName name="EVAcctDec">#REF!</definedName>
    <definedName name="EVAcctFeb">#REF!</definedName>
    <definedName name="EVAcctJan">#REF!</definedName>
    <definedName name="EVAcctJul">#REF!</definedName>
    <definedName name="EVAcctJun">#REF!</definedName>
    <definedName name="EVAcctMar">#REF!</definedName>
    <definedName name="EVAcctMay">#REF!</definedName>
    <definedName name="EVAcctNov">#REF!</definedName>
    <definedName name="EVAcctOct">#REF!</definedName>
    <definedName name="EVAcctSep">#REF!</definedName>
    <definedName name="EVFXApr">#REF!</definedName>
    <definedName name="EVFXAug">#REF!</definedName>
    <definedName name="EVFXDec">#REF!</definedName>
    <definedName name="EVFXFeb">#REF!</definedName>
    <definedName name="EVFXJan">#REF!</definedName>
    <definedName name="EVFXJul">#REF!</definedName>
    <definedName name="EVFXJun">#REF!</definedName>
    <definedName name="EVFXMar">#REF!</definedName>
    <definedName name="EVFXMay">#REF!</definedName>
    <definedName name="EVFXNov">#REF!</definedName>
    <definedName name="EVFXOct">#REF!</definedName>
    <definedName name="EVFXSep">#REF!</definedName>
    <definedName name="EVInAug">#REF!</definedName>
    <definedName name="EVInDec">#REF!</definedName>
    <definedName name="EVInJul">#REF!</definedName>
    <definedName name="EVInJun">#REF!</definedName>
    <definedName name="EVInNApr">#REF!</definedName>
    <definedName name="EVInNAug">#REF!</definedName>
    <definedName name="EVInNDec">#REF!</definedName>
    <definedName name="EVInNFeb">#REF!</definedName>
    <definedName name="EVInNJan">#REF!</definedName>
    <definedName name="EVInNJul">#REF!</definedName>
    <definedName name="EVInNJun">#REF!</definedName>
    <definedName name="EVInNMar">#REF!</definedName>
    <definedName name="EVInNMay">#REF!</definedName>
    <definedName name="EVInNNov">#REF!</definedName>
    <definedName name="EVInNOct">#REF!</definedName>
    <definedName name="EVInNov">#REF!</definedName>
    <definedName name="EVInNSep">#REF!</definedName>
    <definedName name="EVInOct">#REF!</definedName>
    <definedName name="EVInSep">#REF!</definedName>
    <definedName name="EVIntApr">#REF!</definedName>
    <definedName name="EVIntFeb">#REF!</definedName>
    <definedName name="EVIntJan">#REF!</definedName>
    <definedName name="EVIntMar">#REF!</definedName>
    <definedName name="EVIntMay">#REF!</definedName>
    <definedName name="EVMPApr">#REF!</definedName>
    <definedName name="EVMPAug">#REF!</definedName>
    <definedName name="EVMPDec">#REF!</definedName>
    <definedName name="EVMPFeb">#REF!</definedName>
    <definedName name="EVMPJan">#REF!</definedName>
    <definedName name="EVMPJul">#REF!</definedName>
    <definedName name="EVMPJun">#REF!</definedName>
    <definedName name="EVMPMar">#REF!</definedName>
    <definedName name="EVMPMay">#REF!</definedName>
    <definedName name="EVMPNApr">#REF!</definedName>
    <definedName name="EVMPNAug">#REF!</definedName>
    <definedName name="EVMPNDec">#REF!</definedName>
    <definedName name="EVMPNFeb">#REF!</definedName>
    <definedName name="EVMPNJan">#REF!</definedName>
    <definedName name="EVMPNJul">#REF!</definedName>
    <definedName name="EVMPNJun">#REF!</definedName>
    <definedName name="EVMPNMar">#REF!</definedName>
    <definedName name="EVMPNMay">#REF!</definedName>
    <definedName name="EVMPNNov">#REF!</definedName>
    <definedName name="EVMPNOct">#REF!</definedName>
    <definedName name="EVMPNov">#REF!</definedName>
    <definedName name="EVMPNSep">#REF!</definedName>
    <definedName name="EVMPOct">#REF!</definedName>
    <definedName name="EVMPSep">#REF!</definedName>
    <definedName name="EVNFXApr">#REF!</definedName>
    <definedName name="EVNFXAug">#REF!</definedName>
    <definedName name="EVNFXDec">#REF!</definedName>
    <definedName name="EVNFXFeb">#REF!</definedName>
    <definedName name="EVNFXJan">#REF!</definedName>
    <definedName name="EVNFXJul">#REF!</definedName>
    <definedName name="EVNFXJun">#REF!</definedName>
    <definedName name="EVNFXMar">#REF!</definedName>
    <definedName name="EVNFXMay">#REF!</definedName>
    <definedName name="EVNFXNov">#REF!</definedName>
    <definedName name="EVNFXOct">#REF!</definedName>
    <definedName name="EVNFXSep">#REF!</definedName>
    <definedName name="EVTxApr">#REF!</definedName>
    <definedName name="EVTxAug">#REF!</definedName>
    <definedName name="EVTxDev">#REF!</definedName>
    <definedName name="EVTxFeb">#REF!</definedName>
    <definedName name="EVTxJan">#REF!</definedName>
    <definedName name="EVTxJul">#REF!</definedName>
    <definedName name="EVTxJun">#REF!</definedName>
    <definedName name="EVTxMar">#REF!</definedName>
    <definedName name="EVTxMay">#REF!</definedName>
    <definedName name="EVTxNApr">#REF!</definedName>
    <definedName name="EVTxNAug">#REF!</definedName>
    <definedName name="EVTxNDec">#REF!</definedName>
    <definedName name="EVTxNFeb">#REF!</definedName>
    <definedName name="EVTxNJan">#REF!</definedName>
    <definedName name="EVTxNJul">#REF!</definedName>
    <definedName name="EVTxNJun">#REF!</definedName>
    <definedName name="EVTxNMar">#REF!</definedName>
    <definedName name="EVTxNMay">#REF!</definedName>
    <definedName name="EVTxNNov">#REF!</definedName>
    <definedName name="EVTxNOct">#REF!</definedName>
    <definedName name="EVTxNov">#REF!</definedName>
    <definedName name="EVTxNSep">#REF!</definedName>
    <definedName name="EVTxOct">#REF!</definedName>
    <definedName name="EVTxSep">#REF!</definedName>
    <definedName name="exc00N">#REF!</definedName>
    <definedName name="exc00N2">#REF!</definedName>
    <definedName name="exc00S">#REF!</definedName>
    <definedName name="exc00S2">#REF!</definedName>
    <definedName name="exc01N">#REF!</definedName>
    <definedName name="exc01N2">#REF!</definedName>
    <definedName name="exc01S">#REF!</definedName>
    <definedName name="exc01S2">#REF!</definedName>
    <definedName name="exc02N">#REF!</definedName>
    <definedName name="exc02N2">#REF!</definedName>
    <definedName name="exc02S">#REF!</definedName>
    <definedName name="exc02S2">#REF!</definedName>
    <definedName name="exc03N">#REF!</definedName>
    <definedName name="exc03N2">#REF!</definedName>
    <definedName name="exc03S">#REF!</definedName>
    <definedName name="exc03S2">#REF!</definedName>
    <definedName name="exc04N">#REF!</definedName>
    <definedName name="exc04N2">#REF!</definedName>
    <definedName name="exc04S">#REF!</definedName>
    <definedName name="exc04S2">#REF!</definedName>
    <definedName name="exc05N">#REF!</definedName>
    <definedName name="exc05N2">#REF!</definedName>
    <definedName name="exc05S">#REF!</definedName>
    <definedName name="exc05S2">#REF!</definedName>
    <definedName name="exc06N">#REF!</definedName>
    <definedName name="exc06N2">#REF!</definedName>
    <definedName name="exc06S">#REF!</definedName>
    <definedName name="exc06S2">#REF!</definedName>
    <definedName name="exc07N">#REF!</definedName>
    <definedName name="exc07N2">#REF!</definedName>
    <definedName name="exc07S">#REF!</definedName>
    <definedName name="exc07S2">#REF!</definedName>
    <definedName name="exc08N">#REF!</definedName>
    <definedName name="exc08N2">#REF!</definedName>
    <definedName name="exc08S">#REF!</definedName>
    <definedName name="exc08S2">#REF!</definedName>
    <definedName name="exc09N">#REF!</definedName>
    <definedName name="exc09N2">#REF!</definedName>
    <definedName name="exc09S">#REF!</definedName>
    <definedName name="exc09S2">#REF!</definedName>
    <definedName name="Excel_BuiltIn_Criteria">#REF!</definedName>
    <definedName name="Excel_BuiltIn_Database">#REF!</definedName>
    <definedName name="Exec_Fora_Prazo_CE">'[10]Dados de relacionamento'!$B$138:$N$144</definedName>
    <definedName name="Exec_Fora_Prazo_LN">'[10]Dados de relacionamento'!$B$56:$N$62</definedName>
    <definedName name="Exec_Fora_Prazo_RL">'[10]Dados de relacionamento'!$B$81:$N$87</definedName>
    <definedName name="Exec_Fora_Prazo_RLU">'[10]Dados de relacionamento'!$B$106:$N$112</definedName>
    <definedName name="Exec_Fora_Prazo_SE">'[10]Dados de relacionamento'!$B$160:$N$166</definedName>
    <definedName name="ExecutarWord">#N/A</definedName>
    <definedName name="ExecutarWord4">[1]!ExecutarWord4</definedName>
    <definedName name="EXIGÍVEL">#REF!</definedName>
    <definedName name="EXISTL3">#REF!</definedName>
    <definedName name="EXISTL4">#REF!</definedName>
    <definedName name="EXISTL5">#REF!</definedName>
    <definedName name="ExportaExcel">#REF!</definedName>
    <definedName name="ExportaExcel_2">#REF!</definedName>
    <definedName name="f" hidden="1">{#N/A,#N/A,FALSE,"CONTROLE"}</definedName>
    <definedName name="F_BALANCE">#REF!</definedName>
    <definedName name="f_capital">#REF!</definedName>
    <definedName name="F_CASH">#REF!</definedName>
    <definedName name="f_econ_profit">#REF!</definedName>
    <definedName name="F_FINANCE">#REF!</definedName>
    <definedName name="f_free_cash_flow">#REF!</definedName>
    <definedName name="F_INCOME">#REF!</definedName>
    <definedName name="F_INVEST">#REF!</definedName>
    <definedName name="f_manual">#REF!</definedName>
    <definedName name="F_NOPLAT">#REF!</definedName>
    <definedName name="F_OPERATING">#REF!</definedName>
    <definedName name="f_ratios">#REF!</definedName>
    <definedName name="F_RESULTS">#REF!</definedName>
    <definedName name="f_roic">#REF!</definedName>
    <definedName name="F_SUP_CALC">#REF!</definedName>
    <definedName name="f_valuation">#REF!</definedName>
    <definedName name="fa" hidden="1">{#N/A,#N/A,FALSE,"CONTROLE"}</definedName>
    <definedName name="FAIXAS_COMPLETAS_Início">#REF!</definedName>
    <definedName name="far">#REF!</definedName>
    <definedName name="fat_2003">[4]CVA_Projetada12meses!#REF!</definedName>
    <definedName name="fat_2004">[4]CVA_Projetada12meses!#REF!</definedName>
    <definedName name="fat_2005">[4]CVA_Projetada12meses!#REF!</definedName>
    <definedName name="fatorconv">#REF!</definedName>
    <definedName name="FBASE">#REF!</definedName>
    <definedName name="FC">#REF!</definedName>
    <definedName name="FCAPRACT">#REF!</definedName>
    <definedName name="FCAPRBUD">#REF!</definedName>
    <definedName name="FCASHTAX">#REF!</definedName>
    <definedName name="FCAUGACT">#REF!</definedName>
    <definedName name="FCAUGBUD">#REF!</definedName>
    <definedName name="FCDECACT">#REF!</definedName>
    <definedName name="FCDECBUD">#REF!</definedName>
    <definedName name="FCFEBACT">#REF!</definedName>
    <definedName name="FCFEBBUD">#REF!</definedName>
    <definedName name="FCJANACT">#REF!</definedName>
    <definedName name="FCJANBUD">#REF!</definedName>
    <definedName name="FCJULACT">#REF!</definedName>
    <definedName name="FCJULBUD">#REF!</definedName>
    <definedName name="FCJUNACT">#REF!</definedName>
    <definedName name="FCJUNBUD">#REF!</definedName>
    <definedName name="FCMARACT">#REF!</definedName>
    <definedName name="FCMARBUD">#REF!</definedName>
    <definedName name="FCMAYACT">#REF!</definedName>
    <definedName name="FCMAYBUD">#REF!</definedName>
    <definedName name="FCNOVACT">#REF!</definedName>
    <definedName name="FCNOVBUD">#REF!</definedName>
    <definedName name="FCOCTACT">#REF!</definedName>
    <definedName name="FCOCTBUD">#REF!</definedName>
    <definedName name="FCOGS">#REF!</definedName>
    <definedName name="FCONSTANT">#REF!</definedName>
    <definedName name="FCSEPACT">#REF!</definedName>
    <definedName name="FCSEPBUD">#REF!</definedName>
    <definedName name="fd">#REF!</definedName>
    <definedName name="FDEPRECIATION">#REF!</definedName>
    <definedName name="FebL3">#REF!</definedName>
    <definedName name="FebL4">#REF!</definedName>
    <definedName name="FebL5">#REF!</definedName>
    <definedName name="FebNI1">#REF!</definedName>
    <definedName name="FebNI2">#REF!</definedName>
    <definedName name="FebNI3">#REF!</definedName>
    <definedName name="FebNI4">#REF!</definedName>
    <definedName name="FebNI5">#REF!</definedName>
    <definedName name="FEC_01">[29]Dados_FEC!$B$21:$J$39</definedName>
    <definedName name="FEC_01B">[29]Dados_FEC!#REF!</definedName>
    <definedName name="FEC_02">[29]Dados_FEC!$B$41:$J$59</definedName>
    <definedName name="FEC_02B">[29]Dados_FEC!#REF!</definedName>
    <definedName name="FEC_03">[29]Dados_FEC!$B$61:$J$79</definedName>
    <definedName name="FEC_03B">[29]Dados_FEC!#REF!</definedName>
    <definedName name="FEC_04">[29]Dados_FEC!$B$81:$J$99</definedName>
    <definedName name="FEC_04B">[29]Dados_FEC!#REF!</definedName>
    <definedName name="FEC_05">[29]Dados_FEC!$B$101:$J$119</definedName>
    <definedName name="FEC_05B">[29]Dados_FEC!#REF!</definedName>
    <definedName name="FEC_06">[29]Dados_FEC!$B$121:$J$139</definedName>
    <definedName name="FEC_06B">[29]Dados_FEC!#REF!</definedName>
    <definedName name="FEC_07">[29]Dados_FEC!$B$141:$J$159</definedName>
    <definedName name="FEC_07B">[29]Dados_FEC!#REF!</definedName>
    <definedName name="FEC_08">[29]Dados_FEC!$B$181:$J$199</definedName>
    <definedName name="FEC_08B">[29]Dados_FEC!#REF!</definedName>
    <definedName name="FEC_09">[29]Dados_FEC!$B$201:$J$219</definedName>
    <definedName name="FEC_09B">[29]Dados_FEC!#REF!</definedName>
    <definedName name="FEC_10">[29]Dados_FEC!$B$221:$J$239</definedName>
    <definedName name="FEC_10B">[29]Dados_FEC!#REF!</definedName>
    <definedName name="FEC_11">[29]Dados_FEC!$B$241:$J$259</definedName>
    <definedName name="FEC_11B">[29]Dados_FEC!#REF!</definedName>
    <definedName name="FEC_12">[29]Dados_FEC!$B$261:$J$279</definedName>
    <definedName name="FEC_12B">[29]Dados_FEC!#REF!</definedName>
    <definedName name="FEC_13">[29]Dados_FEC!$B$281:$J$299</definedName>
    <definedName name="FEC_13B">[29]Dados_FEC!#REF!</definedName>
    <definedName name="FEC_14">[29]Dados_FEC!$B$301:$J$319</definedName>
    <definedName name="FEC_14B">[29]Dados_FEC!#REF!</definedName>
    <definedName name="FEC_15">[29]Dados_FEC!$B$321:$J$339</definedName>
    <definedName name="FEC_15B">[29]Dados_FEC!#REF!</definedName>
    <definedName name="FEC_16">[29]Dados_FEC!$B$341:$J$359</definedName>
    <definedName name="FEC_16B">[29]Dados_FEC!#REF!</definedName>
    <definedName name="FEC_17">[29]Dados_FEC!$B$361:$J$379</definedName>
    <definedName name="FEC_17B">[29]Dados_FEC!#REF!</definedName>
    <definedName name="FEC_18">[29]Dados_FEC!$B$381:$J$399</definedName>
    <definedName name="FEC_18B">[29]Dados_FEC!#REF!</definedName>
    <definedName name="FEC_19">[29]Dados_FEC!$B$401:$J$419</definedName>
    <definedName name="FEC_19B">[29]Dados_FEC!#REF!</definedName>
    <definedName name="FEC_20">[29]Dados_FEC!$B$421:$J$439</definedName>
    <definedName name="FEC_20B">[29]Dados_FEC!#REF!</definedName>
    <definedName name="FEC_21">[29]Dados_FEC!$B$441:$J$459</definedName>
    <definedName name="FEC_21B">[29]Dados_FEC!#REF!</definedName>
    <definedName name="FEC_22">[29]Dados_FEC!$B$461:$J$479</definedName>
    <definedName name="FEC_22B">[29]Dados_FEC!#REF!</definedName>
    <definedName name="FEC_23">[29]Dados_FEC!$B$481:$J$499</definedName>
    <definedName name="FEC_23B">[29]Dados_FEC!#REF!</definedName>
    <definedName name="FEC_24">[29]Dados_FEC!$B$501:$J$519</definedName>
    <definedName name="FEC_24B">[29]Dados_FEC!#REF!</definedName>
    <definedName name="FEC_25">[29]Dados_FEC!$B$521:$J$539</definedName>
    <definedName name="FEC_25B">[29]Dados_FEC!#REF!</definedName>
    <definedName name="FEC_26">[29]Dados_FEC!$B$541:$J$559</definedName>
    <definedName name="FEC_26B">[29]Dados_FEC!#REF!</definedName>
    <definedName name="FEC_27">[29]Dados_FEC!$B$561:$J$579</definedName>
    <definedName name="FEC_27B">[29]Dados_FEC!#REF!</definedName>
    <definedName name="FEC_28">[29]Dados_FEC!$B$581:$J$599</definedName>
    <definedName name="FEC_28B">[29]Dados_FEC!#REF!</definedName>
    <definedName name="FEC_29">[29]Dados_FEC!$B$601:$J$619</definedName>
    <definedName name="FEC_29B">[29]Dados_FEC!#REF!</definedName>
    <definedName name="FEC_30">[29]Dados_FEC!$B$621:$J$639</definedName>
    <definedName name="FEC_30B">[29]Dados_FEC!#REF!</definedName>
    <definedName name="FEC_31">[29]Dados_FEC!$B$641:$J$659</definedName>
    <definedName name="FEC_31B">[29]Dados_FEC!#REF!</definedName>
    <definedName name="FEC_32">[29]Dados_FEC!$B$661:$J$679</definedName>
    <definedName name="FEC_32B">[29]Dados_FEC!#REF!</definedName>
    <definedName name="FEC_33">[29]Dados_FEC!$B$681:$J$699</definedName>
    <definedName name="FEC_33B">[29]Dados_FEC!#REF!</definedName>
    <definedName name="FEC_34">[29]Dados_FEC!$B$701:$J$719</definedName>
    <definedName name="FEC_34B">[29]Dados_FEC!#REF!</definedName>
    <definedName name="FEC_35">[29]Dados_FEC!$B$721:$J$739</definedName>
    <definedName name="FEC_35B">[29]Dados_FEC!#REF!</definedName>
    <definedName name="FEC_36">[29]Dados_FEC!$B$741:$J$759</definedName>
    <definedName name="FEC_36B">[29]Dados_FEC!#REF!</definedName>
    <definedName name="FEC_37">[29]Dados_FEC!$B$161:$J$179</definedName>
    <definedName name="FEC_37B">[29]Dados_FEC!#REF!</definedName>
    <definedName name="FEC_38">[29]Dados_FEC!$B$761:$J$779</definedName>
    <definedName name="FEC_38B">[29]Dados_FEC!#REF!</definedName>
    <definedName name="FEC_39">[29]Dados_FEC!$B$781:$J$799</definedName>
    <definedName name="FEC_39B">[29]Dados_FEC!#REF!</definedName>
    <definedName name="FEC_40">[29]Dados_FEC!$B$961:$J$979</definedName>
    <definedName name="FEC_40B">[29]Dados_FEC!#REF!</definedName>
    <definedName name="FEC_41">[29]Dados_FEC!$B$801:$J$819</definedName>
    <definedName name="FEC_41B">[29]Dados_FEC!#REF!</definedName>
    <definedName name="FEC_42">[29]Dados_FEC!$B$821:$J$839</definedName>
    <definedName name="FEC_42B">[29]Dados_FEC!#REF!</definedName>
    <definedName name="FEC_43">[29]Dados_FEC!$B$841:$J$859</definedName>
    <definedName name="FEC_43B">[29]Dados_FEC!#REF!</definedName>
    <definedName name="FEC_44">[29]Dados_FEC!$B$861:$J$879</definedName>
    <definedName name="FEC_44B">[29]Dados_FEC!#REF!</definedName>
    <definedName name="FEC_45">[29]Dados_FEC!$B$881:$J$899</definedName>
    <definedName name="FEC_45B">[29]Dados_FEC!#REF!</definedName>
    <definedName name="FEC_46">[29]Dados_FEC!$B$901:$J$919</definedName>
    <definedName name="FEC_46B">[29]Dados_FEC!#REF!</definedName>
    <definedName name="FEC_47">[29]Dados_FEC!$B$921:$J$939</definedName>
    <definedName name="FEC_47B">[29]Dados_FEC!#REF!</definedName>
    <definedName name="FEC_48">[29]Dados_FEC!$B$941:$J$959</definedName>
    <definedName name="FEC_48B">[29]Dados_FEC!#REF!</definedName>
    <definedName name="FEC_49">[29]Dados_FEC!$B$981:$J$999</definedName>
    <definedName name="FEC_49B">[29]Dados_FEC!#REF!</definedName>
    <definedName name="FEC_50">[29]Dados_FEC!$B$1001:$J$1019</definedName>
    <definedName name="FEC_50B">[29]Dados_FEC!#REF!</definedName>
    <definedName name="FEC_51">[29]Dados_FEC!$B$1021:$J$1039</definedName>
    <definedName name="FEC_51B">[29]Dados_FEC!#REF!</definedName>
    <definedName name="FEC_52">[29]Dados_FEC!$B$1041:$J$1059</definedName>
    <definedName name="FEC_52B">[29]Dados_FEC!#REF!</definedName>
    <definedName name="FEC_53">[29]Dados_FEC!$B$1061:$J$1079</definedName>
    <definedName name="FEC_53B">[29]Dados_FEC!#REF!</definedName>
    <definedName name="FEC_54">[29]Dados_FEC!$B$1081:$J$1099</definedName>
    <definedName name="FEC_54B">[29]Dados_FEC!#REF!</definedName>
    <definedName name="FEC_55">[29]Dados_FEC!$B$1101:$J$1119</definedName>
    <definedName name="FEC_55B">[29]Dados_FEC!#REF!</definedName>
    <definedName name="FEC_56">[29]Dados_FEC!$B$1121:$J$1139</definedName>
    <definedName name="FEC_56B">[29]Dados_FEC!#REF!</definedName>
    <definedName name="FEC_57">[29]Dados_FEC!$B$1141:$J$1159</definedName>
    <definedName name="FEC_57B">[29]Dados_FEC!#REF!</definedName>
    <definedName name="FEC_58">[29]Dados_FEC!$B$1161:$J$1179</definedName>
    <definedName name="FEC_58B">[29]Dados_FEC!#REF!</definedName>
    <definedName name="FEC_T">[29]Dados_FEC!$B$1181:$J$1199</definedName>
    <definedName name="FEC_TB">[29]Dados_FEC!#REF!</definedName>
    <definedName name="fevcpflr" hidden="1">{#N/A,#N/A,FALSE,"CONTROLE";#N/A,#N/A,FALSE,"CONTROLE"}</definedName>
    <definedName name="ff" hidden="1">{#N/A,#N/A,FALSE,"ENERGIA";#N/A,#N/A,FALSE,"PERDIDAS";#N/A,#N/A,FALSE,"CLIENTES";#N/A,#N/A,FALSE,"ESTADO";#N/A,#N/A,FALSE,"TECNICA"}</definedName>
    <definedName name="fff" hidden="1">11</definedName>
    <definedName name="FFINANCE">#REF!</definedName>
    <definedName name="fgfghtfhjgh" hidden="1">{#N/A,#N/A,FALSE,"CONTROLE"}</definedName>
    <definedName name="fgh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FGROWTH">#REF!</definedName>
    <definedName name="FILE">#REF!</definedName>
    <definedName name="FINANCE">#REF!</definedName>
    <definedName name="FINCREASED">#REF!</definedName>
    <definedName name="FINETOTHER">#REF!</definedName>
    <definedName name="FINETPPE">#REF!</definedName>
    <definedName name="FINTENSITY">#REF!</definedName>
    <definedName name="FINVESTMENT">#REF!</definedName>
    <definedName name="FINVESTYEARS">#REF!</definedName>
    <definedName name="FISCAL_YEARS">#REF!</definedName>
    <definedName name="FisicoxJOA">#REF!</definedName>
    <definedName name="FIWORKING">#REF!</definedName>
    <definedName name="FLUXO1998">#REF!</definedName>
    <definedName name="FLUXO1999">#REF!</definedName>
    <definedName name="FLUXO98">#REF!</definedName>
    <definedName name="FLUXO99">#REF!</definedName>
    <definedName name="FMARGIN">#REF!</definedName>
    <definedName name="FNETPPE">#REF!</definedName>
    <definedName name="FNOPLAT">#REF!</definedName>
    <definedName name="foha_3">#REF!</definedName>
    <definedName name="folha_2">#REF!</definedName>
    <definedName name="folha_4">#REF!</definedName>
    <definedName name="FOLHASE1">[32]contse98!$B$5:$H$46,[32]contse98!$B$49:$H$90,[32]contse98!$B$93:$H$134,[32]contse98!$B$137:$H$178,[32]contse98!$B$181:$H$222,[32]contse98!$B$225:$H$266,[32]contse98!$B$269:$H$310,[32]contse98!$B$313:$H$354</definedName>
    <definedName name="FOLHASE2">[32]contse98!$B$687:$H$728,[32]contse98!$B$357:$H$376,[32]contse98!$B$379:$H$398,[32]contse98!$B$731:$H$772</definedName>
    <definedName name="FOLHASUL">[32]contse98!$B$401:$H$442,[32]contse98!$B$445:$H$486,[32]contse98!$B$489:$H$662,[32]contse98!$B$665:$H$684,[32]contse98!$B$511:$H$552,[32]contse98!$B$555:$H$618</definedName>
    <definedName name="fontes">#REF!</definedName>
    <definedName name="fontes2">[33]TermoPE!$B$5:$B$10</definedName>
    <definedName name="FOPERATING">#REF!</definedName>
    <definedName name="FORA_PRAZO">'[10]Dados Ouvidoria II'!$C$50:$O$56</definedName>
    <definedName name="FORE_ALL">#REF!</definedName>
    <definedName name="Formato">[2]vinc!$L$7:$AA$21</definedName>
    <definedName name="FORN_C_ESP_01_C_CP_JAN_JUN_VL_ECON">#REF!</definedName>
    <definedName name="FORN_C_ESP_02_C_CP_JUL_DEZ_VL_ECON">#REF!</definedName>
    <definedName name="FORN_C_ESP_03_C_CP_VL_ECON">#REF!</definedName>
    <definedName name="FORN_C_ESP_04_NT_C_CP_VL_ECON">#REF!</definedName>
    <definedName name="FORN_C_ESP_05_S_CP_JAN_JUN_VL_ECON">#REF!</definedName>
    <definedName name="FORN_C_ESP_06_S_CP_JUL_DEZ_VL_ECON">#REF!</definedName>
    <definedName name="FORN_C_ESP_07_S_CP_VL_ECON">#REF!</definedName>
    <definedName name="FORN_C_ESP_08_NT_S_CP_VL_ECON">#REF!</definedName>
    <definedName name="FORN_C_ESP_09_RES_JAN_JUN_VL_ECON">#REF!</definedName>
    <definedName name="FORN_C_ESP_10_RES_JUL_DEZ_VL_ECON">#REF!</definedName>
    <definedName name="FORN_C_ESP_11_RES_VL_ECON">#REF!</definedName>
    <definedName name="FORN_C_ESP_12_NT_RES_VL_ECON">#REF!</definedName>
    <definedName name="FORN_C_ESP_13_IND_JAN_JUN_VL_ECON">#REF!</definedName>
    <definedName name="FORN_C_ESP_14_IND_JUL_DEZ_VL_ECON">#REF!</definedName>
    <definedName name="FORN_C_ESP_15_IND_VL_ECON">#REF!</definedName>
    <definedName name="FORN_C_ESP_16_NT_IND_VL_ECON">#REF!</definedName>
    <definedName name="FORN_C_ESP_17_COM_JAN_JUL_VL_ECON">#REF!</definedName>
    <definedName name="FORN_C_ESP_18_COM_JUL_DEZ_VL_ECON">#REF!</definedName>
    <definedName name="FORN_C_ESP_19_COM_VL_ECON">#REF!</definedName>
    <definedName name="FORN_C_ESP_20_NT_COM_VL_ECON">#REF!</definedName>
    <definedName name="FORN_C_ESP_21_RUR_JAN_JUL_VL_ECON">#REF!</definedName>
    <definedName name="FORN_C_ESP_22_RUR_JUL_DEZ_VL_ECON">#REF!</definedName>
    <definedName name="FORN_C_ESP_23_RUR_VL_ECON">#REF!</definedName>
    <definedName name="FORN_C_ESP_24_NT_RUR_VL_ECON">#REF!</definedName>
    <definedName name="FORN_C_ESP_25_PP_JAN_JUN_VL_ECON">#REF!</definedName>
    <definedName name="FORN_C_ESP_26_PP_JUL_DEZ_VL_ECON">#REF!</definedName>
    <definedName name="FORN_C_ESP_27_PP_VL_ECON">#REF!</definedName>
    <definedName name="FORN_C_ESP_28_NT_PP_VL_ECON">#REF!</definedName>
    <definedName name="FORN_C_ESP_29_IP_JAN_JUN_VL_ECON">#REF!</definedName>
    <definedName name="FORN_C_ESP_30_IP_JUL_DEZ_VL_ECON">#REF!</definedName>
    <definedName name="FORN_C_ESP_31_IP_VL_ECON">#REF!</definedName>
    <definedName name="FORN_C_ESP_32_NT_IP_VL_ECON">#REF!</definedName>
    <definedName name="FORN_C_ESP_33_SP_JAN_JUN_VL_ECON">#REF!</definedName>
    <definedName name="FORN_C_ESP_34_SP_JUL_DEZ_VL_ECON">#REF!</definedName>
    <definedName name="FORN_C_ESP_35_SP_VL_ECON">#REF!</definedName>
    <definedName name="FORN_C_ESP_36_NT_SP_VL_ECON">#REF!</definedName>
    <definedName name="FORN_C_ESP_37_CP_JAN_JUN_VL_ECON">#REF!</definedName>
    <definedName name="FORN_C_ESP_38_CP_JUL_DEZ_VL_ECON">#REF!</definedName>
    <definedName name="FORN_C_ESP_39_CP_VL_ECON">#REF!</definedName>
    <definedName name="FORN_C_ESP_40_NT_CP_VL_ECON">#REF!</definedName>
    <definedName name="FORN_C_ESP_41_DEM_JAN_JUN_VL_ECON">#REF!</definedName>
    <definedName name="FORN_C_ESP_42_DEM_JUL_DEZ_VL_ECON">#REF!</definedName>
    <definedName name="FORN_C_ESP_43_DEM_VL_ECON">#REF!</definedName>
    <definedName name="FORN_C_ESP_44_NT_DEM_VL_ECON">#REF!</definedName>
    <definedName name="FORN_ESP_01_JAN_JUN_VL_ECON">#REF!</definedName>
    <definedName name="FORN_ESP_02_JUL_DEZ_VL_ECON">#REF!</definedName>
    <definedName name="FORN_ESP_03_VL_ECON">#REF!</definedName>
    <definedName name="FORN_ESP_04_IND_JAN_JUN_VL_ECON">#REF!</definedName>
    <definedName name="FORN_ESP_05_IND_JUL_DEZ_VL_ECON">#REF!</definedName>
    <definedName name="FORN_ESP_06_IND_VL_ECON">#REF!</definedName>
    <definedName name="FORN_ESP_07_COM_JAN_JUN_VL_ECON">#REF!</definedName>
    <definedName name="FORN_ESP_08_COM_JUL_DEZ_VL_ECON">#REF!</definedName>
    <definedName name="FORN_ESP_09_COM_VL_ECON">#REF!</definedName>
    <definedName name="FORN_ESP_10_RUR_JAN_JUN_VL_ECON">#REF!</definedName>
    <definedName name="FORN_ESP_11_RUR_JUL_DEZ_VL_ECON">#REF!</definedName>
    <definedName name="FORN_ESP_12_RUR_VL_ECON">#REF!</definedName>
    <definedName name="FORN_ESP_13_REC_MERC_TM_VL_ECON">#REF!</definedName>
    <definedName name="FORN_ESP_14_NT_VL_ECON">#REF!</definedName>
    <definedName name="FORN_S_ESP_01_C_CP_JAN_JUN_VL_ECON">#REF!</definedName>
    <definedName name="FORN_S_ESP_02_C_CP_JUL_DEZ_VL_ECON">#REF!</definedName>
    <definedName name="FORN_S_ESP_03_C_CP_VL_ECON">#REF!</definedName>
    <definedName name="FORN_S_ESP_04_NT_C_CP_VL_ECON">#REF!</definedName>
    <definedName name="FORN_S_ESP_05_S_CP_JAN_JUN_VL_ECON">#REF!</definedName>
    <definedName name="FORN_S_ESP_06_S_CP_VL_ECON">#REF!</definedName>
    <definedName name="FORN_S_ESP_07_S_CP_VL_ECON">#REF!</definedName>
    <definedName name="FORN_S_ESP_08_NT_S_CP_VL_ECON">#REF!</definedName>
    <definedName name="FORN_S_ESP_09_IND_JAN_JUN_VL_ECON">#REF!</definedName>
    <definedName name="FORN_S_ESP_10_IND_JUL_DEZ_VL_ECON">#REF!</definedName>
    <definedName name="FORN_S_ESP_11_IND_VL_ECON">#REF!</definedName>
    <definedName name="FORN_S_ESP_12_NT_IND_VL_ECON">#REF!</definedName>
    <definedName name="FORN_S_ESP_13_COM_JAN_JUN_VL_ECON">#REF!</definedName>
    <definedName name="FORN_S_ESP_14_COM_JUL_DEZ_VL_ECON">#REF!</definedName>
    <definedName name="FORN_S_ESP_15_COM_VL_ECON">#REF!</definedName>
    <definedName name="FORN_S_ESP_16_NT_COM_VL_ECON">#REF!</definedName>
    <definedName name="FORN_S_ESP_17_RUR_JAN_JUN_VL_ECON">#REF!</definedName>
    <definedName name="FORN_S_ESP_18_RUR_JUL_DEZ_VL_ECON">#REF!</definedName>
    <definedName name="FORN_S_ESP_19_RUR_VL_ECON">#REF!</definedName>
    <definedName name="FORN_S_ESP_20_NT_RUR_VL_ECON">#REF!</definedName>
    <definedName name="fornecimento" hidden="1">{#N/A,#N/A,FALSE,"CONTROLE"}</definedName>
    <definedName name="FOTHER">#REF!</definedName>
    <definedName name="FPREROIC">#REF!</definedName>
    <definedName name="free_cash_flow">#REF!</definedName>
    <definedName name="FROIC">#REF!</definedName>
    <definedName name="FROICYEARS">#REF!</definedName>
    <definedName name="FSG_A">#REF!</definedName>
    <definedName name="FTURNOVER">#REF!</definedName>
    <definedName name="Fundo_P_D">#REF!</definedName>
    <definedName name="FWORKING">#REF!</definedName>
    <definedName name="fx" hidden="1">{#N/A,#N/A,FALSE,"ENERGIA";#N/A,#N/A,FALSE,"PERDIDAS";#N/A,#N/A,FALSE,"CLIENTES";#N/A,#N/A,FALSE,"ESTADO";#N/A,#N/A,FALSE,"TECNICA"}</definedName>
    <definedName name="FXNTot">#REF!</definedName>
    <definedName name="FXTot">#REF!</definedName>
    <definedName name="g">[15]Entrada!#REF!</definedName>
    <definedName name="GBALANCE">#REF!</definedName>
    <definedName name="GCAP_INVEST">#REF!</definedName>
    <definedName name="gdp00esp">#REF!</definedName>
    <definedName name="gdp01esp">#REF!</definedName>
    <definedName name="gdp02esp">#REF!</definedName>
    <definedName name="gdp03esp">#REF!</definedName>
    <definedName name="gdp04esp">#REF!</definedName>
    <definedName name="gdp05esp">#REF!</definedName>
    <definedName name="gdp06esp">#REF!</definedName>
    <definedName name="gdp07esp">#REF!</definedName>
    <definedName name="gdp08esp">#REF!</definedName>
    <definedName name="gdp09esp">#REF!</definedName>
    <definedName name="GE">#REF!</definedName>
    <definedName name="ger" hidden="1">{#N/A,#N/A,FALSE,"CONTROLE"}</definedName>
    <definedName name="ger_a1d">'[7](TAP) GTF'!$B$145</definedName>
    <definedName name="ger_a2d">'[7](TAP) GTF'!$B$146</definedName>
    <definedName name="ger_a3ad">'[7](TAP) GTF'!$B$148</definedName>
    <definedName name="ger_a3d">'[7](TAP) GTF'!$B$147</definedName>
    <definedName name="ger_a4d">'[7](TAP) GTF'!$B$149</definedName>
    <definedName name="gerencial" hidden="1">{#N/A,#N/A,FALSE,"CONTROLE"}</definedName>
    <definedName name="GFINANCE">#REF!</definedName>
    <definedName name="GFORECAST">#REF!</definedName>
    <definedName name="GFREE_CASH">#REF!</definedName>
    <definedName name="gg" hidden="1">{"TotalGeralDespesasPorArea",#N/A,FALSE,"VinculosAccessEfetivo"}</definedName>
    <definedName name="GGG" hidden="1">{#N/A,#N/A,FALSE,"CONTROLE"}</definedName>
    <definedName name="GINCOME">#REF!</definedName>
    <definedName name="GINPUT">#REF!</definedName>
    <definedName name="GK_RESULTS">#REF!</definedName>
    <definedName name="GLOB">[1]Plan1!$A$1:$L$37</definedName>
    <definedName name="GLOB2">[1]Plan1!$A$39:$L$62</definedName>
    <definedName name="GNOPLAT">#REF!</definedName>
    <definedName name="GOIAPRACT">#REF!</definedName>
    <definedName name="GOIAPRBUD">#REF!</definedName>
    <definedName name="GOIAUGACT">#REF!</definedName>
    <definedName name="GOIAUGBUD">#REF!</definedName>
    <definedName name="GOIDECACT">#REF!</definedName>
    <definedName name="GOIDECBUD">#REF!</definedName>
    <definedName name="GOIFEBACT">#REF!</definedName>
    <definedName name="GOIFEBBUD">#REF!</definedName>
    <definedName name="GOIJANACT">#REF!</definedName>
    <definedName name="GOIJANBUD">#REF!</definedName>
    <definedName name="GOIJULACT">#REF!</definedName>
    <definedName name="GOIJULBUD">#REF!</definedName>
    <definedName name="GOIJUNACT">#REF!</definedName>
    <definedName name="GOIJUNBUD">#REF!</definedName>
    <definedName name="GOIMARACT">#REF!</definedName>
    <definedName name="GOIMARBUD">#REF!</definedName>
    <definedName name="GOIMAYACT">#REF!</definedName>
    <definedName name="GOIMAYBUD">#REF!</definedName>
    <definedName name="GOINOVACT">#REF!</definedName>
    <definedName name="GOINOVBUD">#REF!</definedName>
    <definedName name="GOIOCTACT">#REF!</definedName>
    <definedName name="GOIOCTBUD">#REF!</definedName>
    <definedName name="GOISEPACT">#REF!</definedName>
    <definedName name="GOISEPBUD">#REF!</definedName>
    <definedName name="GOPERATING">#REF!</definedName>
    <definedName name="Grafico" hidden="1">{#N/A,#N/A,FALSE,"CONTROLE"}</definedName>
    <definedName name="_xlnm.Recorder">#REF!</definedName>
    <definedName name="GSUP_CALC">#REF!</definedName>
    <definedName name="GVALUE">#REF!</definedName>
    <definedName name="H_INCOME">#REF!</definedName>
    <definedName name="HBALANCE">#REF!</definedName>
    <definedName name="HCAP_INVEST">#REF!</definedName>
    <definedName name="HFINANCE">#REF!</definedName>
    <definedName name="HFREE_CASH">#REF!</definedName>
    <definedName name="HHHH" hidden="1">{"TotalGeralDespesasPorArea",#N/A,FALSE,"VinculosAccessEfetivo"}</definedName>
    <definedName name="hhhhh" hidden="1">{#N/A,#N/A,FALSE,"CONTROLE"}</definedName>
    <definedName name="hhhhhhhh" hidden="1">{#N/A,#N/A,FALSE,"CONTROLE"}</definedName>
    <definedName name="hhhhhhhhh" hidden="1">{#N/A,#N/A,FALSE,"CONTROLE"}</definedName>
    <definedName name="HIST_ALL">#REF!</definedName>
    <definedName name="hjk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HK_RESULT">#REF!</definedName>
    <definedName name="HNOPLAT">#REF!</definedName>
    <definedName name="homo3">[34]Amostras!#REF!</definedName>
    <definedName name="homo4">[34]Amostras!#REF!</definedName>
    <definedName name="HOPERATING">#REF!</definedName>
    <definedName name="horas_fora_ponta_mes">[12]Inputs!$C$20</definedName>
    <definedName name="horas_fora_ponta_per_seco">[12]Inputs!$C$23</definedName>
    <definedName name="horas_fora_ponta_per_umido">[12]Inputs!$C$24</definedName>
    <definedName name="horas_ponta_mes">[12]Inputs!$C$19</definedName>
    <definedName name="horas_ponta_per_seco">[12]Inputs!$C$21</definedName>
    <definedName name="horas_ponta_per_umido">[12]Inputs!$C$22</definedName>
    <definedName name="HSUP_CALC">#REF!</definedName>
    <definedName name="ht" hidden="1">{"'DEC ou FEC'!$A$1:$O$132"}</definedName>
    <definedName name="HTML_1">#REF!</definedName>
    <definedName name="HTML_2">#REF!</definedName>
    <definedName name="HTML_3">#REF!</definedName>
    <definedName name="HTML_all">#REF!</definedName>
    <definedName name="HTML_CodePage" hidden="1">1252</definedName>
    <definedName name="HTML_Control" hidden="1">{"'DEC ou FEC'!$A$1:$O$132"}</definedName>
    <definedName name="HTML_Control2" hidden="1">{"'DEC ou FEC'!$A$1:$O$132"}</definedName>
    <definedName name="HTML_Control3" hidden="1">{"'DEC ou FEC'!$A$1:$O$132"}</definedName>
    <definedName name="HTML_Control4" hidden="1">{"'DEC ou FEC'!$A$1:$O$132"}</definedName>
    <definedName name="HTML_Control5" hidden="1">{"'DEC ou FEC'!$A$1:$O$132"}</definedName>
    <definedName name="HTML_Control6" hidden="1">{"'DEC ou FEC'!$A$1:$O$132"}</definedName>
    <definedName name="HTML_Control7" hidden="1">{"'DEC ou FEC'!$A$1:$O$132"}</definedName>
    <definedName name="HTML_Control8" hidden="1">{"'DEC ou FEC'!$A$1:$O$132"}</definedName>
    <definedName name="HTML_Description" hidden="1">""</definedName>
    <definedName name="HTML_Email" hidden="1">""</definedName>
    <definedName name="HTML_Header" hidden="1">"DEC ou FEC"</definedName>
    <definedName name="HTML_LastUpdate" hidden="1">"08/02/1999"</definedName>
    <definedName name="HTML_LineAfter" hidden="1">FALSE</definedName>
    <definedName name="HTML_LineBefore" hidden="1">FALSE</definedName>
    <definedName name="HTML_Name" hidden="1">"Elisa Zaroni Camargo"</definedName>
    <definedName name="HTML_OBDlg2" hidden="1">TRUE</definedName>
    <definedName name="HTML_OBDlg4" hidden="1">TRUE</definedName>
    <definedName name="HTML_OS" hidden="1">0</definedName>
    <definedName name="HTML_PathFile" hidden="1">"C:\Meus documentos\MeuHTML.htm"</definedName>
    <definedName name="HTML_tables">#REF!</definedName>
    <definedName name="HTML_Title" hidden="1">"DEC FEC Diário"</definedName>
    <definedName name="i">[35]FEV99!$L$63</definedName>
    <definedName name="IASE">#REF!</definedName>
    <definedName name="IC">#REF!</definedName>
    <definedName name="ig">#REF!</definedName>
    <definedName name="IGPM">#REF!</definedName>
    <definedName name="IGPM_1">#REF!</definedName>
    <definedName name="IGPM_VN">[36]CVA_Projetada12meses!#REF!</definedName>
    <definedName name="II" hidden="1">{"TotalGeralDespesasPorArea",#N/A,FALSE,"VinculosAccessEfetivo"}</definedName>
    <definedName name="im" hidden="1">{#N/A,#N/A,FALSE,"ENERGIA";#N/A,#N/A,FALSE,"PERDIDAS";#N/A,#N/A,FALSE,"CLIENTES";#N/A,#N/A,FALSE,"ESTADO";#N/A,#N/A,FALSE,"TECNICA"}</definedName>
    <definedName name="imagen1">[1]Plan1!$A$1</definedName>
    <definedName name="imagen2">[1]Plan1!$A$1</definedName>
    <definedName name="ime" hidden="1">{#N/A,#N/A,FALSE,"LLAVE";#N/A,#N/A,FALSE,"EERR";#N/A,#N/A,FALSE,"ESP";#N/A,#N/A,FALSE,"EOAF";#N/A,#N/A,FALSE,"CASH";#N/A,#N/A,FALSE,"FINANZAS";#N/A,#N/A,FALSE,"DEUDA";#N/A,#N/A,FALSE,"INVERSION";#N/A,#N/A,FALSE,"PERSONAL"}</definedName>
    <definedName name="imob">#REF!</definedName>
    <definedName name="imob2">#REF!</definedName>
    <definedName name="ImpactoResultado">#REF!</definedName>
    <definedName name="Impostos">#REF!</definedName>
    <definedName name="Inad" hidden="1">49</definedName>
    <definedName name="INCOME">#REF!</definedName>
    <definedName name="INCREASED">#REF!</definedName>
    <definedName name="IndA1">[16]Critérios!$C$56:$E$57</definedName>
    <definedName name="INDECO">'[37]di a termo ie3-05'!$A$3:$H$98</definedName>
    <definedName name="INDICADORES01">[2]vinc!$A$1:$A$65536</definedName>
    <definedName name="Indice">#REF!</definedName>
    <definedName name="indice_abr">[38]CVA_Projetada12meses!$A$520:$O$561</definedName>
    <definedName name="Indice_Ano_Ant">'[10]Dados Faturamento'!$C$61:$N$67</definedName>
    <definedName name="Indice_Ante">'[10]Dados Faturamento'!$AX$3</definedName>
    <definedName name="Indice_Mes">'[10]Dados Faturamento'!$C$71:$N$77</definedName>
    <definedName name="INETOTHER">#REF!</definedName>
    <definedName name="INETPPE">#REF!</definedName>
    <definedName name="info_projetos">#REF!</definedName>
    <definedName name="ingr">#REF!</definedName>
    <definedName name="INI_COMPL_NEWAVE">[13]Controle!$H$53</definedName>
    <definedName name="input1">#REF!</definedName>
    <definedName name="input10">#REF!</definedName>
    <definedName name="input11">#REF!</definedName>
    <definedName name="input12">#REF!</definedName>
    <definedName name="input13">#REF!</definedName>
    <definedName name="input14">#REF!</definedName>
    <definedName name="input15">#REF!</definedName>
    <definedName name="input16">#REF!</definedName>
    <definedName name="input17">#REF!</definedName>
    <definedName name="input2">#REF!</definedName>
    <definedName name="input3">#REF!</definedName>
    <definedName name="input4">#REF!</definedName>
    <definedName name="input5">#REF!</definedName>
    <definedName name="input6">#REF!</definedName>
    <definedName name="input7">#REF!</definedName>
    <definedName name="input8">#REF!</definedName>
    <definedName name="input9">#REF!</definedName>
    <definedName name="Inputs_Usinas_Ger">[39]Inputs_Unidades_Geradoras!$A$7:$N$37</definedName>
    <definedName name="INSP_META">'[10]Dados Perdas'!$C$36:$O$42</definedName>
    <definedName name="INSP_REAL">'[10]Dados Perdas'!$C$26:$O$32</definedName>
    <definedName name="INTERLIGADO">[22]CONTROLE!$T$1:$T$102</definedName>
    <definedName name="intro1">#REF!</definedName>
    <definedName name="INVEST">#REF!</definedName>
    <definedName name="Investimento_Inicial">#REF!</definedName>
    <definedName name="IPCA">'[40]Séries IGP-M e IPCA'!$B$175:$D$234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NAMES_REVISION_DATE_" hidden="1">40388.4088310185</definedName>
    <definedName name="IQ_NTM" hidden="1">6000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IR_Adicional">#REF!</definedName>
    <definedName name="ir_antes">#REF!</definedName>
    <definedName name="ir_antes_2003">#REF!</definedName>
    <definedName name="ir_apos">#REF!</definedName>
    <definedName name="ir_apos_2003">#REF!</definedName>
    <definedName name="ir_depois">#REF!</definedName>
    <definedName name="IR_Normal">#REF!</definedName>
    <definedName name="IRNTot">#REF!</definedName>
    <definedName name="IRTot">#REF!</definedName>
    <definedName name="ise">#REF!</definedName>
    <definedName name="ISOLADO">[22]CONTROLE!$J$1:$R$1</definedName>
    <definedName name="ITREE">#REF!</definedName>
    <definedName name="IWORKING">#REF!</definedName>
    <definedName name="j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JANCFACT">#REF!</definedName>
    <definedName name="JanL3">#REF!</definedName>
    <definedName name="JanL4">#REF!</definedName>
    <definedName name="JanL5">#REF!</definedName>
    <definedName name="JanNI1">#REF!</definedName>
    <definedName name="JanNI2">#REF!</definedName>
    <definedName name="JanNI3">#REF!</definedName>
    <definedName name="JanNI4">#REF!</definedName>
    <definedName name="JanNI5">#REF!</definedName>
    <definedName name="JJJ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Joa_Proporcional">#REF!</definedName>
    <definedName name="jr">[1]Plan1!$A$8:$P$128</definedName>
    <definedName name="JulL3">#REF!</definedName>
    <definedName name="JulL4">#REF!</definedName>
    <definedName name="JulL5">#REF!</definedName>
    <definedName name="JulNI1">#REF!</definedName>
    <definedName name="JulNI2">#REF!</definedName>
    <definedName name="JulNI3">#REF!</definedName>
    <definedName name="JulNI4">#REF!</definedName>
    <definedName name="JulNI5">#REF!</definedName>
    <definedName name="JunL3">#REF!</definedName>
    <definedName name="JunL4">#REF!</definedName>
    <definedName name="JunL5">#REF!</definedName>
    <definedName name="JunNI1">#REF!</definedName>
    <definedName name="JunNI2">#REF!</definedName>
    <definedName name="JunNI3">#REF!</definedName>
    <definedName name="JunNI4">#REF!</definedName>
    <definedName name="JunNI5">#REF!</definedName>
    <definedName name="kico" hidden="1">{#N/A,#N/A,FALSE,"CONTROLE";#N/A,#N/A,FALSE,"CONTROLE"}</definedName>
    <definedName name="kiko" hidden="1">{#N/A,#N/A,FALSE,"CONTROLE";#N/A,#N/A,FALSE,"CONTROLE"}</definedName>
    <definedName name="L_">[1]Plan1!#REF!</definedName>
    <definedName name="LEILÂO">[1]Plan1!$A$8:$P$134</definedName>
    <definedName name="LEILÃOI">[1]Plan1!$A$8:$P$123</definedName>
    <definedName name="LIAB_PEN">#REF!</definedName>
    <definedName name="Light_Report_Company_Value">[1]Plan1!#REF!</definedName>
    <definedName name="Light_Report_Consolidated_Cash_Flow_Forecast">[1]Plan1!$B$2</definedName>
    <definedName name="Light_Report_Consolidated_Net_Debt">[1]Plan1!#REF!</definedName>
    <definedName name="Lim_RCP">#REF!</definedName>
    <definedName name="limcount" hidden="1">1</definedName>
    <definedName name="Lista0">[2]vinc!$A$6:$W$37</definedName>
    <definedName name="lista1">[2]vinc!$AA$3:$AV$34</definedName>
    <definedName name="LIVRE">#N/A</definedName>
    <definedName name="livre_a1dfp">'[7](TAP) GTF'!$B$124</definedName>
    <definedName name="livre_a1dp">'[7](TAP) GTF'!$B$123</definedName>
    <definedName name="livre_a1e">'[7](TAP) GTF'!$C$123</definedName>
    <definedName name="livre_a2dfp">'[7](TAP) GTF'!$B$127</definedName>
    <definedName name="livre_a2dp">'[7](TAP) GTF'!$B$126</definedName>
    <definedName name="livre_a2e">'[7](TAP) GTF'!$C$126</definedName>
    <definedName name="livre_a3adfp">'[7](TAP) GTF'!$B$133</definedName>
    <definedName name="livre_a3adp">'[7](TAP) GTF'!$B$132</definedName>
    <definedName name="livre_a3ae">'[7](TAP) GTF'!$C$132</definedName>
    <definedName name="livre_a3dfp">'[7](TAP) GTF'!$B$130</definedName>
    <definedName name="livre_a3dp">'[7](TAP) GTF'!$B$129</definedName>
    <definedName name="livre_a3e">'[7](TAP) GTF'!$C$129</definedName>
    <definedName name="livre_a4dfp">'[7](TAP) GTF'!$B$136</definedName>
    <definedName name="livre_a4dp">'[7](TAP) GTF'!$B$135</definedName>
    <definedName name="livre_a4e">'[7](TAP) GTF'!$C$135</definedName>
    <definedName name="livre_asdfp">'[7](TAP) GTF'!$B$139</definedName>
    <definedName name="livre_asdp">'[7](TAP) GTF'!$B$138</definedName>
    <definedName name="livre_ase">'[7](TAP) GTF'!$C$138</definedName>
    <definedName name="livre_btdfp">'[7](TAP) GTF'!$B$142</definedName>
    <definedName name="livre_btdp">'[7](TAP) GTF'!$B$141</definedName>
    <definedName name="livre_bte">'[7](TAP) GTF'!$C$141</definedName>
    <definedName name="Livres" hidden="1">{#N/A,#N/A,FALSE,"CONTROLE"}</definedName>
    <definedName name="lkjhyiuoyiugjhg" hidden="1">{"'DEC ou FEC'!$A$1:$O$132"}</definedName>
    <definedName name="ll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LLLL" hidden="1">{#N/A,#N/A,FALSE,"CONTROLE"}</definedName>
    <definedName name="Localidade">#REF!</definedName>
    <definedName name="LT">#REF!</definedName>
    <definedName name="LTCelpe">#REF!</definedName>
    <definedName name="MAAPRCAP">#REF!</definedName>
    <definedName name="MAAPRCO">#REF!</definedName>
    <definedName name="MAAPRCOAL">#REF!</definedName>
    <definedName name="MAAPRDA">#REF!</definedName>
    <definedName name="MAAPRDEP">#REF!</definedName>
    <definedName name="MAAPREOS">#REF!</definedName>
    <definedName name="MAAPREQ">#REF!</definedName>
    <definedName name="MAAPRIAT">#REF!</definedName>
    <definedName name="MAAPRIBIT">#REF!</definedName>
    <definedName name="MAAPRINT">#REF!</definedName>
    <definedName name="MAAPRISN">#REF!</definedName>
    <definedName name="MAAPRNETCONT">#REF!</definedName>
    <definedName name="MAAPRSTEAM">#REF!</definedName>
    <definedName name="MAAPRTAX">#REF!</definedName>
    <definedName name="MAAPRTO">#REF!</definedName>
    <definedName name="MAAPRWHEEL">#REF!</definedName>
    <definedName name="MAAUGCAP">#REF!</definedName>
    <definedName name="MAAUGCO">#REF!</definedName>
    <definedName name="MAAUGCOAL">#REF!</definedName>
    <definedName name="MAAUGDA">#REF!</definedName>
    <definedName name="MAAUGDEP">#REF!</definedName>
    <definedName name="MAAUGEOS">#REF!</definedName>
    <definedName name="MAAUGEQ">#REF!</definedName>
    <definedName name="MAAUGIAT">#REF!</definedName>
    <definedName name="MAAUGIBIT">#REF!</definedName>
    <definedName name="MAAUGINT">#REF!</definedName>
    <definedName name="MAAUGISN">#REF!</definedName>
    <definedName name="MAAUGNETCONT">#REF!</definedName>
    <definedName name="MAAUGSTEAM">#REF!</definedName>
    <definedName name="MAAUGTAX">#REF!</definedName>
    <definedName name="MAAUGTO">#REF!</definedName>
    <definedName name="MAAUGWHEEL">#REF!</definedName>
    <definedName name="MAAUTIAT">#REF!</definedName>
    <definedName name="MACROS">[2]vinc!#REF!</definedName>
    <definedName name="MADECCAP">#REF!</definedName>
    <definedName name="MADECCO">#REF!</definedName>
    <definedName name="MADECCOAL">#REF!</definedName>
    <definedName name="MADECDA">#REF!</definedName>
    <definedName name="MADECDEP">#REF!</definedName>
    <definedName name="MADECEOS">#REF!</definedName>
    <definedName name="MADECEQ">#REF!</definedName>
    <definedName name="MADECIAT">#REF!</definedName>
    <definedName name="MADECIBIT">#REF!</definedName>
    <definedName name="MADECINT">#REF!</definedName>
    <definedName name="MADECISN">#REF!</definedName>
    <definedName name="MADECNETCONT">#REF!</definedName>
    <definedName name="MADECSTEAM">#REF!</definedName>
    <definedName name="MADECTAX">#REF!</definedName>
    <definedName name="MADECTO">#REF!</definedName>
    <definedName name="MADECWHEEL">#REF!</definedName>
    <definedName name="MAFEBCAP">#REF!</definedName>
    <definedName name="MAFEBCO">#REF!</definedName>
    <definedName name="MAFEBCOAL">#REF!</definedName>
    <definedName name="MAFEBDA">#REF!</definedName>
    <definedName name="MAFEBDEP">#REF!</definedName>
    <definedName name="MAFEBEOS">#REF!</definedName>
    <definedName name="MAFEBEQ">#REF!</definedName>
    <definedName name="MAFEBIAT">#REF!</definedName>
    <definedName name="MAFEBIBIT">#REF!</definedName>
    <definedName name="MAFEBINT">#REF!</definedName>
    <definedName name="MAFEBISN">#REF!</definedName>
    <definedName name="MAFEBNETCONT">#REF!</definedName>
    <definedName name="MAFEBSTEAM">#REF!</definedName>
    <definedName name="MAFEBTAX">#REF!</definedName>
    <definedName name="MAFEBTO">#REF!</definedName>
    <definedName name="MAFEBWHEEL">#REF!</definedName>
    <definedName name="MAGWAPR">#REF!</definedName>
    <definedName name="MAGWAUG">#REF!</definedName>
    <definedName name="MAGWFEB">#REF!</definedName>
    <definedName name="MAGWJAN">#REF!</definedName>
    <definedName name="MAGWJUL">#REF!</definedName>
    <definedName name="MAGWJUN">#REF!</definedName>
    <definedName name="MAGWMAR">#REF!</definedName>
    <definedName name="MAGWMAY">#REF!</definedName>
    <definedName name="MAIBITJUL">#REF!</definedName>
    <definedName name="MAIBITJUN">#REF!</definedName>
    <definedName name="MAIBITMAY">#REF!</definedName>
    <definedName name="MAIN">#REF!</definedName>
    <definedName name="MAISNAPR">#REF!</definedName>
    <definedName name="MAISNFEB">#REF!</definedName>
    <definedName name="MAISNJAN">#REF!</definedName>
    <definedName name="MAISNJUL">#REF!</definedName>
    <definedName name="MAISNJUN">#REF!</definedName>
    <definedName name="MAISNMAR">#REF!</definedName>
    <definedName name="MAISNMAY">#REF!</definedName>
    <definedName name="MAJANCAP">#REF!</definedName>
    <definedName name="MAJANCO">#REF!</definedName>
    <definedName name="MAJANCOAL">#REF!</definedName>
    <definedName name="MAJANDA">#REF!</definedName>
    <definedName name="MAJANDEP">#REF!</definedName>
    <definedName name="MAJANEOS">#REF!</definedName>
    <definedName name="MAJANEQ">#REF!</definedName>
    <definedName name="MAJANIAT">#REF!</definedName>
    <definedName name="MAJANIBIT">#REF!</definedName>
    <definedName name="MAJANINT">#REF!</definedName>
    <definedName name="MAJANISN">#REF!</definedName>
    <definedName name="MAJANNETCONT">#REF!</definedName>
    <definedName name="MAJANSTEAM">#REF!</definedName>
    <definedName name="MAJANTAX">#REF!</definedName>
    <definedName name="MAJANTO">#REF!</definedName>
    <definedName name="MAJANWHEEL">#REF!</definedName>
    <definedName name="MAJULCAP">#REF!</definedName>
    <definedName name="MAJULCO">#REF!</definedName>
    <definedName name="MAJULCOAL">#REF!</definedName>
    <definedName name="MAJULDA">#REF!</definedName>
    <definedName name="MAJULDEP">#REF!</definedName>
    <definedName name="MAJULEOS">#REF!</definedName>
    <definedName name="MAJULEQ">#REF!</definedName>
    <definedName name="MAJULIAT">#REF!</definedName>
    <definedName name="MAJULINT">#REF!</definedName>
    <definedName name="MAJULISN">#REF!</definedName>
    <definedName name="MAJULNETCONT">#REF!</definedName>
    <definedName name="MAJULSTEAM">#REF!</definedName>
    <definedName name="MAJULTAX">#REF!</definedName>
    <definedName name="MAJULTO">#REF!</definedName>
    <definedName name="MAJULWHEEL">#REF!</definedName>
    <definedName name="MAJUNCAP">#REF!</definedName>
    <definedName name="MAJUNCO">#REF!</definedName>
    <definedName name="MAJUNCOAL">#REF!</definedName>
    <definedName name="MAJUNDA">#REF!</definedName>
    <definedName name="MAJUNDEP">#REF!</definedName>
    <definedName name="MAJUNEOS">#REF!</definedName>
    <definedName name="MAJUNEQ">#REF!</definedName>
    <definedName name="MAJUNIAT">#REF!</definedName>
    <definedName name="MAJUNIBIT">#REF!</definedName>
    <definedName name="MAJUNINT">#REF!</definedName>
    <definedName name="MAJUNISN">#REF!</definedName>
    <definedName name="MAJUNNETCONT">#REF!</definedName>
    <definedName name="MAJUNSTEAM">#REF!</definedName>
    <definedName name="MAJUNTAX">#REF!</definedName>
    <definedName name="MAJUNTO">#REF!</definedName>
    <definedName name="MAJUNWHEEL">#REF!</definedName>
    <definedName name="MAMARCAP">#REF!</definedName>
    <definedName name="MAMARCO">#REF!</definedName>
    <definedName name="MAMARCOAL">#REF!</definedName>
    <definedName name="MAMARDA">#REF!</definedName>
    <definedName name="MAMARDEP">#REF!</definedName>
    <definedName name="MAMAREOS">#REF!</definedName>
    <definedName name="MAMAREQ">#REF!</definedName>
    <definedName name="MAMARIAT">#REF!</definedName>
    <definedName name="MAMARIBIT">#REF!</definedName>
    <definedName name="MAMARINT">#REF!</definedName>
    <definedName name="MAMARISN">#REF!</definedName>
    <definedName name="MAMARNETCONT">#REF!</definedName>
    <definedName name="MAMARSTEAM">#REF!</definedName>
    <definedName name="MAMARTAX">#REF!</definedName>
    <definedName name="MAMARTO">#REF!</definedName>
    <definedName name="MAMARWHEEL">#REF!</definedName>
    <definedName name="MAMAYCAP">#REF!</definedName>
    <definedName name="MAMAYCO">#REF!</definedName>
    <definedName name="MAMAYCOAL">#REF!</definedName>
    <definedName name="MAMAYDA">#REF!</definedName>
    <definedName name="MAMAYDEP">#REF!</definedName>
    <definedName name="MAMAYEOS">#REF!</definedName>
    <definedName name="MAMAYEQ">#REF!</definedName>
    <definedName name="MAMAYIAT">#REF!</definedName>
    <definedName name="MAMAYIBIT">#REF!</definedName>
    <definedName name="MAMAYINT">#REF!</definedName>
    <definedName name="MAMAYISN">#REF!</definedName>
    <definedName name="MAMAYNETCONT">#REF!</definedName>
    <definedName name="MAMAYSTEAM">#REF!</definedName>
    <definedName name="MAMAYTAX">#REF!</definedName>
    <definedName name="MAMAYTO">#REF!</definedName>
    <definedName name="MAMAYWHEEL">#REF!</definedName>
    <definedName name="MAMIAPR">#REF!</definedName>
    <definedName name="MAMIAUG">#REF!</definedName>
    <definedName name="MAMIDEC">#REF!</definedName>
    <definedName name="MAMIFEB">#REF!</definedName>
    <definedName name="MAMIJAN">#REF!</definedName>
    <definedName name="MAMIJUL">#REF!</definedName>
    <definedName name="MAMIJUN">#REF!</definedName>
    <definedName name="MAMIMAR">#REF!</definedName>
    <definedName name="MAMIMAY">#REF!</definedName>
    <definedName name="MAMINOV">#REF!</definedName>
    <definedName name="MAMIOCT">#REF!</definedName>
    <definedName name="MAMISEP">#REF!</definedName>
    <definedName name="MAND">[2]vinc!$F$1:$F$65536</definedName>
    <definedName name="MANOVCAP">#REF!</definedName>
    <definedName name="MANOVCO">#REF!</definedName>
    <definedName name="MANOVCOAL">#REF!</definedName>
    <definedName name="MANOVDA">#REF!</definedName>
    <definedName name="MANOVDEP">#REF!</definedName>
    <definedName name="MANOVEOS">#REF!</definedName>
    <definedName name="MANOVEQ">#REF!</definedName>
    <definedName name="MANOVIAT">#REF!</definedName>
    <definedName name="MANOVIBIT">#REF!</definedName>
    <definedName name="MANOVINT">#REF!</definedName>
    <definedName name="MANOVISN">#REF!</definedName>
    <definedName name="MANOVNETCONT">#REF!</definedName>
    <definedName name="MANOVSTEAM">#REF!</definedName>
    <definedName name="MANOVTAX">#REF!</definedName>
    <definedName name="MANOVTO">#REF!</definedName>
    <definedName name="MANOVWHEEL">#REF!</definedName>
    <definedName name="MANUAL">#REF!</definedName>
    <definedName name="MAOCTCAP">#REF!</definedName>
    <definedName name="MAOCTCO">#REF!</definedName>
    <definedName name="MAOCTCOAL">#REF!</definedName>
    <definedName name="MAOCTDA">#REF!</definedName>
    <definedName name="MAOCTDEP">#REF!</definedName>
    <definedName name="MAOCTEOS">#REF!</definedName>
    <definedName name="MAOCTEQ">#REF!</definedName>
    <definedName name="MAOCTIAT">#REF!</definedName>
    <definedName name="MAOCTIBIT">#REF!</definedName>
    <definedName name="MAOCTINT">#REF!</definedName>
    <definedName name="MAOCTISN">#REF!</definedName>
    <definedName name="MAOCTNETCONT">#REF!</definedName>
    <definedName name="MAOCTSTEAM">#REF!</definedName>
    <definedName name="MAOCTTAX">#REF!</definedName>
    <definedName name="MAOCTTO">#REF!</definedName>
    <definedName name="MAOCTWHEEL">#REF!</definedName>
    <definedName name="margem_ct">#REF!</definedName>
    <definedName name="MARGIN">#REF!</definedName>
    <definedName name="MarL3">#REF!</definedName>
    <definedName name="MarL4">#REF!</definedName>
    <definedName name="MarL5">#REF!</definedName>
    <definedName name="MarNI1">#REF!</definedName>
    <definedName name="MarNI2">#REF!</definedName>
    <definedName name="MarNI3">#REF!</definedName>
    <definedName name="MarNI4">#REF!</definedName>
    <definedName name="MarNI5">#REF!</definedName>
    <definedName name="MASEPCAP">#REF!</definedName>
    <definedName name="MASEPCO">#REF!</definedName>
    <definedName name="MASEPCOAL">#REF!</definedName>
    <definedName name="MASEPDA">#REF!</definedName>
    <definedName name="MASEPDEP">#REF!</definedName>
    <definedName name="MASEPEOS">#REF!</definedName>
    <definedName name="MASEPEQ">#REF!</definedName>
    <definedName name="MASEPIAT">#REF!</definedName>
    <definedName name="MASEPIBIT">#REF!</definedName>
    <definedName name="MASEPINT">#REF!</definedName>
    <definedName name="MASEPISN">#REF!</definedName>
    <definedName name="MASEPNETCONT">#REF!</definedName>
    <definedName name="MASEPSTEAM">#REF!</definedName>
    <definedName name="MASEPTAX">#REF!</definedName>
    <definedName name="MASEPTO">#REF!</definedName>
    <definedName name="MASEPWHEEL">#REF!</definedName>
    <definedName name="MatrizPlantekW">#REF!</definedName>
    <definedName name="MatrizPlanteMWh">#REF!</definedName>
    <definedName name="MayL3">#REF!</definedName>
    <definedName name="MayL4">#REF!</definedName>
    <definedName name="MayL5">#REF!</definedName>
    <definedName name="MayNI1">#REF!</definedName>
    <definedName name="MayNI2">#REF!</definedName>
    <definedName name="MayNI3">#REF!</definedName>
    <definedName name="MayNI4">#REF!</definedName>
    <definedName name="MayNI5">#REF!</definedName>
    <definedName name="MAYREVBUD">#REF!</definedName>
    <definedName name="MBAPRBANKINT">#REF!</definedName>
    <definedName name="MBAPRCAP">#REF!</definedName>
    <definedName name="MBAPRCO">#REF!</definedName>
    <definedName name="MBAPRCOAL">#REF!</definedName>
    <definedName name="MBAPRDA">#REF!</definedName>
    <definedName name="MBAPRDEP">#REF!</definedName>
    <definedName name="MBAPREOS">#REF!</definedName>
    <definedName name="MBAPREQ">#REF!</definedName>
    <definedName name="MBAPRIAT">#REF!</definedName>
    <definedName name="MBAPRIBIT">#REF!</definedName>
    <definedName name="MBAPRINT">#REF!</definedName>
    <definedName name="MBAPRNETCONT">#REF!</definedName>
    <definedName name="MBAPRSTEAM">#REF!</definedName>
    <definedName name="MBAPRTAX">#REF!</definedName>
    <definedName name="MBAPRTO">#REF!</definedName>
    <definedName name="MBAPRWHEEL">#REF!</definedName>
    <definedName name="MBASE">#REF!</definedName>
    <definedName name="MBAUGBANKINT">#REF!</definedName>
    <definedName name="MBAUGCAP">#REF!</definedName>
    <definedName name="MBAUGCO">#REF!</definedName>
    <definedName name="MBAUGCOAL">#REF!</definedName>
    <definedName name="MBAUGDA">#REF!</definedName>
    <definedName name="MBAUGDEP">#REF!</definedName>
    <definedName name="MBAUGEOS">#REF!</definedName>
    <definedName name="MBAUGEQ">#REF!</definedName>
    <definedName name="MBAUGIAT">#REF!</definedName>
    <definedName name="MBAUGIBIT">#REF!</definedName>
    <definedName name="MBAUGINT">#REF!</definedName>
    <definedName name="MBAUGNETCONT">#REF!</definedName>
    <definedName name="MBAUGSTEAM">#REF!</definedName>
    <definedName name="MBAUGTAX">#REF!</definedName>
    <definedName name="MBAUGTO">#REF!</definedName>
    <definedName name="MBAUGWHEEL">#REF!</definedName>
    <definedName name="MBDECBANKINT">#REF!</definedName>
    <definedName name="MBDECCAP">#REF!</definedName>
    <definedName name="MBDECCO">#REF!</definedName>
    <definedName name="MBDECCOAL">#REF!</definedName>
    <definedName name="MBDECDA">#REF!</definedName>
    <definedName name="MBDECDEP">#REF!</definedName>
    <definedName name="MBDECEOS">#REF!</definedName>
    <definedName name="MBDECEQ">#REF!</definedName>
    <definedName name="MBDECIAT">#REF!</definedName>
    <definedName name="MBDECIBIT">#REF!</definedName>
    <definedName name="MBDECINT">#REF!</definedName>
    <definedName name="MBDECNETCONT">#REF!</definedName>
    <definedName name="MBDECSTEAM">#REF!</definedName>
    <definedName name="MBDECTAX">#REF!</definedName>
    <definedName name="MBDECTO">#REF!</definedName>
    <definedName name="MBDECWHEEL">#REF!</definedName>
    <definedName name="MBFEBBANKINT">#REF!</definedName>
    <definedName name="MBFEBCAP">#REF!</definedName>
    <definedName name="MBFEBCO">#REF!</definedName>
    <definedName name="MBFEBCOAL">#REF!</definedName>
    <definedName name="MBFEBDA">#REF!</definedName>
    <definedName name="MBFEBDEP">#REF!</definedName>
    <definedName name="MBFEBEOS">#REF!</definedName>
    <definedName name="MBFEBEQ">#REF!</definedName>
    <definedName name="MBFEBIAT">#REF!</definedName>
    <definedName name="MBFEBIBIT">#REF!</definedName>
    <definedName name="MBFEBINT">#REF!</definedName>
    <definedName name="MBFEBNETCONT">#REF!</definedName>
    <definedName name="MBFEBSTEAM">#REF!</definedName>
    <definedName name="MBFEBTAX">#REF!</definedName>
    <definedName name="MBFEBTO">#REF!</definedName>
    <definedName name="MBFEBWHEEL">#REF!</definedName>
    <definedName name="MBISNAPR">#REF!</definedName>
    <definedName name="MBISNAUG">#REF!</definedName>
    <definedName name="MBISNDEC">#REF!</definedName>
    <definedName name="MBISNFEB">#REF!</definedName>
    <definedName name="MBISNJAN">#REF!</definedName>
    <definedName name="MBISNJUL">#REF!</definedName>
    <definedName name="MBISNJUN">#REF!</definedName>
    <definedName name="MBISNMAR">#REF!</definedName>
    <definedName name="MBISNMAY">#REF!</definedName>
    <definedName name="MBISNNOV">#REF!</definedName>
    <definedName name="MBISNOCT">#REF!</definedName>
    <definedName name="MBISNSEP">#REF!</definedName>
    <definedName name="MBJANBANKINT">#REF!</definedName>
    <definedName name="MBJANCAP">#REF!</definedName>
    <definedName name="MBJANCO">#REF!</definedName>
    <definedName name="MBJANCOAL">#REF!</definedName>
    <definedName name="MBJANDA">#REF!</definedName>
    <definedName name="MBJANDEP">#REF!</definedName>
    <definedName name="MBJANEOS">#REF!</definedName>
    <definedName name="MBJANEQ">#REF!</definedName>
    <definedName name="MBJANIAT">#REF!</definedName>
    <definedName name="MBJANIBIT">#REF!</definedName>
    <definedName name="MBJANINT">#REF!</definedName>
    <definedName name="MBJANNETCONT">#REF!</definedName>
    <definedName name="MBJANSTEAM">#REF!</definedName>
    <definedName name="MBJANTAX">#REF!</definedName>
    <definedName name="MBJANWHEEL">#REF!</definedName>
    <definedName name="MBJULBANKINT">#REF!</definedName>
    <definedName name="MBJULCAP">#REF!</definedName>
    <definedName name="MBJULCO">#REF!</definedName>
    <definedName name="MBJULCOAL">#REF!</definedName>
    <definedName name="MBJULDA">#REF!</definedName>
    <definedName name="MBJULDEP">#REF!</definedName>
    <definedName name="MBJULEOS">#REF!</definedName>
    <definedName name="MBJULEQ">#REF!</definedName>
    <definedName name="MBJULIAT">#REF!</definedName>
    <definedName name="MBJULIBIT">#REF!</definedName>
    <definedName name="MBJULINT">#REF!</definedName>
    <definedName name="MBJULNETCONT">#REF!</definedName>
    <definedName name="MBJULSTEAM">#REF!</definedName>
    <definedName name="MBJULTAX">#REF!</definedName>
    <definedName name="MBJULTO">#REF!</definedName>
    <definedName name="MBJULWHEEL">#REF!</definedName>
    <definedName name="MBJUNBANKINT">#REF!</definedName>
    <definedName name="MBJUNCAP">#REF!</definedName>
    <definedName name="MBJUNCO">#REF!</definedName>
    <definedName name="MBJUNCOAL">#REF!</definedName>
    <definedName name="MBJUNDA">#REF!</definedName>
    <definedName name="MBJUNDEP">#REF!</definedName>
    <definedName name="MBJUNEOS">#REF!</definedName>
    <definedName name="MBJUNEQ">#REF!</definedName>
    <definedName name="MBJUNIAT">#REF!</definedName>
    <definedName name="MBJUNIBIT">#REF!</definedName>
    <definedName name="MBJUNINT">#REF!</definedName>
    <definedName name="MBJUNNETCONT">#REF!</definedName>
    <definedName name="MBJUNSTEAM">#REF!</definedName>
    <definedName name="MBJUNTAX">#REF!</definedName>
    <definedName name="MBJUNTO">#REF!</definedName>
    <definedName name="MBJUNWHEEL">#REF!</definedName>
    <definedName name="MBMARBANKINT">#REF!</definedName>
    <definedName name="MBMARCAP">#REF!</definedName>
    <definedName name="MBMARCO">#REF!</definedName>
    <definedName name="MBMARCOAL">#REF!</definedName>
    <definedName name="MBMARDA">#REF!</definedName>
    <definedName name="MBMARDEP">#REF!</definedName>
    <definedName name="MBMAREOS">#REF!</definedName>
    <definedName name="MBMAREQ">#REF!</definedName>
    <definedName name="MBMARIAT">#REF!</definedName>
    <definedName name="MBMARIBIT">#REF!</definedName>
    <definedName name="MBMARINT">#REF!</definedName>
    <definedName name="MBMARNETCONT">#REF!</definedName>
    <definedName name="MBMARSTEAM">#REF!</definedName>
    <definedName name="MBMARTAX">#REF!</definedName>
    <definedName name="MBMARTO">#REF!</definedName>
    <definedName name="MBMARWHEEL">#REF!</definedName>
    <definedName name="MBMAYBANKINT">#REF!</definedName>
    <definedName name="MBMAYCAP">#REF!</definedName>
    <definedName name="MBMAYCO">#REF!</definedName>
    <definedName name="MBMAYCOAL">#REF!</definedName>
    <definedName name="MBMAYDA">#REF!</definedName>
    <definedName name="MBMAYDEP">#REF!</definedName>
    <definedName name="MBMAYEOS">#REF!</definedName>
    <definedName name="MBMAYEQ">#REF!</definedName>
    <definedName name="MBMAYIAT">#REF!</definedName>
    <definedName name="MBMAYIBIT">#REF!</definedName>
    <definedName name="MBMAYINT">#REF!</definedName>
    <definedName name="MBMAYNETCONT">#REF!</definedName>
    <definedName name="MBMAYSTEAM">#REF!</definedName>
    <definedName name="MBMAYTAX">#REF!</definedName>
    <definedName name="MBMAYTO">#REF!</definedName>
    <definedName name="MBMAYWHEEL">#REF!</definedName>
    <definedName name="MBMIAPR">#REF!</definedName>
    <definedName name="MBMIAUG">#REF!</definedName>
    <definedName name="MBMIDEC">#REF!</definedName>
    <definedName name="MBMIFEB">#REF!</definedName>
    <definedName name="MBMIJAN">#REF!</definedName>
    <definedName name="MBMIJUL">#REF!</definedName>
    <definedName name="MBMIJUN">#REF!</definedName>
    <definedName name="MBMIMAR">#REF!</definedName>
    <definedName name="MBMIMAY">#REF!</definedName>
    <definedName name="MBMINOV">#REF!</definedName>
    <definedName name="MBMIOCT">#REF!</definedName>
    <definedName name="MBMISEP">#REF!</definedName>
    <definedName name="MBNOVBANKINT">#REF!</definedName>
    <definedName name="MBNOVCAP">#REF!</definedName>
    <definedName name="MBNOVCO">#REF!</definedName>
    <definedName name="MBNOVCOAL">#REF!</definedName>
    <definedName name="MBNOVDA">#REF!</definedName>
    <definedName name="MBNOVDEP">#REF!</definedName>
    <definedName name="MBNOVEOS">#REF!</definedName>
    <definedName name="MBNOVEQ">#REF!</definedName>
    <definedName name="MBNOVIAT">#REF!</definedName>
    <definedName name="MBNOVIBIT">#REF!</definedName>
    <definedName name="MBNOVINT">#REF!</definedName>
    <definedName name="MBNOVNETCONT">#REF!</definedName>
    <definedName name="MBNOVSTEAM">#REF!</definedName>
    <definedName name="MBNOVTAX">#REF!</definedName>
    <definedName name="MBNOVTO">#REF!</definedName>
    <definedName name="MBNOVWHEEL">#REF!</definedName>
    <definedName name="MBOCTBANKINT">#REF!</definedName>
    <definedName name="MBOCTCAP">#REF!</definedName>
    <definedName name="MBOCTCO">#REF!</definedName>
    <definedName name="MBOCTCOAL">#REF!</definedName>
    <definedName name="MBOCTDA">#REF!</definedName>
    <definedName name="MBOCTDEP">#REF!</definedName>
    <definedName name="MBOCTEOS">#REF!</definedName>
    <definedName name="MBOCTEQ">#REF!</definedName>
    <definedName name="MBOCTIAT">#REF!</definedName>
    <definedName name="MBOCTIBIT">#REF!</definedName>
    <definedName name="MBOCTINT">#REF!</definedName>
    <definedName name="MBOCTNETCONT">#REF!</definedName>
    <definedName name="MBOCTSTEAM">#REF!</definedName>
    <definedName name="MBOCTTAX">#REF!</definedName>
    <definedName name="MBOCTTO">#REF!</definedName>
    <definedName name="MBOCTWHEEL">#REF!</definedName>
    <definedName name="MBSEPBANKINT">#REF!</definedName>
    <definedName name="MBSEPCAP">#REF!</definedName>
    <definedName name="MBSEPCO">#REF!</definedName>
    <definedName name="MBSEPCOAL">#REF!</definedName>
    <definedName name="MBSEPDA">#REF!</definedName>
    <definedName name="MBSEPDEP">#REF!</definedName>
    <definedName name="MBSEPEOS">#REF!</definedName>
    <definedName name="MBSEPEQ">#REF!</definedName>
    <definedName name="MBSEPIAT">#REF!</definedName>
    <definedName name="MBSEPIBIT">#REF!</definedName>
    <definedName name="MBSEPINT">#REF!</definedName>
    <definedName name="MBSEPNETCONT">#REF!</definedName>
    <definedName name="MBSEPSTEAM">#REF!</definedName>
    <definedName name="MBSEPTAX">#REF!</definedName>
    <definedName name="MBSEPTO">#REF!</definedName>
    <definedName name="MBSEPWHEEL">#REF!</definedName>
    <definedName name="MCASHTAX">#REF!</definedName>
    <definedName name="MCOGS">#REF!</definedName>
    <definedName name="MCON">[2]vinc!$F$1:$F$65536</definedName>
    <definedName name="MCONSTANT">#REF!</definedName>
    <definedName name="MCOST_CAP">#REF!</definedName>
    <definedName name="MDATA_FILE">#REF!</definedName>
    <definedName name="MDEPRECIATION">#REF!</definedName>
    <definedName name="MEDIDORES_CENTRO_OESTE">#REF!</definedName>
    <definedName name="men" hidden="1">{#N/A,#N/A,FALSE,"LLAVE";#N/A,#N/A,FALSE,"EERR";#N/A,#N/A,FALSE,"ESP";#N/A,#N/A,FALSE,"EOAF";#N/A,#N/A,FALSE,"CASH";#N/A,#N/A,FALSE,"FINANZAS";#N/A,#N/A,FALSE,"DEUDA";#N/A,#N/A,FALSE,"INVERSION";#N/A,#N/A,FALSE,"PERSONAL"}</definedName>
    <definedName name="MENU">[2]vinc!#REF!</definedName>
    <definedName name="MENU1">[2]vinc!#REF!</definedName>
    <definedName name="MERC">#REF!</definedName>
    <definedName name="MERCADO_DE_ENERGIA_ENERGIA_Lista">#REF!</definedName>
    <definedName name="mercado2">#REF!</definedName>
    <definedName name="MERCPOND">[4]CVA_Projetada12meses!$A$74:$N$138</definedName>
    <definedName name="MES">[1]Plan1!#REF!</definedName>
    <definedName name="MES_FIM">[13]Controle!$H$52</definedName>
    <definedName name="MES_INI">[13]Controle!$H$51</definedName>
    <definedName name="MES_INICIO_CMARG">[13]Controle!$H$26</definedName>
    <definedName name="MES_REF">[13]Controle!$H$50</definedName>
    <definedName name="MESES">[13]Controle!$D$35:$D$46</definedName>
    <definedName name="Meta_">'[10]Dados Faturamento'!$AY$3</definedName>
    <definedName name="Meta_IRC">'[10]Dados Faturamento'!$C$92:$N$98</definedName>
    <definedName name="Meta_Refat">'[17]REFAT_GRUPO-B_ELPA'!$AX$3</definedName>
    <definedName name="Meta_Refaturamento">'[10]Dados Faturamento'!$C$82:$N$88</definedName>
    <definedName name="Metropolitano">#REF!</definedName>
    <definedName name="MEXC">[2]vinc!$F$1:$F$65536</definedName>
    <definedName name="MFORECAST">#REF!</definedName>
    <definedName name="MGOTO">#REF!</definedName>
    <definedName name="MGRATIOS">#REF!</definedName>
    <definedName name="MGROWTH">#REF!</definedName>
    <definedName name="MHELP">#REF!</definedName>
    <definedName name="MHIST_RATIOS">#REF!</definedName>
    <definedName name="MHISTORICAL">#REF!</definedName>
    <definedName name="mimtotoct">#REF!</definedName>
    <definedName name="MINCREASED">#REF!</definedName>
    <definedName name="MINETOTHER">#REF!</definedName>
    <definedName name="MINETPPE">#REF!</definedName>
    <definedName name="MINIT">#REF!</definedName>
    <definedName name="MINPUT">#REF!</definedName>
    <definedName name="MINTENSITY">#REF!</definedName>
    <definedName name="mintitnov">#REF!</definedName>
    <definedName name="mintotapr">#REF!</definedName>
    <definedName name="mintotaug">#REF!</definedName>
    <definedName name="mintotdec">#REF!</definedName>
    <definedName name="mintotfeb">#REF!</definedName>
    <definedName name="mintotjan">#REF!</definedName>
    <definedName name="mintotjul">#REF!</definedName>
    <definedName name="mintotjun">#REF!</definedName>
    <definedName name="mintotmar">#REF!</definedName>
    <definedName name="mintotmay">#REF!</definedName>
    <definedName name="mintotsep">#REF!</definedName>
    <definedName name="mintottot">#REF!</definedName>
    <definedName name="MINVESTMENT">#REF!</definedName>
    <definedName name="MINVESTYEARS">#REF!</definedName>
    <definedName name="MIWORKING">#REF!</definedName>
    <definedName name="MIX">#REF!</definedName>
    <definedName name="MKT_COMP">#REF!</definedName>
    <definedName name="MKT_DEBT">#REF!</definedName>
    <definedName name="mm" hidden="1">{"TotalGeralDespesasPorArea",#N/A,FALSE,"VinculosAccessEfetivo"}</definedName>
    <definedName name="MMAIN">#REF!</definedName>
    <definedName name="MMARGIN">#REF!</definedName>
    <definedName name="MNETPPE">#REF!</definedName>
    <definedName name="MNOPLAT">#REF!</definedName>
    <definedName name="MODULOS">#N/A</definedName>
    <definedName name="MOGOTO">#REF!</definedName>
    <definedName name="MONTH">#REF!</definedName>
    <definedName name="MOTHER">#REF!</definedName>
    <definedName name="MPEN">[2]vinc!$F$1:$F$65536</definedName>
    <definedName name="MPNTot">#REF!</definedName>
    <definedName name="MPREROIC">#REF!</definedName>
    <definedName name="MPRG">[2]vinc!$F$1:$F$65536</definedName>
    <definedName name="MPRINT">#REF!</definedName>
    <definedName name="MPTot">#REF!</definedName>
    <definedName name="MROIC">#REF!</definedName>
    <definedName name="MROICYEARS">#REF!</definedName>
    <definedName name="MRP">[15]Entrada!#REF!</definedName>
    <definedName name="MRTREE">#REF!</definedName>
    <definedName name="MS">#REF!</definedName>
    <definedName name="MSEL">[2]vinc!$F$1:$F$65536</definedName>
    <definedName name="MSG_A">#REF!</definedName>
    <definedName name="mso" hidden="1">{#N/A,#N/A,FALSE,"CONTROLE"}</definedName>
    <definedName name="MTREE_INVEST">#REF!</definedName>
    <definedName name="MTURNOVER">#REF!</definedName>
    <definedName name="MutXPL">#REF!</definedName>
    <definedName name="MutXPLMil">#REF!</definedName>
    <definedName name="MVALUE">#REF!</definedName>
    <definedName name="MWACC">#REF!</definedName>
    <definedName name="mwh_fat">[2]vinc!$F$1:$F$65536</definedName>
    <definedName name="MWINDOW">#REF!</definedName>
    <definedName name="MWM">#REF!</definedName>
    <definedName name="MWMEDIO">[4]CVA_Projetada12meses!$A$5:$M$70</definedName>
    <definedName name="MWORKING">#REF!</definedName>
    <definedName name="N">[1]Plan1!#REF!</definedName>
    <definedName name="N_SERIES_CMARG">[13]Controle!$H$25</definedName>
    <definedName name="nb" hidden="1">{"TotalGeralDespesasPorArea",#N/A,FALSE,"VinculosAccessEfetivo"}</definedName>
    <definedName name="neleg">#REF!</definedName>
    <definedName name="net">[1]Plan1!#REF!</definedName>
    <definedName name="NETPPE">#REF!</definedName>
    <definedName name="NEW_INVESTMENT">#REF!</definedName>
    <definedName name="NNOPLAT">#REF!</definedName>
    <definedName name="Nome">#REF!</definedName>
    <definedName name="NOPLAT">#REF!</definedName>
    <definedName name="NOPLATP">#REF!</definedName>
    <definedName name="novatarifa">[4]CVA_Projetada12meses!$A$188:$AB$236</definedName>
    <definedName name="NovL3">#REF!</definedName>
    <definedName name="NovL4">#REF!</definedName>
    <definedName name="NovL5">#REF!</definedName>
    <definedName name="NovNI1">#REF!</definedName>
    <definedName name="NovNI2">#REF!</definedName>
    <definedName name="NovNI3">#REF!</definedName>
    <definedName name="NovNI4">#REF!</definedName>
    <definedName name="NovNI5">#REF!</definedName>
    <definedName name="NR_ABC">'[10]Dados Clandestina'!$D$54:$P$56</definedName>
    <definedName name="NR_ACUM">'[10]Dados Clandestina'!$D$79:$J$81</definedName>
    <definedName name="NR_ANHEMBI">'[10]Dados Clandestina'!$D$39:$P$41</definedName>
    <definedName name="NR_CENTRO">'[10]Dados Clandestina'!$D$44:$P$46</definedName>
    <definedName name="NR_ELPA">'[10]Dados Clandestina'!$D$24:$P$26</definedName>
    <definedName name="NR_LESTE">'[10]Dados Clandestina'!$D$49:$P$51</definedName>
    <definedName name="NR_OESTE">'[10]Dados Clandestina'!$D$29:$P$31</definedName>
    <definedName name="NR_SUL">'[10]Dados Clandestina'!$D$34:$P$36</definedName>
    <definedName name="Obj.Corp.">[2]vinc!$A$1:$A$65536</definedName>
    <definedName name="OBS">#REF!</definedName>
    <definedName name="OctL3">#REF!</definedName>
    <definedName name="OctL4">#REF!</definedName>
    <definedName name="OctL5">#REF!</definedName>
    <definedName name="OctNI1">#REF!</definedName>
    <definedName name="OctNI2">#REF!</definedName>
    <definedName name="OctNI3">#REF!</definedName>
    <definedName name="OctNI4">#REF!</definedName>
    <definedName name="OctNI5">#REF!</definedName>
    <definedName name="oferta">#REF!</definedName>
    <definedName name="oferta_cvrd">#REF!</definedName>
    <definedName name="oferta00NNE">#REF!</definedName>
    <definedName name="oferta00SSECO">#REF!</definedName>
    <definedName name="oferta1">#REF!</definedName>
    <definedName name="oferta10">#REF!</definedName>
    <definedName name="oferta11">#REF!</definedName>
    <definedName name="oferta12">#REF!</definedName>
    <definedName name="oferta13">#REF!</definedName>
    <definedName name="oferta14">#REF!</definedName>
    <definedName name="oferta15">#REF!</definedName>
    <definedName name="oferta16">#REF!</definedName>
    <definedName name="oferta17">#REF!</definedName>
    <definedName name="oferta18">#REF!</definedName>
    <definedName name="oferta19">#REF!</definedName>
    <definedName name="oferta2">#REF!</definedName>
    <definedName name="oferta3">#REF!</definedName>
    <definedName name="oferta4">#REF!</definedName>
    <definedName name="oferta5">#REF!</definedName>
    <definedName name="oferta6">#REF!</definedName>
    <definedName name="oferta7">#REF!</definedName>
    <definedName name="oferta8">#REF!</definedName>
    <definedName name="oferta9">#REF!</definedName>
    <definedName name="ofertacvrd">#REF!</definedName>
    <definedName name="OLE_LINK1">#REF!</definedName>
    <definedName name="om">#REF!</definedName>
    <definedName name="OO" hidden="1">{"TotalGeralDespesasPorArea",#N/A,FALSE,"VinculosAccessEfetivo"}</definedName>
    <definedName name="oooooooo">#REF!</definedName>
    <definedName name="operação" hidden="1">{#N/A,#N/A,FALSE,"CONTROLE"}</definedName>
    <definedName name="Operação_e_Manutenção">#REF!</definedName>
    <definedName name="OPERATING">#REF!</definedName>
    <definedName name="OTHER">#REF!</definedName>
    <definedName name="outo">#REF!</definedName>
    <definedName name="OUTRASRECEITAS2">[2]vinc!#REF!</definedName>
    <definedName name="P">[1]Plan1!$A$8:$P$134</definedName>
    <definedName name="P_D">#REF!</definedName>
    <definedName name="P_LIMITADOR">[13]Aux_1!$AA$4:$AA$747</definedName>
    <definedName name="PARAN">'[9]#REF'!$A$8:$P$123</definedName>
    <definedName name="Parc_Dívida">#REF!</definedName>
    <definedName name="Parc_Próprio">#REF!</definedName>
    <definedName name="PASSIVO">#REF!</definedName>
    <definedName name="PATAMAR">[13]Controle!$H$16</definedName>
    <definedName name="PATAMARES">[13]Controle!$F$35:$F$37</definedName>
    <definedName name="PauFerroRP">[28]IREM!#REF!</definedName>
    <definedName name="PBASE">#REF!</definedName>
    <definedName name="PCASHTAX">#REF!</definedName>
    <definedName name="PCOGS">#REF!</definedName>
    <definedName name="PCONSTANT">#REF!</definedName>
    <definedName name="PDDE">'[41]#REF'!$A$8:$P$128</definedName>
    <definedName name="PDEPRECIATION">#REF!</definedName>
    <definedName name="PEDRO" hidden="1">{#N/A,#N/A,FALSE,"CONTROLE"}</definedName>
    <definedName name="PERC_CAPITAL_TERCEIRO">'[42]INPUT GERAL'!$E$41</definedName>
    <definedName name="percent">#REF!</definedName>
    <definedName name="PERCENT_DO_RAG">[2]vinc!$C$5</definedName>
    <definedName name="percentual_eq">#REF!</definedName>
    <definedName name="perda">#REF!</definedName>
    <definedName name="perdas">#REF!</definedName>
    <definedName name="Perdas_Percent">[12]Inputs!$C$33</definedName>
    <definedName name="PERIDO_AJUSTE">#REF!</definedName>
    <definedName name="PERIOD">#REF!</definedName>
    <definedName name="Periodo">#REF!</definedName>
    <definedName name="PEVA">#REF!</definedName>
    <definedName name="PGROWTH">#REF!</definedName>
    <definedName name="PHISTORICAL">#REF!</definedName>
    <definedName name="PINCREASED">#REF!</definedName>
    <definedName name="PINETOTHER">#REF!</definedName>
    <definedName name="PINETPPE">#REF!</definedName>
    <definedName name="PINTENSITY">#REF!</definedName>
    <definedName name="PINVESTMENT">#REF!</definedName>
    <definedName name="PINVESTYEARS">#REF!</definedName>
    <definedName name="Piratininga" hidden="1">{#N/A,#N/A,FALSE,"CONTROLE"}</definedName>
    <definedName name="PIRATININGAV2" hidden="1">{#N/A,#N/A,FALSE,"CONTROLE"}</definedName>
    <definedName name="PIS_COFINS">[12]Inputs!$C$43</definedName>
    <definedName name="PIWORKING">#REF!</definedName>
    <definedName name="pl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PLAN">[1]Plan1!$B$427:$O$545</definedName>
    <definedName name="Plan_Rel_Capex">'[10]Dados de relacionamento'!$B$30:$O$37</definedName>
    <definedName name="Plan_Rel_Opex">'[10]Dados de relacionamento'!$B$21:$O$28</definedName>
    <definedName name="Planejado">'[43]Dados de relacionamento'!$B$15:$M$22</definedName>
    <definedName name="PLD_MAX">[13]Controle!$H$28</definedName>
    <definedName name="PLD_MED_S1_A1">[13]Rel.3!$D$10</definedName>
    <definedName name="PLD_MED_S1_A2">[13]Rel.3!$G$10</definedName>
    <definedName name="PLD_MED_S1_A3">[13]Rel.3!$J$10</definedName>
    <definedName name="PLD_MED_S1_A4">[13]Rel.3!$M$10</definedName>
    <definedName name="PLD_MED_S1_A5">[13]Rel.3!$P$10</definedName>
    <definedName name="PLD_MED_S2_A1">[13]Rel.3!$D$15</definedName>
    <definedName name="PLD_MED_S2_A2">[13]Rel.3!$G$15</definedName>
    <definedName name="PLD_MED_S2_A3">[13]Rel.3!$J$15</definedName>
    <definedName name="PLD_MED_S2_A4">[13]Rel.3!$M$15</definedName>
    <definedName name="PLD_MED_S2_A5">[13]Rel.3!$P$15</definedName>
    <definedName name="PLD_MED_S3_A1">[13]Rel.3!$D$19</definedName>
    <definedName name="PLD_MED_S3_A2">[13]Rel.3!$G$19</definedName>
    <definedName name="PLD_MED_S3_A3">[13]Rel.3!$J$19</definedName>
    <definedName name="PLD_MED_S3_A4">[13]Rel.3!$M$19</definedName>
    <definedName name="PLD_MED_S3_A5">[13]Rel.3!$P$19</definedName>
    <definedName name="PLD_MED_S4_A1">[13]Rel.3!$D$23</definedName>
    <definedName name="PLD_MED_S4_A2">[13]Rel.3!$G$23</definedName>
    <definedName name="PLD_MED_S4_A3">[13]Rel.3!$J$23</definedName>
    <definedName name="PLD_MED_S4_A4">[13]Rel.3!$M$23</definedName>
    <definedName name="PLD_MED_S4_A5">[13]Rel.3!$P$23</definedName>
    <definedName name="PLD_MIN">[13]Controle!$H$29</definedName>
    <definedName name="PMARGIN">#REF!</definedName>
    <definedName name="PMAX_GRAF_P1">[13]Aux_1!$E$28</definedName>
    <definedName name="PMAX_GRAF_P2">[13]Aux_2!$D$30</definedName>
    <definedName name="PMAX_GRAF_P3">[13]Controle!$H$30</definedName>
    <definedName name="PMED1_GRAF">[13]Aux_1!$W$4:$W$747</definedName>
    <definedName name="PMED2_GRAF">[13]Aux_1!$X$4:$X$747</definedName>
    <definedName name="PMED3_GRAF">[13]Aux_1!$Y$4:$Y$747</definedName>
    <definedName name="PMED4_GRAF">[13]Aux_1!$Z$4:$Z$747</definedName>
    <definedName name="PNETPPE">#REF!</definedName>
    <definedName name="PNOPLAT">#REF!</definedName>
    <definedName name="POS_REF_P1">[13]Aux_1!$K$4</definedName>
    <definedName name="POS_REF_P2">[13]Aux_2!$I$3</definedName>
    <definedName name="POTHER">#REF!</definedName>
    <definedName name="pp" hidden="1">{#N/A,#N/A,FALSE,"ENERGIA";#N/A,#N/A,FALSE,"PERDIDAS";#N/A,#N/A,FALSE,"CLIENTES";#N/A,#N/A,FALSE,"ESTADO";#N/A,#N/A,FALSE,"TECNICA"}</definedName>
    <definedName name="PPREROIC">#REF!</definedName>
    <definedName name="PR_AC">'[10]Dados Segurança'!$B$57:$I$60</definedName>
    <definedName name="PR_LM">'[10]Dados Segurança'!$B$51:$I$54</definedName>
    <definedName name="PRANG">F_INCOME,F_BALANCE,f_free_cash_flow,f_ratios,f_valuation</definedName>
    <definedName name="prange">F_INCOME,F_BALANCE,f_free_cash_flow,f_ratios,f_valuation</definedName>
    <definedName name="PreçoMAE">#REF!</definedName>
    <definedName name="PRECOS_CANDLES">[13]Aux_2!$D$23:$G$27</definedName>
    <definedName name="PRECOS_CL_N">[13]Aux_2!$AB$3:$AB$57</definedName>
    <definedName name="PRECOS_CL_NE">[13]Aux_2!$W$3:$W$57</definedName>
    <definedName name="PRECOS_CL_S">[13]Aux_2!$R$3:$R$57</definedName>
    <definedName name="PRECOS_CL_SE">[13]Aux_2!$M$3:$M$57</definedName>
    <definedName name="PRECOS_CNDL_X">[13]Aux_2!$I$3:$I$57</definedName>
    <definedName name="PRECOS_HI_N">[13]Aux_2!$Z$3:$Z$57</definedName>
    <definedName name="PRECOS_HI_NE">[13]Aux_2!$U$3:$U$57</definedName>
    <definedName name="PRECOS_HI_S">[13]Aux_2!$P$3:$P$57</definedName>
    <definedName name="PRECOS_HI_SE">[13]Aux_2!$K$3:$K$57</definedName>
    <definedName name="PRECOS_LO_N">[13]Aux_2!$AA$3:$AA$57</definedName>
    <definedName name="PRECOS_LO_NE">[13]Aux_2!$V$3:$V$57</definedName>
    <definedName name="PRECOS_LO_S">[13]Aux_2!$Q$3:$Q$57</definedName>
    <definedName name="PRECOS_LO_SE">[13]Aux_2!$L$3:$L$57</definedName>
    <definedName name="PRECOS_ME_S1">[13]Aux_2!$N$3:$N$57</definedName>
    <definedName name="PRECOS_ME_S2">[13]Aux_2!$S$3:$S$57</definedName>
    <definedName name="PRECOS_ME_S3">[13]Aux_2!$X$3:$X$57</definedName>
    <definedName name="PRECOS_ME_S4">[13]Aux_2!$AC$3:$AC$57</definedName>
    <definedName name="PRECOS_OP_N">[13]Aux_2!$Y$3:$Y$57</definedName>
    <definedName name="PRECOS_OP_NE">[13]Aux_2!$T$3:$T$57</definedName>
    <definedName name="PRECOS_OP_S">[13]Aux_2!$O$3:$O$57</definedName>
    <definedName name="PRECOS_OP_SE">[13]Aux_2!$J$3:$J$57</definedName>
    <definedName name="PRECOS1">[13]Aux_1!$E$4:$E$21</definedName>
    <definedName name="PRECOS1_GRAF_L">[13]Aux_1!$K$4:$K$747</definedName>
    <definedName name="PRECOS1_GRAF_M">[13]Aux_1!$L$4:$L$747</definedName>
    <definedName name="PRECOS1_GRAF_P">[13]Aux_1!$M$4:$M$747</definedName>
    <definedName name="PRECOS2">[13]Aux_1!$F$4:$F$21</definedName>
    <definedName name="PRECOS2_GRAF_L">[13]Aux_1!$N$4:$N$747</definedName>
    <definedName name="PRECOS2_GRAF_M">[13]Aux_1!$O$4:$O$747</definedName>
    <definedName name="PRECOS2_GRAF_P">[13]Aux_1!$P$4:$P$747</definedName>
    <definedName name="PRECOS3">[13]Aux_1!$G$4:$G$21</definedName>
    <definedName name="PRECOS3_GRAF_L">[13]Aux_1!$Q$4:$Q$747</definedName>
    <definedName name="PRECOS3_GRAF_M">[13]Aux_1!$R$4:$R$747</definedName>
    <definedName name="PRECOS3_GRAF_P">[13]Aux_1!$S$4:$S$747</definedName>
    <definedName name="PRECOS4">[13]Aux_1!$H$4:$H$21</definedName>
    <definedName name="PRECOS4_GRAF_L">[13]Aux_1!$T$4:$T$747</definedName>
    <definedName name="PRECOS4_GRAF_M">[13]Aux_1!$U$4:$U$747</definedName>
    <definedName name="PRECOS4_GRAF_P">[13]Aux_1!$V$4:$V$747</definedName>
    <definedName name="PREROIC">#REF!</definedName>
    <definedName name="pressões">#REF!</definedName>
    <definedName name="PREV">#REF!</definedName>
    <definedName name="PREV2001">[4]CVA_Projetada12meses!$A$256:$F$306</definedName>
    <definedName name="PREV7">#REF!</definedName>
    <definedName name="PREV8">#REF!</definedName>
    <definedName name="PREV97">[4]CVA_Projetada12meses!$A$152:$N$201</definedName>
    <definedName name="PREV98">[4]CVA_Projetada12meses!$A$205:$N$253</definedName>
    <definedName name="Previsão_Clientes_1999">#REF!</definedName>
    <definedName name="Previsão_Clientes_2000">#REF!</definedName>
    <definedName name="Previsão_Consumo_2000">#REF!</definedName>
    <definedName name="PREVREAL">#REF!</definedName>
    <definedName name="PREVREAL97">[4]CVA_Projetada12meses!$A$401:$N$450</definedName>
    <definedName name="PRICE">#REF!</definedName>
    <definedName name="PRIENC98">#REF!</definedName>
    <definedName name="PRIMEIRA">#REF!</definedName>
    <definedName name="PRINCIPAL98">#REF!</definedName>
    <definedName name="PRINCIPAL99">#REF!</definedName>
    <definedName name="PRINENC99">#REF!</definedName>
    <definedName name="Print">#REF!</definedName>
    <definedName name="PRINT_AREA">#REF!</definedName>
    <definedName name="Print_Area_MI">#REF!</definedName>
    <definedName name="Print_Titles_MI">#REF!,#REF!</definedName>
    <definedName name="PRN">#N/A</definedName>
    <definedName name="PROIC">#REF!</definedName>
    <definedName name="PROICF">#REF!</definedName>
    <definedName name="PROICYEARS">#REF!</definedName>
    <definedName name="proj00N">#REF!</definedName>
    <definedName name="proj00N2">#REF!</definedName>
    <definedName name="proj00S">#REF!</definedName>
    <definedName name="proj01N">#REF!</definedName>
    <definedName name="proj01S">#REF!</definedName>
    <definedName name="proj02N">#REF!</definedName>
    <definedName name="proj02S">#REF!</definedName>
    <definedName name="proj03N">#REF!</definedName>
    <definedName name="proj03N2">#REF!</definedName>
    <definedName name="proj03S">#REF!</definedName>
    <definedName name="proj04N">#REF!</definedName>
    <definedName name="proj04N2">#REF!</definedName>
    <definedName name="proj04S">#REF!</definedName>
    <definedName name="proj05N">#REF!</definedName>
    <definedName name="proj05S">#REF!</definedName>
    <definedName name="proj06N">#REF!</definedName>
    <definedName name="proj06S">#REF!</definedName>
    <definedName name="proj07N">#REF!</definedName>
    <definedName name="proj07S">#REF!</definedName>
    <definedName name="proj08N">#REF!</definedName>
    <definedName name="proj08S">#REF!</definedName>
    <definedName name="proj09N">#REF!</definedName>
    <definedName name="proj09S">#REF!</definedName>
    <definedName name="PROJEÇÃO">#REF!</definedName>
    <definedName name="PROJEÇÃO97">[4]CVA_Projetada12meses!$B$609:$O$645</definedName>
    <definedName name="projetos">#REF!</definedName>
    <definedName name="projetos_cvrd">#REF!</definedName>
    <definedName name="projetos2_cvrd">#REF!</definedName>
    <definedName name="projetos3_cvrd">#REF!</definedName>
    <definedName name="projetos4_cvrd">#REF!</definedName>
    <definedName name="PSG_A">#REF!</definedName>
    <definedName name="PTURNOVER">#REF!</definedName>
    <definedName name="PUBLICO">'[10]Dados Segurança'!$B$76:$I$78</definedName>
    <definedName name="PWORKING">#REF!</definedName>
    <definedName name="q" hidden="1">{#N/A,#N/A,FALSE,"CONTROLE"}</definedName>
    <definedName name="Q1A">'[44]1A'!$A$51:$O$68</definedName>
    <definedName name="Q1B">'[45]1B'!#REF!</definedName>
    <definedName name="Q2A">[45]Plan1!#REF!</definedName>
    <definedName name="Q2B">'[44]2B'!$A$35:$M$52</definedName>
    <definedName name="qq" hidden="1">{#N/A,#N/A,FALSE,"CONTROLE"}</definedName>
    <definedName name="qqq" hidden="1">{#N/A,#N/A,FALSE,"CONTROLE"}</definedName>
    <definedName name="qqqq" hidden="1">{#N/A,#N/A,FALSE,"CONTROLE"}</definedName>
    <definedName name="qqqqqq" hidden="1">{#N/A,#N/A,FALSE,"CONTROLE";#N/A,#N/A,FALSE,"CONTROLE"}</definedName>
    <definedName name="qqqqqqqqqqqqq" hidden="1">{#N/A,#N/A,FALSE,"CONTROLE"}</definedName>
    <definedName name="Quad">#REF!</definedName>
    <definedName name="R_">#REF!</definedName>
    <definedName name="Racionamento">#REF!</definedName>
    <definedName name="RAG_PROPRIO">[2]vinc!$C$6</definedName>
    <definedName name="RAND">[2]vinc!$D$1:$D$65536</definedName>
    <definedName name="ratios">#REF!</definedName>
    <definedName name="rb">#REF!</definedName>
    <definedName name="RBNI">#REF!</definedName>
    <definedName name="RBORDER">#REF!</definedName>
    <definedName name="RBTESTE" hidden="1">{#N/A,#N/A,FALSE,"ENERGIA";#N/A,#N/A,FALSE,"PERDIDAS";#N/A,#N/A,FALSE,"CLIENTES";#N/A,#N/A,FALSE,"ESTADO";#N/A,#N/A,FALSE,"TECNICA"}</definedName>
    <definedName name="RCD">#REF!</definedName>
    <definedName name="RCDD">#REF!</definedName>
    <definedName name="RCON">[2]vinc!$D$1:$D$65536</definedName>
    <definedName name="RCP">#REF!</definedName>
    <definedName name="RCPP">#REF!</definedName>
    <definedName name="RE">[1]Plan1!#REF!</definedName>
    <definedName name="Reajuste">#REF!</definedName>
    <definedName name="REAJUSTE_POR_EMPRESA">[4]CVA_Projetada12meses!#REF!</definedName>
    <definedName name="Realizado">'[43]Dados de relacionamento'!$B$25:$M$32</definedName>
    <definedName name="RECEITA">#REF!</definedName>
    <definedName name="Receita_Rmilhões">'[24]Dados de Entrada - Planejamento'!#REF!</definedName>
    <definedName name="receita2">#REF!</definedName>
    <definedName name="RECEITA97">[4]CVA_Projetada12meses!$B$646:$O$683</definedName>
    <definedName name="Reclam">'[10]Dados Faturamento'!$C$51:$N$57</definedName>
    <definedName name="Reclamacao">'[17]REFAT_GRUPO-B_ELPA'!$AW$3</definedName>
    <definedName name="ReduçãoC_Inicial">#REF!</definedName>
    <definedName name="ReduçãoCI">#REF!</definedName>
    <definedName name="ReduçãoCompraEnergia">#REF!</definedName>
    <definedName name="ReduçãoFaturamento">#REF!</definedName>
    <definedName name="reduzido" hidden="1">{#N/A,#N/A,FALSE,"CONTROLE"}</definedName>
    <definedName name="Ref_Ano">'[10]Dados Faturamento'!$AT$11</definedName>
    <definedName name="Ref_Qtd_Fat">'[10]Dados Faturamento'!$AS$3</definedName>
    <definedName name="Ref_Qtd_Ree">'[10]Dados Faturamento'!$AT$3</definedName>
    <definedName name="Ref_Qtde_ConInt">'[10]Dados Faturamento'!$AW$3</definedName>
    <definedName name="Ref_Unidades">'[10]Dados Faturamento'!$AX$14</definedName>
    <definedName name="REITERADAS">'[10]Dados Ouvidoria II'!$C$30:$O$36</definedName>
    <definedName name="Relat" hidden="1">{#N/A,#N/A,FALSE,"CONTROLE";#N/A,#N/A,FALSE,"CONTROLE"}</definedName>
    <definedName name="Renato" hidden="1">{#N/A,#N/A,FALSE,"CONTROLE"}</definedName>
    <definedName name="REP">[1]Plan1!$A$8:$P$217</definedName>
    <definedName name="Repasse">[1]Plan1!$A$8:$P$138</definedName>
    <definedName name="rEscala1">[46]Dados!$I$6</definedName>
    <definedName name="rEscala2">[46]Dados!$I$7</definedName>
    <definedName name="rEscala3">[46]Dados!$I$8</definedName>
    <definedName name="rEscala4">[46]Dados!$I$9</definedName>
    <definedName name="rEscalaSDSinMax">[47]Dados!$J$11</definedName>
    <definedName name="rEscalaSDSinMin">[47]Dados!$J$12</definedName>
    <definedName name="rEscalaSIN">[46]Dados!$I$10</definedName>
    <definedName name="RESF">[21]TM!$B$428:$B$430</definedName>
    <definedName name="Resul_Periodo_EERR">#REF!</definedName>
    <definedName name="RESULTADO">#REF!</definedName>
    <definedName name="RESULTADO_CMARG">[13]Aux_4!$B$3:$AX$62</definedName>
    <definedName name="ResultadoMAE">#REF!</definedName>
    <definedName name="RESULTS">#REF!</definedName>
    <definedName name="ResultXMutMil">#REF!</definedName>
    <definedName name="ResultXPL">#REF!</definedName>
    <definedName name="ResultXPLMil">#REF!</definedName>
    <definedName name="resumo">#REF!</definedName>
    <definedName name="RESUMO3" hidden="1">{#N/A,#N/A,FALSE,"CONTROLE"}</definedName>
    <definedName name="REVAPRACT">#REF!</definedName>
    <definedName name="REVAPRBUD">#REF!</definedName>
    <definedName name="REVAUGACT">#REF!</definedName>
    <definedName name="REVAUGBUD">#REF!</definedName>
    <definedName name="REVDECACT">#REF!</definedName>
    <definedName name="REVDECBUD">#REF!</definedName>
    <definedName name="Revenues_Bilateral_Contracts_Long_Term">[1]Plan1!#REF!</definedName>
    <definedName name="Revenues_Billed_Enegy_Input">[1]Plan1!#REF!</definedName>
    <definedName name="Revenues_Billed_Energy">[1]Plan1!#REF!</definedName>
    <definedName name="Revenues_Billed_Energy_Input">[1]Plan1!#REF!</definedName>
    <definedName name="Revenues_Captive_Market_Simulation">[1]Plan1!#REF!</definedName>
    <definedName name="Revenues_Free_Energy_Market_Current">[1]Plan1!#REF!</definedName>
    <definedName name="Revenues_Free_Energy_Market_EX_Concession_Area">[1]Plan1!#REF!</definedName>
    <definedName name="Revenues_Losses_Recovery">[1]Plan1!#REF!</definedName>
    <definedName name="Revenues_Losses_Simulation">[1]Plan1!#REF!</definedName>
    <definedName name="Revenues_Market_Migration">[1]Plan1!#REF!</definedName>
    <definedName name="Revenues_Net_Revenues">[1]Plan1!#REF!</definedName>
    <definedName name="Revenues_Required_Energy">[1]Plan1!#REF!</definedName>
    <definedName name="Revenues_Required_Energy_Input">[1]Plan1!#REF!</definedName>
    <definedName name="Revenues_Tariff">[1]Plan1!#REF!</definedName>
    <definedName name="REVFEBACT">#REF!</definedName>
    <definedName name="REVFEBBUD">#REF!</definedName>
    <definedName name="REVJANACT">#REF!</definedName>
    <definedName name="REVJANBUD">#REF!</definedName>
    <definedName name="REVJULACT">#REF!</definedName>
    <definedName name="REVJULBUD">#REF!</definedName>
    <definedName name="REVJUNACT">#REF!</definedName>
    <definedName name="REVJUNBUD">#REF!</definedName>
    <definedName name="REVMARACT">#REF!</definedName>
    <definedName name="REVMARBUD">#REF!</definedName>
    <definedName name="REVMAYACT">#REF!</definedName>
    <definedName name="REVMAYBUD">#REF!</definedName>
    <definedName name="REVNOVACT">#REF!</definedName>
    <definedName name="REVNOVBUD">#REF!</definedName>
    <definedName name="REVOCTACT">#REF!</definedName>
    <definedName name="REVOCTBUD">#REF!</definedName>
    <definedName name="REVSEPACT">#REF!</definedName>
    <definedName name="REVSEPBUD">#REF!</definedName>
    <definedName name="REXC">[2]vinc!$D$1:$D$65536</definedName>
    <definedName name="Rf">[15]Entrada!#REF!</definedName>
    <definedName name="RGR">#REF!</definedName>
    <definedName name="RITA">'[9]#REF'!$A$8:$P$138</definedName>
    <definedName name="rito">'[27]#REF'!$A$8:$P$134</definedName>
    <definedName name="rits">'[27]#REF'!$A$8:$P$134</definedName>
    <definedName name="roic">#REF!</definedName>
    <definedName name="roic_print">#REF!</definedName>
    <definedName name="ROICF">#REF!</definedName>
    <definedName name="ROICYEARS">#REF!</definedName>
    <definedName name="rone">#REF!</definedName>
    <definedName name="ronee">#REF!</definedName>
    <definedName name="roy">#REF!</definedName>
    <definedName name="RP___101">#REF!</definedName>
    <definedName name="RP___101.1.1.">#REF!</definedName>
    <definedName name="RP_110">#REF!</definedName>
    <definedName name="RPEN">[2]vinc!$D$1:$D$65536</definedName>
    <definedName name="RPRG">[2]vinc!$D$1:$D$65536</definedName>
    <definedName name="RR" hidden="1">{"TotalGeralDespesasPorArea",#N/A,FALSE,"VinculosAccessEfetivo"}</definedName>
    <definedName name="rrf">[15]Entrada!#REF!</definedName>
    <definedName name="RRROIC">#REF!</definedName>
    <definedName name="rrrrr">'[27]#REF'!$A$8:$P$255</definedName>
    <definedName name="RSEL">[2]vinc!$D$1:$D$65536</definedName>
    <definedName name="RTREE">#REF!</definedName>
    <definedName name="Rural">#REF!</definedName>
    <definedName name="s" hidden="1">{"TotalGeralDespesasPorArea",#N/A,FALSE,"VinculosAccessEfetivo"}</definedName>
    <definedName name="SALDODÍVIDA">#REF!</definedName>
    <definedName name="SALDOMÊS">#REF!</definedName>
    <definedName name="SAPBEXdnldView" hidden="1">"4D03NTRSAPXLJR1H3B6U2JIW5"</definedName>
    <definedName name="SAPBEXrevision" hidden="1">1</definedName>
    <definedName name="SAPBEXsysID" hidden="1">"BP0"</definedName>
    <definedName name="SAPBEXwbID" hidden="1">"3PRE1N5GIGTW70W7HOUHFPPIQ"</definedName>
    <definedName name="sasd" hidden="1">{#N/A,#N/A,FALSE,"CONTROLE"}</definedName>
    <definedName name="Scenario_Dollar">#REF!</definedName>
    <definedName name="Scenario_Economic_Scenario">#REF!</definedName>
    <definedName name="Scenario_End_Period_Rate">#REF!</definedName>
    <definedName name="Scenario_Interest_Rate">#REF!</definedName>
    <definedName name="ScrollVal">#REF!</definedName>
    <definedName name="SE">#REF!</definedName>
    <definedName name="seee">'[27]#REF'!$A$8:$P$123</definedName>
    <definedName name="SEG_CONTR">'[10]Dados Segurança'!$A$38:$Q$42</definedName>
    <definedName name="Seg_Pedidor_05">'[10]2º 3º pedidos'!$D$33:$P$39</definedName>
    <definedName name="Seg_Pedidos_04">'[10]2º 3º pedidos'!$D$24:$P$30</definedName>
    <definedName name="SEG_PROP">'[10]Dados Segurança'!$A$32:$Q$36</definedName>
    <definedName name="SEG_PUBL">'[10]Dados Segurança'!$A$44:$Q$47</definedName>
    <definedName name="Seguro_apagão">[12]Inputs!$C$51</definedName>
    <definedName name="Selecao_1">#REF!</definedName>
    <definedName name="Selecao2">'[48]27'!$DK$6,'[48]27'!$DK$9,'[48]27'!$DK$11:$DK$14,'[48]27'!$DK$16:$DK$19,'[48]27'!$DK$27,'[48]27'!$DK$29:$DK$30,'[48]27'!$DK$33:$DK$34,'[48]27'!$DK$37:$DK$39,'[48]27'!$DK$44,'[48]27'!$DK$47:$DK$52,'[48]27'!$DK$54,'[48]27'!$DK$56,'[48]27'!$DK$59:$DK$60,'[48]27'!$DK$63:$DK$67,'[48]27'!$DK$75,'[48]27'!$DK$77:$DK$82,'[48]27'!$DK$85,'[48]27'!$DK$87:$DK$90,'[48]27'!$DK$94:$DK$95,'[48]27'!$DK$98:$DK$100</definedName>
    <definedName name="SELIC_DIária_BC_CEB">#REF!</definedName>
    <definedName name="sencount" hidden="1">2</definedName>
    <definedName name="SepL3">#REF!</definedName>
    <definedName name="SepL4">#REF!</definedName>
    <definedName name="SepL5">#REF!</definedName>
    <definedName name="SepNI1">#REF!</definedName>
    <definedName name="SepNI2">#REF!</definedName>
    <definedName name="SepNI3">#REF!</definedName>
    <definedName name="SepNI4">#REF!</definedName>
    <definedName name="SepNI5">#REF!</definedName>
    <definedName name="SERVICO">#REF!</definedName>
    <definedName name="SETENOVE">[1]Plan1!$Z$6</definedName>
    <definedName name="SG_A">#REF!</definedName>
    <definedName name="SHARES">#REF!</definedName>
    <definedName name="SHIT">#REF!</definedName>
    <definedName name="SIM">'[27]#REF'!$A$8:$P$138</definedName>
    <definedName name="SIMU">'[27]#REF'!$A$8:$P$128</definedName>
    <definedName name="SIMUL">'[27]#REF'!$A$8:$P$217</definedName>
    <definedName name="SIMULAC">'[27]#REF'!$A$8:$P$255</definedName>
    <definedName name="SIMULACA">'[27]#REF'!$A$8:$P$123</definedName>
    <definedName name="SIMULACAO">'[27]#REF'!$A$8:$P$134</definedName>
    <definedName name="SIMULACAOS">'[27]#REF'!$A$8:$P$134</definedName>
    <definedName name="SOBRA" hidden="1">{#N/A,#N/A,FALSE,"CONTROLE";#N/A,#N/A,FALSE,"CONTROLE"}</definedName>
    <definedName name="solver_adj" hidden="1">#REF!,#REF!</definedName>
    <definedName name="solver_lin" hidden="1">0</definedName>
    <definedName name="solver_num" hidden="1">0</definedName>
    <definedName name="solver_opt" hidden="1">#REF!</definedName>
    <definedName name="solver_typ" hidden="1">1</definedName>
    <definedName name="solver_val" hidden="1">0</definedName>
    <definedName name="somae">[49]RESUMO!#REF!</definedName>
    <definedName name="Spot_MAE_Price">[1]Plan1!#REF!</definedName>
    <definedName name="sre">#REF!</definedName>
    <definedName name="ss" hidden="1">{#N/A,#N/A,FALSE,"CONTROLE"}</definedName>
    <definedName name="sss" hidden="1">{#N/A,#N/A,FALSE,"CONTROLE"}</definedName>
    <definedName name="ssss" hidden="1">{#N/A,#N/A,FALSE,"CONTROLE"}</definedName>
    <definedName name="ST">#REF!</definedName>
    <definedName name="STOCKOP">#REF!</definedName>
    <definedName name="SU_01_TM_VL_ECON">#REF!</definedName>
    <definedName name="SU_02_TM_VL_ECON">#REF!</definedName>
    <definedName name="SU_03_TM_VL_ECON">#REF!</definedName>
    <definedName name="SU_04_REC_VL_ECON">#REF!</definedName>
    <definedName name="SU_05_REC_VL_ECON">#REF!</definedName>
    <definedName name="SU_06_REC_VL_ECON">#REF!</definedName>
    <definedName name="SU_07_MERC_VL_ECON">#REF!</definedName>
    <definedName name="SU_08_MERC_VL_ECON">#REF!</definedName>
    <definedName name="SU_09_MERC_VL_ECON">#REF!</definedName>
    <definedName name="SU_10">#REF!</definedName>
    <definedName name="SU_11_DÓLAR">#REF!</definedName>
    <definedName name="SUBGRUPOS">[4]CVA_Projetada12meses!$B$568:$O$607</definedName>
    <definedName name="Subterraneo">#REF!</definedName>
    <definedName name="SUP_CALC">#REF!</definedName>
    <definedName name="SUPRI">#REF!</definedName>
    <definedName name="SUPRIMENTO">[4]CVA_Projetada12meses!$B$547:$O$566</definedName>
    <definedName name="t" hidden="1">{#N/A,#N/A,FALSE,"CONTROLE"}</definedName>
    <definedName name="T90_GERAL">#REF!</definedName>
    <definedName name="T90_MEDIA">#REF!</definedName>
    <definedName name="T90_NEG">#REF!</definedName>
    <definedName name="T90_PREF">#REF!</definedName>
    <definedName name="T90_TOI">#REF!</definedName>
    <definedName name="Tab_Alex">[50]Demandas!$D$2:$R$500</definedName>
    <definedName name="Tab_T90">'[10]Dados Agencias'!$Q$27:$AD$65</definedName>
    <definedName name="Tab_TME">'[10]Dados Agencias'!$B$27:$O$75</definedName>
    <definedName name="tab1b">#REF!</definedName>
    <definedName name="Taba">#REF!</definedName>
    <definedName name="TabATUAL">#REF!</definedName>
    <definedName name="TabB">#REF!</definedName>
    <definedName name="TABBTN">#REF!</definedName>
    <definedName name="tabela2">#REF!</definedName>
    <definedName name="tabela3">#REF!</definedName>
    <definedName name="tabela4">#REF!</definedName>
    <definedName name="tabela5">#REF!</definedName>
    <definedName name="Tabelaodi">#REF!</definedName>
    <definedName name="tabindice">#REF!</definedName>
    <definedName name="tabindice2">#REF!</definedName>
    <definedName name="TAR">#REF!</definedName>
    <definedName name="TARIFA">#REF!</definedName>
    <definedName name="TARIFAS">[4]CVA_Projetada12meses!$B$188:$Q$234</definedName>
    <definedName name="tarifas_CVRD">#REF!</definedName>
    <definedName name="tariffs">[38]CVA_Projetada12meses!$B$188:$Q$234</definedName>
    <definedName name="tax_COFINS">[4]CVA_Projetada12meses!$G$170</definedName>
    <definedName name="tax_ICMS">[4]CVA_Projetada12meses!$G$169</definedName>
    <definedName name="Tax_Life">[15]Entrada!#REF!</definedName>
    <definedName name="tax_PASEP">[4]CVA_Projetada12meses!$G$171</definedName>
    <definedName name="Taxa_de_Fiscalizacao">[12]Inputs!$C$49</definedName>
    <definedName name="Taxa_Fiscalização">#REF!</definedName>
    <definedName name="Taxa_MAE">[12]Inputs!$C$50</definedName>
    <definedName name="taxas">#REF!</definedName>
    <definedName name="Taxes_Deferred_Exchange_Variation">[1]Plan1!#REF!</definedName>
    <definedName name="TAXRATE">#REF!</definedName>
    <definedName name="TCD_META">'[10]Dados Perdas'!$AG$36:$AS$42</definedName>
    <definedName name="TCD_REAL">'[10]Dados Perdas'!$AG$26:$AS$32</definedName>
    <definedName name="Td">[15]Análise!#REF!</definedName>
    <definedName name="TE">[1]Plan1!#REF!</definedName>
    <definedName name="Tempo_Medio_CE">'[10]Dados de relacionamento'!$B$130:$N$136</definedName>
    <definedName name="Tempo_Medio_LN">'[10]Dados de relacionamento'!$B$48:$N$54</definedName>
    <definedName name="Tempo_Medio_RL">'[10]Dados de relacionamento'!$B$73:$N$79</definedName>
    <definedName name="Tempo_Medio_RLU">'[10]Dados de relacionamento'!$B$98:$N$104</definedName>
    <definedName name="Tempo_Medio_SE">'[10]Dados de relacionamento'!$B$152:$N$158</definedName>
    <definedName name="TENSAO_CLASSE__REAL_mil">[23]ENERINC!$Q$167:$AD$541</definedName>
    <definedName name="Ter_Pedidos_04">'[10]2º 3º pedidos'!$D$52:$P$58</definedName>
    <definedName name="Ter_Pedidos_05">'[10]2º 3º pedidos'!$D$61:$P$67</definedName>
    <definedName name="TERC">[21]TM!$B$433:$B$434</definedName>
    <definedName name="TEST0">#REF!</definedName>
    <definedName name="TEST1">#REF!</definedName>
    <definedName name="Teste" hidden="1">{#N/A,#N/A,FALSE,"CONTROLE"}</definedName>
    <definedName name="teste1" hidden="1">{#N/A,#N/A,FALSE,"CONTROLE"}</definedName>
    <definedName name="teste2" hidden="1">[1]Plan1!#REF!</definedName>
    <definedName name="TESTHKEY">#REF!</definedName>
    <definedName name="TESTKEYS">#REF!</definedName>
    <definedName name="TESTVKEY">#REF!</definedName>
    <definedName name="TextRefCopyRangeCount" hidden="1">28</definedName>
    <definedName name="TIR">#REF!</definedName>
    <definedName name="title">#REF!</definedName>
    <definedName name="title1">#REF!</definedName>
    <definedName name="titles">#REF!</definedName>
    <definedName name="títulos">[1]Plan1!#REF!</definedName>
    <definedName name="_xlnm.Print_Titles">#REF!</definedName>
    <definedName name="TJLP">#REF!</definedName>
    <definedName name="TME_GERAL">#REF!</definedName>
    <definedName name="TME_MEDIA">#REF!</definedName>
    <definedName name="TME_NEG">#REF!</definedName>
    <definedName name="TME_PREF">#REF!</definedName>
    <definedName name="TME_TOI">#REF!</definedName>
    <definedName name="TMR">'[10]Dados Ouvidoria II'!$C$40:$O$46</definedName>
    <definedName name="TOI_META">'[10]Dados Perdas'!$R$36:$AD$42</definedName>
    <definedName name="TOI_REAL">'[10]Dados Perdas'!$R$26:$AD$32</definedName>
    <definedName name="TotalCV">#REF!</definedName>
    <definedName name="TOTALVAL">#REF!</definedName>
    <definedName name="TREE_INVEST">#REF!</definedName>
    <definedName name="Tributos">#REF!</definedName>
    <definedName name="tt" hidden="1">{#N/A,#N/A,FALSE,"CONTROLE"}</definedName>
    <definedName name="TTF93A">[2]vinc!#REF!</definedName>
    <definedName name="TTF94A">[2]vinc!#REF!</definedName>
    <definedName name="TTF95A">[2]vinc!#REF!</definedName>
    <definedName name="TTF96A">[2]vinc!#REF!</definedName>
    <definedName name="ttt">#REF!</definedName>
    <definedName name="tttt" hidden="1">{#N/A,#N/A,FALSE,"CONTROLE"}</definedName>
    <definedName name="ttttt" hidden="1">{#N/A,#N/A,FALSE,"CONTROLE"}</definedName>
    <definedName name="tttttt" hidden="1">{#N/A,#N/A,FALSE,"CONTROLE"}</definedName>
    <definedName name="ttttttt" hidden="1">{#N/A,#N/A,FALSE,"CONTROLE"}</definedName>
    <definedName name="tttttttt" hidden="1">{#N/A,#N/A,FALSE,"CONTROLE"}</definedName>
    <definedName name="ttttttttt" hidden="1">{#N/A,#N/A,FALSE,"CONTROLE"}</definedName>
    <definedName name="tttttttttt" hidden="1">{#N/A,#N/A,FALSE,"CONTROLE"}</definedName>
    <definedName name="tttttttttttt" hidden="1">{#N/A,#N/A,FALSE,"CONTROLE"}</definedName>
    <definedName name="ttttttttttttt" hidden="1">{#N/A,#N/A,FALSE,"CONTROLE"}</definedName>
    <definedName name="ttttttttttttttttttttt" hidden="1">{#N/A,#N/A,FALSE,"CONTROLE"}</definedName>
    <definedName name="TUC">#REF!</definedName>
    <definedName name="TURNOVER">#REF!</definedName>
    <definedName name="TX_CAMBIAL">#REF!</definedName>
    <definedName name="TXNTot">#REF!</definedName>
    <definedName name="TXTot">#REF!</definedName>
    <definedName name="uc_fat">[2]vinc!$D$1:$D$65536</definedName>
    <definedName name="UHE_SA_CARVALHO_ampl_APE">"dados"</definedName>
    <definedName name="unhide">#REF!</definedName>
    <definedName name="unineg">#REF!</definedName>
    <definedName name="Urbano">#REF!</definedName>
    <definedName name="us">#REF!</definedName>
    <definedName name="USMIX">#REF!</definedName>
    <definedName name="USMIX97">[4]CVA_Projetada12meses!$A$520:$O$561</definedName>
    <definedName name="USPREV97">[4]CVA_Projetada12meses!$A$348:$N$396</definedName>
    <definedName name="USUNOME">#REF!</definedName>
    <definedName name="UU" hidden="1">{"TotalGeralDespesasPorArea",#N/A,FALSE,"VinculosAccessEfetivo"}</definedName>
    <definedName name="VAL_SUM">#REF!</definedName>
    <definedName name="VALCONSUMO">[4]CVA_Projetada12meses!$B$236:$O$344</definedName>
    <definedName name="VALDEMANDA">[4]CVA_Projetada12meses!$B$346:$O$425</definedName>
    <definedName name="VALDOLAR">#REF!</definedName>
    <definedName name="VALE">'[9]#REF'!$A$8:$P$217</definedName>
    <definedName name="VALRECDOLAR">[4]CVA_Projetada12meses!$B$685:$O$724</definedName>
    <definedName name="VALTOTAL">[4]CVA_Projetada12meses!$B$427:$O$545</definedName>
    <definedName name="valuation">#REF!</definedName>
    <definedName name="VALUE">#REF!</definedName>
    <definedName name="vanilla">#REF!</definedName>
    <definedName name="VAPA">'[9]#REF'!$A$8:$P$217</definedName>
    <definedName name="VariaçãoCompraEnergia">#REF!</definedName>
    <definedName name="VariaçãoFaturamento">#REF!</definedName>
    <definedName name="VariaçãoVendaEnergia">#REF!</definedName>
    <definedName name="vb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VBA_Currente">[51]Mensagem!$C$3</definedName>
    <definedName name="VBA_Meta">[51]Mensagem!$C$4</definedName>
    <definedName name="VBA_Msg">[51]Mensagem!$C$5</definedName>
    <definedName name="Venda_Rmilhões">'[24]Dados de Entrada - Planejamento'!#REF!</definedName>
    <definedName name="Venda_SPOT__GWh">'[24]Dados de Entrada - Planejamento'!#REF!</definedName>
    <definedName name="verde_a1d">'[7](TAP) GTF'!$B$87</definedName>
    <definedName name="verde_a1efps">'[7](TAP) GTF'!$C$89</definedName>
    <definedName name="verde_a1efpu">'[7](TAP) GTF'!$C$90</definedName>
    <definedName name="verde_a1eps">'[7](TAP) GTF'!$C$87</definedName>
    <definedName name="verde_a1epu">'[7](TAP) GTF'!$C$88</definedName>
    <definedName name="verde_a2d">'[7](TAP) GTF'!$B$92</definedName>
    <definedName name="verde_a2efps">'[7](TAP) GTF'!$C$94</definedName>
    <definedName name="verde_a2efpu">'[7](TAP) GTF'!$C$95</definedName>
    <definedName name="verde_a2eps">'[7](TAP) GTF'!$C$92</definedName>
    <definedName name="verde_a2epu">'[7](TAP) GTF'!$C$93</definedName>
    <definedName name="verde_a3ad">'[7](TAP) GTF'!$B$102</definedName>
    <definedName name="verde_a3aefps">'[7](TAP) GTF'!$C$104</definedName>
    <definedName name="verde_a3aefpu">'[7](TAP) GTF'!$C$105</definedName>
    <definedName name="verde_a3aeps">'[7](TAP) GTF'!$C$102</definedName>
    <definedName name="verde_a3aepu">'[7](TAP) GTF'!$C$103</definedName>
    <definedName name="verde_a3d">'[7](TAP) GTF'!$B$97</definedName>
    <definedName name="verde_a3efps">'[7](TAP) GTF'!$C$99</definedName>
    <definedName name="verde_a3efpu">'[7](TAP) GTF'!$C$100</definedName>
    <definedName name="verde_a3eps">'[7](TAP) GTF'!$C$97</definedName>
    <definedName name="verde_a3epu">'[7](TAP) GTF'!$C$98</definedName>
    <definedName name="verde_a4d">'[7](TAP) GTF'!$B$107</definedName>
    <definedName name="verde_a4efps">'[7](TAP) GTF'!$C$109</definedName>
    <definedName name="verde_a4efpu">'[7](TAP) GTF'!$C$110</definedName>
    <definedName name="verde_a4eps">'[7](TAP) GTF'!$C$107</definedName>
    <definedName name="verde_a4epu">'[7](TAP) GTF'!$C$108</definedName>
    <definedName name="verde_asd">'[7](TAP) GTF'!$B$112</definedName>
    <definedName name="verde_asefps">'[7](TAP) GTF'!$C$114</definedName>
    <definedName name="verde_asefpu">'[7](TAP) GTF'!$C$115</definedName>
    <definedName name="verde_aseps">'[7](TAP) GTF'!$C$112</definedName>
    <definedName name="verde_asepu">'[7](TAP) GTF'!$C$113</definedName>
    <definedName name="VERSION">#REF!</definedName>
    <definedName name="VEVA">#REF!</definedName>
    <definedName name="viés___Utilização_da_faculdade_para_alterar_a_meta_para_a_Taxa_SELIC_entre_reuniões_do_COPOM.">#REF!</definedName>
    <definedName name="VN">[1]Plan1!#REF!</definedName>
    <definedName name="w" hidden="1">{#N/A,#N/A,FALSE,"CONTROLE"}</definedName>
    <definedName name="wacc">#REF!</definedName>
    <definedName name="WACC_E">#REF!</definedName>
    <definedName name="WACC_S">#REF!</definedName>
    <definedName name="WACC_T">#REF!</definedName>
    <definedName name="wewtre" hidden="1">48</definedName>
    <definedName name="WORKING">#REF!</definedName>
    <definedName name="wrn.Aging._.and._.Trend._.Analysis." hidden="1">{#N/A,#N/A,FALSE,"Aging Summary";#N/A,#N/A,FALSE,"Ratio Analysis";#N/A,#N/A,FALSE,"Test 120 Day Accts";#N/A,#N/A,FALSE,"Tickmarks"}</definedName>
    <definedName name="wrn.APLICAÇÃO." hidden="1">{#N/A,#N/A,FALSE,"CONTROLE"}</definedName>
    <definedName name="wrn.B._.P._.TDS.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wrn.DespesasPorArea." hidden="1">{"TotalGeralDespesasPorArea",#N/A,FALSE,"VinculosAccessEfetivo"}</definedName>
    <definedName name="wrn.forneci" hidden="1">{#N/A,#N/A,FALSE,"CONTROLE";#N/A,#N/A,FALSE,"CONTROLE"}</definedName>
    <definedName name="wrn.INFMES." hidden="1">{#N/A,#N/A,FALSE,"ENERGIA";#N/A,#N/A,FALSE,"PERDIDAS";#N/A,#N/A,FALSE,"CLIENTES";#N/A,#N/A,FALSE,"ESTADO";#N/A,#N/A,FALSE,"TECNICA"}</definedName>
    <definedName name="wrn.MENSUAL." hidden="1">{#N/A,#N/A,FALSE,"LLAVE";#N/A,#N/A,FALSE,"EERR";#N/A,#N/A,FALSE,"ESP";#N/A,#N/A,FALSE,"EOAF";#N/A,#N/A,FALSE,"CASH";#N/A,#N/A,FALSE,"FINANZAS";#N/A,#N/A,FALSE,"DEUDA";#N/A,#N/A,FALSE,"INVERSION";#N/A,#N/A,FALSE,"PERSONAL"}</definedName>
    <definedName name="wrn.RELATORIO." hidden="1">{#N/A,#N/A,FALSE,"CONTROLE";#N/A,#N/A,FALSE,"CONTROLE"}</definedName>
    <definedName name="ws" hidden="1">{#N/A,#N/A,FALSE,"LLAVE";#N/A,#N/A,FALSE,"EERR";#N/A,#N/A,FALSE,"ESP";#N/A,#N/A,FALSE,"EOAF";#N/A,#N/A,FALSE,"CASH";#N/A,#N/A,FALSE,"FINANZAS";#N/A,#N/A,FALSE,"DEUDA";#N/A,#N/A,FALSE,"INVERSION";#N/A,#N/A,FALSE,"PERSONAL"}</definedName>
    <definedName name="ww" hidden="1">{#N/A,#N/A,FALSE,"CONTROLE"}</definedName>
    <definedName name="www" hidden="1">{#N/A,#N/A,FALSE,"CONTROLE";#N/A,#N/A,FALSE,"CONTROLE"}</definedName>
    <definedName name="wwww" hidden="1">{#N/A,#N/A,FALSE,"CONTROLE"}</definedName>
    <definedName name="wwwwww" hidden="1">{#N/A,#N/A,FALSE,"CONTROLE";#N/A,#N/A,FALSE,"CONTROLE"}</definedName>
    <definedName name="wwwwwww" hidden="1">{#N/A,#N/A,FALSE,"CONTROLE"}</definedName>
    <definedName name="wwwwwwwwwwww" hidden="1">{#N/A,#N/A,FALSE,"CONTROLE"}</definedName>
    <definedName name="x">[1]Plan1!$A$8:$P$128</definedName>
    <definedName name="X_1.1.1_FORNEC_CLASSE_CONSUMO_ESPECIAIS">#REF!</definedName>
    <definedName name="X_1.1_FORNECIMENTO_POR_CLASSE_DE_CONSUMO">#REF!</definedName>
    <definedName name="X_1.2.1_FORNEC_NÍVEL_TENSÃO_SEM_ESPECIAIS">#REF!</definedName>
    <definedName name="X_1.2.2_FORNEC_NÍVEL_TENSÃO_ESPECIAIS">#REF!</definedName>
    <definedName name="X_1.2_I_FORNEC_BAIXA_TENSÃO">#REF!</definedName>
    <definedName name="X_1.2_II_FORNECIM_ALTA_TENSÃO">#REF!</definedName>
    <definedName name="X_1.3_SUPRIM_COMPRA_VENDA">#REF!</definedName>
    <definedName name="X_1.4.1_SUPRIM_ENER_COMPR_ESPECIAIS">#REF!</definedName>
    <definedName name="X_1.4_SUPRIM_ENERGIA_COMPRADA">#REF!</definedName>
    <definedName name="X_1.5.1_SUPR_ENERG_VENDIDA_ESPECIAIS">#REF!</definedName>
    <definedName name="X_1.5_SUPRIM_ENERGIA_VENDIDA">#REF!</definedName>
    <definedName name="X_1.6.1_TARIFA_MÉDIA_TOTAL_VENDAS_ESPEC">#REF!</definedName>
    <definedName name="X_1.6_TARIFA_TOTAL_VENDAS_OTIMIZ">#REF!</definedName>
    <definedName name="X_1.7_RELAÇÃO_TARIFA_MÉDIA_ANUAL_DE_FORNECIMENTO">#REF!</definedName>
    <definedName name="X_1.8_REL_TAR_MED_ANUAL_SUP_X_CUSTO_MARG">#REF!</definedName>
    <definedName name="X_2.1_RECEITAS_E_MERCADOS_DE">#REF!</definedName>
    <definedName name="X_2.2_REC_E_MERC_FORNEC">#REF!</definedName>
    <definedName name="X_2.3_RECEITA_E_MERCADO_DE_SUPRIMENTO">#REF!</definedName>
    <definedName name="X_2.5_COTAS_DE_RATEIO_DE_ITAIPU">#REF!</definedName>
    <definedName name="X_3.1_FORNEC_ACRÉSCIMOS_TARIFÁRIOS_após_a_LEI_8631_93">#REF!</definedName>
    <definedName name="X_3.2_SUPRIM_ACRÉSCIMOS_TARIFÁRIOS_após_a_LEI_8631_93">#REF!</definedName>
    <definedName name="X_3.3_SUPR_PARTICUL_HOMOL_PELO_DNAEE">#REF!</definedName>
    <definedName name="X_3.4_ENERGIA_COMPRADA_REAJUSTES">#REF!</definedName>
    <definedName name="X_5.1_CONSUMOS_E_FATURAMENTOS_TÍPICOS_DA_BAIXA_TENSÃO">#REF!</definedName>
    <definedName name="X_5.2_CONSUMOS_E_FATURAMENTOS_TÍPICOS_DA_BAIXA_TENSÃO">#REF!</definedName>
    <definedName name="X_6.1_REC_LÍQUIDA_ENERGIA">#REF!</definedName>
    <definedName name="X_6.3_DÉBITOS_CRÉDITOS___SUPRIMENTO_ENERGIA_ELÉTRICA_ENTRE_CONCESSIONÁRIAS">#REF!</definedName>
    <definedName name="X_6.5_RELAÇAO_DAS_PORTARIAS">#REF!=#REF!</definedName>
    <definedName name="X_6.5_RELAÇAO_DAS_PORTARIAS_RESOLUÇÕES">#REF!</definedName>
    <definedName name="X_Factor">#REF!</definedName>
    <definedName name="xexexex">#REF!</definedName>
    <definedName name="Xfactor">#REF!</definedName>
    <definedName name="XREF_COLUMN_1" hidden="1">#REF!</definedName>
    <definedName name="XREF_COLUMN_10" hidden="1">#REF!</definedName>
    <definedName name="XREF_COLUMN_11" hidden="1">#REF!</definedName>
    <definedName name="XREF_COLUMN_12" hidden="1">#REF!</definedName>
    <definedName name="XREF_COLUMN_2" hidden="1">'[52]RGR Semesa'!#REF!</definedName>
    <definedName name="XREF_COLUMN_21" hidden="1">#REF!</definedName>
    <definedName name="XREF_COLUMN_3" hidden="1">#REF!</definedName>
    <definedName name="XREF_COLUMN_4" hidden="1">#REF!</definedName>
    <definedName name="XREF_COLUMN_5" hidden="1">[53]Lead!#REF!</definedName>
    <definedName name="XREF_COLUMN_6" hidden="1">'[54]Teste de Adições'!#REF!</definedName>
    <definedName name="XREF_COLUMN_8" hidden="1">#REF!</definedName>
    <definedName name="XREF_COLUMN_9" hidden="1">#REF!</definedName>
    <definedName name="XRefActiveRow" hidden="1">#REF!</definedName>
    <definedName name="XRefColumnsCount" hidden="1">1</definedName>
    <definedName name="XRefCopy1" hidden="1">#REF!</definedName>
    <definedName name="XRefCopy10Row" hidden="1">[55]XREF!#REF!</definedName>
    <definedName name="XRefCopy11Row" hidden="1">[55]XREF!#REF!</definedName>
    <definedName name="XRefCopy12Row" hidden="1">[55]XREF!#REF!</definedName>
    <definedName name="XRefCopy14" hidden="1">#REF!</definedName>
    <definedName name="XRefCopy15" hidden="1">#REF!</definedName>
    <definedName name="XRefCopy16" hidden="1">#REF!</definedName>
    <definedName name="XRefCopy17" hidden="1">#REF!</definedName>
    <definedName name="XRefCopy18" hidden="1">#REF!</definedName>
    <definedName name="XRefCopy1Row" hidden="1">#REF!</definedName>
    <definedName name="XRefCopy2" hidden="1">'[56]Mvt Imobilizado'!#REF!</definedName>
    <definedName name="XRefCopy3" hidden="1">#REF!</definedName>
    <definedName name="XRefCopy4" hidden="1">#REF!</definedName>
    <definedName name="XRefCopy5" hidden="1">'[54]Teste de Adições'!#REF!</definedName>
    <definedName name="XRefCopy6" hidden="1">#REF!</definedName>
    <definedName name="XRefCopy7" hidden="1">#REF!</definedName>
    <definedName name="XRefCopy8" hidden="1">#REF!</definedName>
    <definedName name="XRefCopy9" hidden="1">#REF!</definedName>
    <definedName name="XRefCopyRangeCount" hidden="1">1</definedName>
    <definedName name="XRefPaste1" hidden="1">[57]Empréstimos!#REF!</definedName>
    <definedName name="XRefPaste10" hidden="1">#REF!</definedName>
    <definedName name="XRefPaste10Row" hidden="1">#REF!</definedName>
    <definedName name="XRefPaste11" hidden="1">#REF!</definedName>
    <definedName name="XRefPaste11Row" hidden="1">#REF!</definedName>
    <definedName name="XRefPaste13" hidden="1">#REF!</definedName>
    <definedName name="XRefPaste13Row" hidden="1">#REF!</definedName>
    <definedName name="XRefPaste14" hidden="1">#REF!</definedName>
    <definedName name="XRefPaste14Row" hidden="1">#REF!</definedName>
    <definedName name="XRefPaste15" hidden="1">#REF!</definedName>
    <definedName name="XRefPaste15Row" hidden="1">#REF!</definedName>
    <definedName name="XRefPaste16" hidden="1">#REF!</definedName>
    <definedName name="XRefPaste16Row" hidden="1">#REF!</definedName>
    <definedName name="XRefPaste18" hidden="1">#REF!</definedName>
    <definedName name="XRefPaste19" hidden="1">#REF!</definedName>
    <definedName name="XRefPaste19Row" hidden="1">#REF!</definedName>
    <definedName name="XRefPaste2" hidden="1">[57]Empréstimos!#REF!</definedName>
    <definedName name="XRefPaste20" hidden="1">#REF!</definedName>
    <definedName name="XRefPaste20Row" hidden="1">#REF!</definedName>
    <definedName name="XRefPaste21" hidden="1">#REF!</definedName>
    <definedName name="XRefPaste21Row" hidden="1">#REF!</definedName>
    <definedName name="XRefPaste22" hidden="1">#REF!</definedName>
    <definedName name="XRefPaste22Row" hidden="1">#REF!</definedName>
    <definedName name="XRefPaste23" hidden="1">#REF!</definedName>
    <definedName name="XRefPaste23Row" hidden="1">#REF!</definedName>
    <definedName name="XRefPaste3" hidden="1">#REF!</definedName>
    <definedName name="XRefPaste4" hidden="1">[57]Empréstimos!#REF!</definedName>
    <definedName name="XRefPaste5" hidden="1">'[57]BB PCH''s'!#REF!</definedName>
    <definedName name="XRefPaste6" hidden="1">[57]Empréstimos!#REF!</definedName>
    <definedName name="XRefPaste7" hidden="1">#REF!</definedName>
    <definedName name="XRefPaste7Row" hidden="1">#REF!</definedName>
    <definedName name="XRefPaste8" hidden="1">#REF!</definedName>
    <definedName name="XRefPaste8Row" hidden="1">#REF!</definedName>
    <definedName name="XRefPaste9" hidden="1">#REF!</definedName>
    <definedName name="XRefPaste9Row" hidden="1">#REF!</definedName>
    <definedName name="XRefPasteRangeCount" hidden="1">1</definedName>
    <definedName name="xs" hidden="1">{#N/A,#N/A,FALSE,"ENERGIA";#N/A,#N/A,FALSE,"PERDIDAS";#N/A,#N/A,FALSE,"CLIENTES";#N/A,#N/A,FALSE,"ESTADO";#N/A,#N/A,FALSE,"TECNICA"}</definedName>
    <definedName name="xsa" hidden="1">{#N/A,#N/A,FALSE,"LLAVE";#N/A,#N/A,FALSE,"EERR";#N/A,#N/A,FALSE,"ESP";#N/A,#N/A,FALSE,"EOAF";#N/A,#N/A,FALSE,"CASH";#N/A,#N/A,FALSE,"FINANZAS";#N/A,#N/A,FALSE,"DEUDA";#N/A,#N/A,FALSE,"INVERSION";#N/A,#N/A,FALSE,"PERSONAL"}</definedName>
    <definedName name="Xuxu" hidden="1">{#N/A,#N/A,FALSE,"CONTROLE"}</definedName>
    <definedName name="xx" hidden="1">{#N/A,#N/A,FALSE,"CONTROLE";#N/A,#N/A,FALSE,"CONTROLE"}</definedName>
    <definedName name="xxx" hidden="1">{#N/A,#N/A,FALSE,"ENERGIA";#N/A,#N/A,FALSE,"PERDIDAS";#N/A,#N/A,FALSE,"CLIENTES";#N/A,#N/A,FALSE,"ESTADO";#N/A,#N/A,FALSE,"TECNICA"}</definedName>
    <definedName name="xxxx" hidden="1">"3NSC4KY9CECFOJ87CIAWGNM9E"</definedName>
    <definedName name="xxxxx">F_INCOME,F_BALANCE,f_free_cash_flow,f_ratios,f_valuation</definedName>
    <definedName name="XXXXXXX" hidden="1">{#N/A,#N/A,FALSE,"CONTROLE";#N/A,#N/A,FALSE,"CONTROLE"}</definedName>
    <definedName name="Y">#REF!</definedName>
    <definedName name="YAAPRCAP">#REF!</definedName>
    <definedName name="YAAPRCO">#REF!</definedName>
    <definedName name="YAAPRCOAL">#REF!</definedName>
    <definedName name="YAAPRDA">#REF!</definedName>
    <definedName name="YAAPRDEP">#REF!</definedName>
    <definedName name="YAAPREOS">#REF!</definedName>
    <definedName name="YAAPREQ">#REF!</definedName>
    <definedName name="YAAPRIAT">#REF!</definedName>
    <definedName name="YAAPRIBIT">#REF!</definedName>
    <definedName name="YAAPRINT">#REF!</definedName>
    <definedName name="YAAPRISN">#REF!</definedName>
    <definedName name="YAAPRNETCONT">#REF!</definedName>
    <definedName name="YAAPRSTEAM">#REF!</definedName>
    <definedName name="YAAPRTAX">#REF!</definedName>
    <definedName name="YAAPRTO">#REF!</definedName>
    <definedName name="YAAPRWHEEL">#REF!</definedName>
    <definedName name="YAAUGCAP">#REF!</definedName>
    <definedName name="YAAUGCO">#REF!</definedName>
    <definedName name="YAAUGCOAL">#REF!</definedName>
    <definedName name="YAAUGDA">#REF!</definedName>
    <definedName name="YAAUGDEP">#REF!</definedName>
    <definedName name="YAAUGEOS">#REF!</definedName>
    <definedName name="YAAUGEQ">#REF!</definedName>
    <definedName name="YAAUGIAT">#REF!</definedName>
    <definedName name="YAAUGIBIT">#REF!</definedName>
    <definedName name="YAAUGINT">#REF!</definedName>
    <definedName name="YAAUGISN">#REF!</definedName>
    <definedName name="YAAUGNETCONT">#REF!</definedName>
    <definedName name="YAAUGSTEAM">#REF!</definedName>
    <definedName name="YAAUGTAX">#REF!</definedName>
    <definedName name="YAAUGTO">#REF!</definedName>
    <definedName name="YAAUGWHEEL">#REF!</definedName>
    <definedName name="YACOTISN">#REF!</definedName>
    <definedName name="YADECCAP">#REF!</definedName>
    <definedName name="YADECCO">#REF!</definedName>
    <definedName name="YADECCOAL">#REF!</definedName>
    <definedName name="YADECDA">#REF!</definedName>
    <definedName name="YADECDEP">#REF!</definedName>
    <definedName name="YADECEOS">#REF!</definedName>
    <definedName name="YADECEQ">#REF!</definedName>
    <definedName name="YADECIAT">#REF!</definedName>
    <definedName name="YADECIBIT">#REF!</definedName>
    <definedName name="YADECINT">#REF!</definedName>
    <definedName name="YADECISN">#REF!</definedName>
    <definedName name="YADECNETCONT">#REF!</definedName>
    <definedName name="YADECSTEAM">#REF!</definedName>
    <definedName name="YADECTAX">#REF!</definedName>
    <definedName name="YADECTO">#REF!</definedName>
    <definedName name="YADECWHEEL">#REF!</definedName>
    <definedName name="YAFEBCAP">#REF!</definedName>
    <definedName name="YAFEBCO">#REF!</definedName>
    <definedName name="YAFEBCOAL">#REF!</definedName>
    <definedName name="YAFEBDA">#REF!</definedName>
    <definedName name="YAFEBDEP">#REF!</definedName>
    <definedName name="YAFEBEOS">#REF!</definedName>
    <definedName name="YAFEBEQ">#REF!</definedName>
    <definedName name="YAFEBIAT">#REF!</definedName>
    <definedName name="YAFEBIBIT">#REF!</definedName>
    <definedName name="YAFEBINT">#REF!</definedName>
    <definedName name="YAFEBISN">#REF!</definedName>
    <definedName name="YAFEBNETCONT">#REF!</definedName>
    <definedName name="YAFEBSTEAM">#REF!</definedName>
    <definedName name="YAFEBTAX">#REF!</definedName>
    <definedName name="YAFEBTO">#REF!</definedName>
    <definedName name="YAFEBWHEEL">#REF!</definedName>
    <definedName name="YAGWAPR">#REF!</definedName>
    <definedName name="YAGWAUG">#REF!</definedName>
    <definedName name="YAGWFEB">#REF!</definedName>
    <definedName name="YAGWJAN">#REF!</definedName>
    <definedName name="YAGWJUL">#REF!</definedName>
    <definedName name="YAGWJUN">#REF!</definedName>
    <definedName name="YAGWMAR">#REF!</definedName>
    <definedName name="YAGWMAY">#REF!</definedName>
    <definedName name="YAISNAPR">#REF!</definedName>
    <definedName name="YAISNFEB">#REF!</definedName>
    <definedName name="YAISNJAN">#REF!</definedName>
    <definedName name="YAISNJUN">#REF!</definedName>
    <definedName name="YAISNMAR">#REF!</definedName>
    <definedName name="YAISNMAY">#REF!</definedName>
    <definedName name="YAJANCAP">#REF!</definedName>
    <definedName name="YAJANCO">#REF!</definedName>
    <definedName name="YAJANCOAL">#REF!</definedName>
    <definedName name="YAJANDA">#REF!</definedName>
    <definedName name="YAJANDEP">#REF!</definedName>
    <definedName name="YAJANEOS">#REF!</definedName>
    <definedName name="YAJANEQ">#REF!</definedName>
    <definedName name="YAJANIAT">#REF!</definedName>
    <definedName name="YAJANIBIT">#REF!</definedName>
    <definedName name="YAJANINT">#REF!</definedName>
    <definedName name="YAJANISN">#REF!</definedName>
    <definedName name="YAJANNETCONT">#REF!</definedName>
    <definedName name="YAJANSTEAM">#REF!</definedName>
    <definedName name="YAJANTAX">#REF!</definedName>
    <definedName name="YAJANTO">#REF!</definedName>
    <definedName name="YAJANWHEEL">#REF!</definedName>
    <definedName name="YAJULCAP">#REF!</definedName>
    <definedName name="YAJULCO">#REF!</definedName>
    <definedName name="YAJULCOAL">#REF!</definedName>
    <definedName name="YAJULDA">#REF!</definedName>
    <definedName name="YAJULDEP">#REF!</definedName>
    <definedName name="YAJULEOS">#REF!</definedName>
    <definedName name="YAJULEQ">#REF!</definedName>
    <definedName name="YAJULIAT">#REF!</definedName>
    <definedName name="YAJULIBIT">#REF!</definedName>
    <definedName name="YAJULINT">#REF!</definedName>
    <definedName name="YAJULISN">#REF!</definedName>
    <definedName name="YAJULNETCONT">#REF!</definedName>
    <definedName name="YAJULSTEAM">#REF!</definedName>
    <definedName name="YAJULTAX">#REF!</definedName>
    <definedName name="YAJULTO">#REF!</definedName>
    <definedName name="YAJULWHEEL">#REF!</definedName>
    <definedName name="YAJULYCOAL">#REF!</definedName>
    <definedName name="YAJUNCAP">#REF!</definedName>
    <definedName name="YAJUNCO">#REF!</definedName>
    <definedName name="YAJUNCOAL">#REF!</definedName>
    <definedName name="YAJUNDA">#REF!</definedName>
    <definedName name="YAJUNDEP">#REF!</definedName>
    <definedName name="YAJUNEOS">#REF!</definedName>
    <definedName name="YAJUNEQ">#REF!</definedName>
    <definedName name="YAJUNIAT">#REF!</definedName>
    <definedName name="YAJUNIBIT">#REF!</definedName>
    <definedName name="YAJUNINT">#REF!</definedName>
    <definedName name="YAJUNISN">#REF!</definedName>
    <definedName name="YAJUNNETCONT">#REF!</definedName>
    <definedName name="YAJUNSTEAM">#REF!</definedName>
    <definedName name="YAJUNTAX">#REF!</definedName>
    <definedName name="YAJUNTO">#REF!</definedName>
    <definedName name="YAJUNWHEEL">#REF!</definedName>
    <definedName name="YAMARCAP">#REF!</definedName>
    <definedName name="YAMARCO">#REF!</definedName>
    <definedName name="YAMARCOAL">#REF!</definedName>
    <definedName name="YAMARDA">#REF!</definedName>
    <definedName name="YAMARDEP">#REF!</definedName>
    <definedName name="YAMAREOS">#REF!</definedName>
    <definedName name="YAMAREQ">#REF!</definedName>
    <definedName name="YAMARIAT">#REF!</definedName>
    <definedName name="YAMARIBIT">#REF!</definedName>
    <definedName name="YAMARINT">#REF!</definedName>
    <definedName name="YAMARISN">#REF!</definedName>
    <definedName name="YAMARNETCONT">#REF!</definedName>
    <definedName name="YAMARSTEAM">#REF!</definedName>
    <definedName name="YAMARTAX">#REF!</definedName>
    <definedName name="YAMARTO">#REF!</definedName>
    <definedName name="YAMARWHEEL">#REF!</definedName>
    <definedName name="YAMAYCAP">#REF!</definedName>
    <definedName name="YAMAYCO">#REF!</definedName>
    <definedName name="YAMAYCOAL">#REF!</definedName>
    <definedName name="YAMAYDA">#REF!</definedName>
    <definedName name="YAMAYDEP">#REF!</definedName>
    <definedName name="YAMAYEOS">#REF!</definedName>
    <definedName name="YAMAYEQ">#REF!</definedName>
    <definedName name="YAMAYIAT">#REF!</definedName>
    <definedName name="YAMAYIBIT">#REF!</definedName>
    <definedName name="YAMAYINT">#REF!</definedName>
    <definedName name="YAMAYISN">#REF!</definedName>
    <definedName name="YAMAYNETCONT">#REF!</definedName>
    <definedName name="YAMAYSTEAM">#REF!</definedName>
    <definedName name="YAMAYTAX">#REF!</definedName>
    <definedName name="YAMAYTO">#REF!</definedName>
    <definedName name="YAMAYWHEEL">#REF!</definedName>
    <definedName name="YAMIAPR">#REF!</definedName>
    <definedName name="YAMIAUG">#REF!</definedName>
    <definedName name="YAMIDEC">#REF!</definedName>
    <definedName name="YAMIFEB">#REF!</definedName>
    <definedName name="YAMIJAN">#REF!</definedName>
    <definedName name="YAMIJUL">#REF!</definedName>
    <definedName name="YAMIJUN">#REF!</definedName>
    <definedName name="YAMIMAR">#REF!</definedName>
    <definedName name="YAMIMAY">#REF!</definedName>
    <definedName name="YAMINOV">#REF!</definedName>
    <definedName name="YAMIOCT">#REF!</definedName>
    <definedName name="YAMISEP">#REF!</definedName>
    <definedName name="YANOVCAP">#REF!</definedName>
    <definedName name="YANOVCO">#REF!</definedName>
    <definedName name="YANOVCOAL">#REF!</definedName>
    <definedName name="YANOVDA">#REF!</definedName>
    <definedName name="YANOVDEP">#REF!</definedName>
    <definedName name="YANOVEOS">#REF!</definedName>
    <definedName name="YANOVEQ">#REF!</definedName>
    <definedName name="YANOVIAT">#REF!</definedName>
    <definedName name="YANOVIBIT">#REF!</definedName>
    <definedName name="YANOVINT">#REF!</definedName>
    <definedName name="YANOVISN">#REF!</definedName>
    <definedName name="YANOVNETCONT">#REF!</definedName>
    <definedName name="YANOVSTEAM">#REF!</definedName>
    <definedName name="YANOVTAX">#REF!</definedName>
    <definedName name="YANOVTO">#REF!</definedName>
    <definedName name="YANOVWHEEL">#REF!</definedName>
    <definedName name="YAOCTCAP">#REF!</definedName>
    <definedName name="YAOCTCO">#REF!</definedName>
    <definedName name="YAOCTCOAL">#REF!</definedName>
    <definedName name="YAOCTDA">#REF!</definedName>
    <definedName name="YAOCTDEP">#REF!</definedName>
    <definedName name="YAOCTEOS">#REF!</definedName>
    <definedName name="YAOCTEQ">#REF!</definedName>
    <definedName name="YAOCTIAT">#REF!</definedName>
    <definedName name="YAOCTIBIT">#REF!</definedName>
    <definedName name="YAOCTINT">#REF!</definedName>
    <definedName name="YAOCTISN">#REF!</definedName>
    <definedName name="YAOCTNETCONT">#REF!</definedName>
    <definedName name="YAOCTSTEAM">#REF!</definedName>
    <definedName name="YAOCTTAX">#REF!</definedName>
    <definedName name="YAOCTTO">#REF!</definedName>
    <definedName name="YAOCTWHEEL">#REF!</definedName>
    <definedName name="YASEPCAP">#REF!</definedName>
    <definedName name="YASEPCO">#REF!</definedName>
    <definedName name="YASEPCOAL">#REF!</definedName>
    <definedName name="YASEPDA">#REF!</definedName>
    <definedName name="YASEPDEP">#REF!</definedName>
    <definedName name="YASEPEOS">#REF!</definedName>
    <definedName name="YASEPEQ">#REF!</definedName>
    <definedName name="YASEPIAT">#REF!</definedName>
    <definedName name="YASEPIBIT">#REF!</definedName>
    <definedName name="YASEPINT">#REF!</definedName>
    <definedName name="YASEPISN">#REF!</definedName>
    <definedName name="YASEPNETCONT">#REF!</definedName>
    <definedName name="YASEPSTEAM">#REF!</definedName>
    <definedName name="YASEPTAX">#REF!</definedName>
    <definedName name="YASEPTO">#REF!</definedName>
    <definedName name="YASEPWHEEL">#REF!</definedName>
    <definedName name="YBAPRBANKINT">#REF!</definedName>
    <definedName name="YBAPRCAP">#REF!</definedName>
    <definedName name="YBAPRCO">#REF!</definedName>
    <definedName name="YBAPRCOAL">#REF!</definedName>
    <definedName name="YBAPRDA">#REF!</definedName>
    <definedName name="YBAPRDEP">#REF!</definedName>
    <definedName name="YBAPREOS">#REF!</definedName>
    <definedName name="YBAPREQ">#REF!</definedName>
    <definedName name="YBAPRIAT">#REF!</definedName>
    <definedName name="YBAPRIBIT">#REF!</definedName>
    <definedName name="YBAPRINT">#REF!</definedName>
    <definedName name="YBAPRNETCONT">#REF!</definedName>
    <definedName name="YBAPRSTEAM">#REF!</definedName>
    <definedName name="YBAPRTAX">#REF!</definedName>
    <definedName name="YBAPRTO">#REF!</definedName>
    <definedName name="YBAPRWHEEL">#REF!</definedName>
    <definedName name="YBAUGBANKINT">#REF!</definedName>
    <definedName name="YBAUGCAP">#REF!</definedName>
    <definedName name="YBAUGCO">#REF!</definedName>
    <definedName name="YBAUGCOAL">#REF!</definedName>
    <definedName name="YBAUGDA">#REF!</definedName>
    <definedName name="YBAUGDEP">#REF!</definedName>
    <definedName name="YBAUGEOS">#REF!</definedName>
    <definedName name="YBAUGEQ">#REF!</definedName>
    <definedName name="YBAUGIAT">#REF!</definedName>
    <definedName name="YBAUGIBIT">#REF!</definedName>
    <definedName name="YBAUGINT">#REF!</definedName>
    <definedName name="YBAUGNETCONT">#REF!</definedName>
    <definedName name="YBAUGSTEAM">#REF!</definedName>
    <definedName name="YBAUGTAX">#REF!</definedName>
    <definedName name="YBAUGWHEEL">#REF!</definedName>
    <definedName name="YBDECBANKINT">#REF!</definedName>
    <definedName name="YBDECCAP">#REF!</definedName>
    <definedName name="YBDECCO">#REF!</definedName>
    <definedName name="YBDECCOAL">#REF!</definedName>
    <definedName name="YBDECDA">#REF!</definedName>
    <definedName name="YBDECDEP">#REF!</definedName>
    <definedName name="YBDECEOS">#REF!</definedName>
    <definedName name="YBDECEQ">#REF!</definedName>
    <definedName name="YBDECGW">#REF!</definedName>
    <definedName name="YBDECIAT">#REF!</definedName>
    <definedName name="YBDECIBIT">#REF!</definedName>
    <definedName name="YBDECINT">#REF!</definedName>
    <definedName name="YBDECISN">#REF!</definedName>
    <definedName name="YBDECNETCONT">#REF!</definedName>
    <definedName name="YBDECSTEAM">#REF!</definedName>
    <definedName name="YBDECTAX">#REF!</definedName>
    <definedName name="YBDECWHEEL">#REF!</definedName>
    <definedName name="YBFEBBANKINT">#REF!</definedName>
    <definedName name="YBFEBCAP">#REF!</definedName>
    <definedName name="YBFEBCO">#REF!</definedName>
    <definedName name="YBFEBCOAL">#REF!</definedName>
    <definedName name="YBFEBDA">#REF!</definedName>
    <definedName name="YBFEBDEP">#REF!</definedName>
    <definedName name="YBFEBEOS">#REF!</definedName>
    <definedName name="YBFEBEQ">#REF!</definedName>
    <definedName name="YBFEBIAT">#REF!</definedName>
    <definedName name="YBFEBIBIT">#REF!</definedName>
    <definedName name="YBFEBINT">#REF!</definedName>
    <definedName name="YBFEBNETCONT">#REF!</definedName>
    <definedName name="YBFEBSTEAM">#REF!</definedName>
    <definedName name="YBFEBTAX">#REF!</definedName>
    <definedName name="YBFEBTO">#REF!</definedName>
    <definedName name="YBFEBWHEEL">#REF!</definedName>
    <definedName name="YBISNAPR">#REF!</definedName>
    <definedName name="YBISNAUG">#REF!</definedName>
    <definedName name="YBISNDEC">#REF!</definedName>
    <definedName name="YBISNFEB">#REF!</definedName>
    <definedName name="YBISNJAN">#REF!</definedName>
    <definedName name="YBISNJUL">#REF!</definedName>
    <definedName name="YBISNJUN">#REF!</definedName>
    <definedName name="YBISNMAR">#REF!</definedName>
    <definedName name="YBISNMAY">#REF!</definedName>
    <definedName name="YBISNNOV">#REF!</definedName>
    <definedName name="YBISNOCT">#REF!</definedName>
    <definedName name="YBISNSEP">#REF!</definedName>
    <definedName name="YBJANBANKINT">#REF!</definedName>
    <definedName name="YBJANCAP">#REF!</definedName>
    <definedName name="YBJANCO">#REF!</definedName>
    <definedName name="YBJANCOAL">#REF!</definedName>
    <definedName name="YBJANDA">#REF!</definedName>
    <definedName name="YBJANDEP">#REF!</definedName>
    <definedName name="YBJANEOS">#REF!</definedName>
    <definedName name="YBJANEQ">#REF!</definedName>
    <definedName name="YBJANIAT">#REF!</definedName>
    <definedName name="YBJANIBIT">#REF!</definedName>
    <definedName name="YBJANINT">#REF!</definedName>
    <definedName name="YBJANNETCONT">#REF!</definedName>
    <definedName name="YBJANSTEAM">#REF!</definedName>
    <definedName name="YBJANTAX">#REF!</definedName>
    <definedName name="YBJANTO">#REF!</definedName>
    <definedName name="YBJANWHEEL">#REF!</definedName>
    <definedName name="YBJULBANKINT">#REF!</definedName>
    <definedName name="YBJULCAP">#REF!</definedName>
    <definedName name="YBJULCO">#REF!</definedName>
    <definedName name="YBJULCOAL">#REF!</definedName>
    <definedName name="YBJULDA">#REF!</definedName>
    <definedName name="YBJULDEP">#REF!</definedName>
    <definedName name="YBJULEOS">#REF!</definedName>
    <definedName name="YBJULEQ">#REF!</definedName>
    <definedName name="YBJULIAT">#REF!</definedName>
    <definedName name="YBJULIBIT">#REF!</definedName>
    <definedName name="YBJULINT">#REF!</definedName>
    <definedName name="YBJULNETCONT">#REF!</definedName>
    <definedName name="YBJULSTEAM">#REF!</definedName>
    <definedName name="YBJULTAX">#REF!</definedName>
    <definedName name="YBJULTO">#REF!</definedName>
    <definedName name="YBJULWHEEL">#REF!</definedName>
    <definedName name="YBJUNBANKINT">#REF!</definedName>
    <definedName name="YBJUNCAP">#REF!</definedName>
    <definedName name="YBJUNCO">#REF!</definedName>
    <definedName name="YBJUNCOAL">#REF!</definedName>
    <definedName name="YBJUNDA">#REF!</definedName>
    <definedName name="YBJUNDEP">#REF!</definedName>
    <definedName name="YBJUNEOS">#REF!</definedName>
    <definedName name="YBJUNEQ">#REF!</definedName>
    <definedName name="YBJUNIAT">#REF!</definedName>
    <definedName name="YBJUNIBIT">#REF!</definedName>
    <definedName name="YBJUNINT">#REF!</definedName>
    <definedName name="YBJUNNETCONT">#REF!</definedName>
    <definedName name="YBJUNSTEAM">#REF!</definedName>
    <definedName name="YBJUNTAX">#REF!</definedName>
    <definedName name="YBJUNTO">#REF!</definedName>
    <definedName name="YBJUNWHEEL">#REF!</definedName>
    <definedName name="YBMARBANKINT">#REF!</definedName>
    <definedName name="YBMARCAP">#REF!</definedName>
    <definedName name="YBMARCO">#REF!</definedName>
    <definedName name="YBMARCOAL">#REF!</definedName>
    <definedName name="YBMARDA">#REF!</definedName>
    <definedName name="YBMARDEP">#REF!</definedName>
    <definedName name="YBMAREOS">#REF!</definedName>
    <definedName name="YBMAREQ">#REF!</definedName>
    <definedName name="YBMARIAT">#REF!</definedName>
    <definedName name="YBMARIBIT">#REF!</definedName>
    <definedName name="YBMARINT">#REF!</definedName>
    <definedName name="YBMARNETCONT">#REF!</definedName>
    <definedName name="YBMARSTEAM">#REF!</definedName>
    <definedName name="YBMARTAX">#REF!</definedName>
    <definedName name="YBMARTO">#REF!</definedName>
    <definedName name="YBMARWHEEL">#REF!</definedName>
    <definedName name="YBMAYBANKINT">#REF!</definedName>
    <definedName name="YBMAYCAP">#REF!</definedName>
    <definedName name="YBMAYCO">#REF!</definedName>
    <definedName name="YBMAYCOAL">#REF!</definedName>
    <definedName name="YBMAYDA">#REF!</definedName>
    <definedName name="YBMAYDEP">#REF!</definedName>
    <definedName name="YBMAYEOS">#REF!</definedName>
    <definedName name="YBMAYEQ">#REF!</definedName>
    <definedName name="YBMAYIAT">#REF!</definedName>
    <definedName name="YBMAYIBIT">#REF!</definedName>
    <definedName name="YBMAYINT">#REF!</definedName>
    <definedName name="YBMAYNETCONT">#REF!</definedName>
    <definedName name="YBMAYSTEAM">#REF!</definedName>
    <definedName name="YBMAYTAX">#REF!</definedName>
    <definedName name="YBMAYTO">#REF!</definedName>
    <definedName name="YBMAYWHEEL">#REF!</definedName>
    <definedName name="YBMIAPR">#REF!</definedName>
    <definedName name="YBMIAUG">#REF!</definedName>
    <definedName name="YBMIDEC">#REF!</definedName>
    <definedName name="YBMIFEB">#REF!</definedName>
    <definedName name="YBMIJAN">#REF!</definedName>
    <definedName name="YBMIJUL">#REF!</definedName>
    <definedName name="YBMIJUN">#REF!</definedName>
    <definedName name="YBMIMAR">#REF!</definedName>
    <definedName name="YBMINOV">#REF!</definedName>
    <definedName name="YBMIOCT">#REF!</definedName>
    <definedName name="YBMISEP">#REF!</definedName>
    <definedName name="YBNOVCAP">#REF!</definedName>
    <definedName name="YBNOVCO">#REF!</definedName>
    <definedName name="YBNOVCOAL">#REF!</definedName>
    <definedName name="YBNOVDA">#REF!</definedName>
    <definedName name="YBNOVDEP">#REF!</definedName>
    <definedName name="YBNOVEOS">#REF!</definedName>
    <definedName name="YBNOVEQ">#REF!</definedName>
    <definedName name="YBNOVIAT">#REF!</definedName>
    <definedName name="YBNOVIBIT">#REF!</definedName>
    <definedName name="YBNOVINT">#REF!</definedName>
    <definedName name="YBNOVNETCONT">#REF!</definedName>
    <definedName name="YBNOVSTEAM">#REF!</definedName>
    <definedName name="YBNOVTAX">#REF!</definedName>
    <definedName name="YBNOVWHEEL">#REF!</definedName>
    <definedName name="YBOCTBANKINT">#REF!</definedName>
    <definedName name="YBOCTCAP">#REF!</definedName>
    <definedName name="YBOCTCO">#REF!</definedName>
    <definedName name="YBOCTCOAL">#REF!</definedName>
    <definedName name="YBOCTDA">#REF!</definedName>
    <definedName name="YBOCTDEP">#REF!</definedName>
    <definedName name="YBOCTEOS">#REF!</definedName>
    <definedName name="YBOCTEQ">#REF!</definedName>
    <definedName name="YBOCTIAT">#REF!</definedName>
    <definedName name="YBOCTIBIT">#REF!</definedName>
    <definedName name="YBOCTINT">#REF!</definedName>
    <definedName name="YBOCTNETCONT">#REF!</definedName>
    <definedName name="YBOCTSTEAM">#REF!</definedName>
    <definedName name="YBOCTTAX">#REF!</definedName>
    <definedName name="YBOCTWHEEL">#REF!</definedName>
    <definedName name="YBOJANCO">#REF!</definedName>
    <definedName name="YBSEPBANKINT">#REF!</definedName>
    <definedName name="YBSEPCAP">#REF!</definedName>
    <definedName name="YBSEPCO">#REF!</definedName>
    <definedName name="YBSEPCOAL">#REF!</definedName>
    <definedName name="YBSEPDA">#REF!</definedName>
    <definedName name="YBSEPDEP">#REF!</definedName>
    <definedName name="YBSEPEOS">#REF!</definedName>
    <definedName name="YBSEPEQ">#REF!</definedName>
    <definedName name="YBSEPIAT">#REF!</definedName>
    <definedName name="YBSEPIBIT">#REF!</definedName>
    <definedName name="YBSEPINT">#REF!</definedName>
    <definedName name="YBSEPNETCONT">#REF!</definedName>
    <definedName name="YBSEPSTEAM">#REF!</definedName>
    <definedName name="YBSEPTAX">#REF!</definedName>
    <definedName name="YBSEPWHEEL">#REF!</definedName>
    <definedName name="YEAR">#REF!</definedName>
    <definedName name="YMISNAPR">#REF!</definedName>
    <definedName name="YTDACTAPRFEE">#REF!</definedName>
    <definedName name="YTDACTAPRINT">#REF!</definedName>
    <definedName name="YTDACTAUGFEE">#REF!</definedName>
    <definedName name="YTDACTAUGINT">#REF!</definedName>
    <definedName name="YTDACTDECFEE">#REF!</definedName>
    <definedName name="YTDACTDECINT">#REF!</definedName>
    <definedName name="YTDACTFEBFEE">#REF!</definedName>
    <definedName name="YTDACTFEBINT">#REF!</definedName>
    <definedName name="YTDACTJANFEE">#REF!</definedName>
    <definedName name="YTDACTJANINT">#REF!</definedName>
    <definedName name="YTDACTJULFEE">#REF!</definedName>
    <definedName name="YTDACTJULINT">#REF!</definedName>
    <definedName name="YTDACTJUNFEE">#REF!</definedName>
    <definedName name="YTDACTJUNINT">#REF!</definedName>
    <definedName name="YTDACTMARFEE">#REF!</definedName>
    <definedName name="YTDACTMARINT">#REF!</definedName>
    <definedName name="YTDACTMAYFEE">#REF!</definedName>
    <definedName name="YTDACTMAYINT">#REF!</definedName>
    <definedName name="YTDACTNOVFEE">#REF!</definedName>
    <definedName name="YTDACTNOVINT">#REF!</definedName>
    <definedName name="YTDACTOCTFEE">#REF!</definedName>
    <definedName name="YTDACTOCTINT">#REF!</definedName>
    <definedName name="YTDACTSEPFEE">#REF!</definedName>
    <definedName name="YTDACTSEPINT">#REF!</definedName>
    <definedName name="YTDBUDAPRFEE">#REF!</definedName>
    <definedName name="YTDBUDAPRINT">#REF!</definedName>
    <definedName name="YTDBUDAUGFEE">#REF!</definedName>
    <definedName name="YTDBUDAUGINT">#REF!</definedName>
    <definedName name="YTDBUDDECFEE">#REF!</definedName>
    <definedName name="YTDBUDDECINT">#REF!</definedName>
    <definedName name="YTDBUDFEBFEE">#REF!</definedName>
    <definedName name="YTDBUDFEBINT">#REF!</definedName>
    <definedName name="YTDBUDJANFEE">#REF!</definedName>
    <definedName name="YTDBUDJANINT">#REF!</definedName>
    <definedName name="YTDBUDJULFEE">#REF!</definedName>
    <definedName name="YTDBUDJULINT">#REF!</definedName>
    <definedName name="YTDBUDJUNFEE">#REF!</definedName>
    <definedName name="YTDBUDJUNINT">#REF!</definedName>
    <definedName name="YTDBUDMARFEE">#REF!</definedName>
    <definedName name="YTDBUDMARINT">#REF!</definedName>
    <definedName name="YTDBUDMAYFEE">#REF!</definedName>
    <definedName name="YTDBUDMAYINT">#REF!</definedName>
    <definedName name="YTDBUDNOVFEE">#REF!</definedName>
    <definedName name="YTDBUDNOVINT">#REF!</definedName>
    <definedName name="YTDBUDOCTFEE">#REF!</definedName>
    <definedName name="YTDBUDOCTINT">#REF!</definedName>
    <definedName name="YTDBUDSEPINT">#REF!</definedName>
    <definedName name="YY" hidden="1">{"TotalGeralDespesasPorArea",#N/A,FALSE,"VinculosAccessEfetivo"}</definedName>
    <definedName name="yyyyyyyyyyyyyyyyyy">#REF!</definedName>
    <definedName name="z" hidden="1">{#N/A,#N/A,FALSE,"CONTROLE"}</definedName>
    <definedName name="ze">'[27]#REF'!$A$8:$P$217</definedName>
    <definedName name="ZERO">[1]Plan1!$Z$5</definedName>
    <definedName name="ZoomVal">#REF!</definedName>
    <definedName name="zz" hidden="1">{#N/A,#N/A,FALSE,"CONTROLE"}</definedName>
    <definedName name="zzz" hidden="1">{#N/A,#N/A,FALSE,"CONTROLE"}</definedName>
    <definedName name="βe">[15]Entrada!#REF!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41" i="2" l="1"/>
  <c r="E140" i="2"/>
  <c r="K8" i="2"/>
  <c r="B16" i="2" l="1"/>
  <c r="C198" i="2" l="1"/>
  <c r="C197" i="2"/>
  <c r="C196" i="2"/>
  <c r="C195" i="2"/>
  <c r="C191" i="2"/>
  <c r="C190" i="2"/>
  <c r="C189" i="2"/>
  <c r="C188" i="2"/>
  <c r="C177" i="2"/>
  <c r="C176" i="2"/>
  <c r="C175" i="2"/>
  <c r="C174" i="2"/>
  <c r="C170" i="2"/>
  <c r="C169" i="2"/>
  <c r="C168" i="2"/>
  <c r="C167" i="2"/>
  <c r="C156" i="2"/>
  <c r="C155" i="2"/>
  <c r="C154" i="2"/>
  <c r="C153" i="2"/>
  <c r="C149" i="2"/>
  <c r="C148" i="2"/>
  <c r="C147" i="2"/>
  <c r="C146" i="2"/>
  <c r="C135" i="2"/>
  <c r="C134" i="2"/>
  <c r="C133" i="2"/>
  <c r="C132" i="2"/>
  <c r="C128" i="2"/>
  <c r="C127" i="2"/>
  <c r="C126" i="2"/>
  <c r="C125" i="2"/>
  <c r="C114" i="2"/>
  <c r="C113" i="2"/>
  <c r="C112" i="2"/>
  <c r="C111" i="2"/>
  <c r="C107" i="2"/>
  <c r="C106" i="2"/>
  <c r="C105" i="2"/>
  <c r="C104" i="2"/>
  <c r="C93" i="2"/>
  <c r="C92" i="2"/>
  <c r="C91" i="2"/>
  <c r="C90" i="2"/>
  <c r="C86" i="2"/>
  <c r="C85" i="2"/>
  <c r="C84" i="2"/>
  <c r="C83" i="2"/>
  <c r="C72" i="2"/>
  <c r="C71" i="2"/>
  <c r="C70" i="2"/>
  <c r="C69" i="2"/>
  <c r="C65" i="2"/>
  <c r="C64" i="2"/>
  <c r="C63" i="2"/>
  <c r="B62" i="2"/>
  <c r="C51" i="2"/>
  <c r="C50" i="2"/>
  <c r="C49" i="2"/>
  <c r="C48" i="2"/>
  <c r="C44" i="2"/>
  <c r="C43" i="2"/>
  <c r="C42" i="2"/>
  <c r="C41" i="2"/>
  <c r="C30" i="2"/>
  <c r="C29" i="2"/>
  <c r="C28" i="2"/>
  <c r="C27" i="2"/>
  <c r="C23" i="2"/>
  <c r="C22" i="2"/>
  <c r="C21" i="2"/>
  <c r="C20" i="2"/>
  <c r="C62" i="2" l="1"/>
  <c r="B73" i="2"/>
  <c r="D350" i="5"/>
  <c r="B199" i="2"/>
  <c r="D198" i="2"/>
  <c r="E198" i="2" s="1"/>
  <c r="F198" i="2" s="1"/>
  <c r="G198" i="2" s="1"/>
  <c r="D197" i="2"/>
  <c r="E197" i="2" s="1"/>
  <c r="F197" i="2" s="1"/>
  <c r="G197" i="2" s="1"/>
  <c r="D196" i="2"/>
  <c r="E196" i="2" s="1"/>
  <c r="F196" i="2" s="1"/>
  <c r="G196" i="2" s="1"/>
  <c r="D195" i="2"/>
  <c r="E195" i="2" s="1"/>
  <c r="F195" i="2" s="1"/>
  <c r="G195" i="2" s="1"/>
  <c r="B192" i="2"/>
  <c r="D191" i="2"/>
  <c r="E191" i="2" s="1"/>
  <c r="F191" i="2" s="1"/>
  <c r="G191" i="2" s="1"/>
  <c r="D190" i="2"/>
  <c r="E190" i="2" s="1"/>
  <c r="F190" i="2" s="1"/>
  <c r="G190" i="2" s="1"/>
  <c r="D189" i="2"/>
  <c r="E189" i="2" s="1"/>
  <c r="F189" i="2" s="1"/>
  <c r="G189" i="2" s="1"/>
  <c r="G179" i="2"/>
  <c r="F179" i="2"/>
  <c r="E179" i="2"/>
  <c r="B178" i="2"/>
  <c r="D177" i="2"/>
  <c r="E177" i="2" s="1"/>
  <c r="F177" i="2" s="1"/>
  <c r="G177" i="2" s="1"/>
  <c r="D176" i="2"/>
  <c r="E176" i="2" s="1"/>
  <c r="F176" i="2" s="1"/>
  <c r="G176" i="2" s="1"/>
  <c r="D175" i="2"/>
  <c r="D174" i="2"/>
  <c r="B171" i="2"/>
  <c r="D170" i="2"/>
  <c r="D169" i="2"/>
  <c r="D168" i="2"/>
  <c r="D167" i="2"/>
  <c r="B157" i="2"/>
  <c r="D156" i="2"/>
  <c r="E156" i="2" s="1"/>
  <c r="F156" i="2" s="1"/>
  <c r="G156" i="2" s="1"/>
  <c r="D155" i="2"/>
  <c r="E155" i="2" s="1"/>
  <c r="F155" i="2" s="1"/>
  <c r="G155" i="2" s="1"/>
  <c r="D154" i="2"/>
  <c r="E154" i="2" s="1"/>
  <c r="F154" i="2" s="1"/>
  <c r="G154" i="2" s="1"/>
  <c r="D153" i="2"/>
  <c r="E153" i="2" s="1"/>
  <c r="F153" i="2" s="1"/>
  <c r="G153" i="2" s="1"/>
  <c r="B150" i="2"/>
  <c r="D149" i="2"/>
  <c r="E149" i="2" s="1"/>
  <c r="F149" i="2" s="1"/>
  <c r="G149" i="2" s="1"/>
  <c r="D148" i="2"/>
  <c r="E148" i="2" s="1"/>
  <c r="F148" i="2" s="1"/>
  <c r="G148" i="2" s="1"/>
  <c r="D147" i="2"/>
  <c r="E147" i="2" s="1"/>
  <c r="F147" i="2" s="1"/>
  <c r="G147" i="2" s="1"/>
  <c r="B136" i="2"/>
  <c r="D135" i="2"/>
  <c r="E135" i="2" s="1"/>
  <c r="F135" i="2" s="1"/>
  <c r="G135" i="2" s="1"/>
  <c r="D134" i="2"/>
  <c r="E134" i="2" s="1"/>
  <c r="F134" i="2" s="1"/>
  <c r="G134" i="2" s="1"/>
  <c r="D133" i="2"/>
  <c r="E133" i="2" s="1"/>
  <c r="F133" i="2" s="1"/>
  <c r="G133" i="2" s="1"/>
  <c r="D132" i="2"/>
  <c r="E132" i="2" s="1"/>
  <c r="F132" i="2" s="1"/>
  <c r="G132" i="2" s="1"/>
  <c r="B129" i="2"/>
  <c r="D128" i="2"/>
  <c r="E128" i="2" s="1"/>
  <c r="F128" i="2" s="1"/>
  <c r="G128" i="2" s="1"/>
  <c r="D127" i="2"/>
  <c r="E127" i="2" s="1"/>
  <c r="F127" i="2" s="1"/>
  <c r="G127" i="2" s="1"/>
  <c r="D126" i="2"/>
  <c r="E126" i="2" s="1"/>
  <c r="F126" i="2" s="1"/>
  <c r="G126" i="2" s="1"/>
  <c r="D125" i="2"/>
  <c r="B115" i="2"/>
  <c r="D114" i="2"/>
  <c r="E114" i="2" s="1"/>
  <c r="F114" i="2" s="1"/>
  <c r="G114" i="2" s="1"/>
  <c r="D113" i="2"/>
  <c r="E113" i="2" s="1"/>
  <c r="F113" i="2" s="1"/>
  <c r="G113" i="2" s="1"/>
  <c r="D112" i="2"/>
  <c r="E112" i="2" s="1"/>
  <c r="F112" i="2" s="1"/>
  <c r="G112" i="2" s="1"/>
  <c r="D111" i="2"/>
  <c r="E111" i="2" s="1"/>
  <c r="F111" i="2" s="1"/>
  <c r="G111" i="2" s="1"/>
  <c r="B108" i="2"/>
  <c r="D107" i="2"/>
  <c r="E107" i="2" s="1"/>
  <c r="F107" i="2" s="1"/>
  <c r="G107" i="2" s="1"/>
  <c r="D106" i="2"/>
  <c r="E106" i="2" s="1"/>
  <c r="F106" i="2" s="1"/>
  <c r="G106" i="2" s="1"/>
  <c r="D105" i="2"/>
  <c r="E105" i="2" s="1"/>
  <c r="F105" i="2" s="1"/>
  <c r="G105" i="2" s="1"/>
  <c r="G95" i="2"/>
  <c r="B94" i="2"/>
  <c r="D93" i="2"/>
  <c r="E93" i="2" s="1"/>
  <c r="F93" i="2" s="1"/>
  <c r="G93" i="2" s="1"/>
  <c r="D92" i="2"/>
  <c r="E92" i="2" s="1"/>
  <c r="F92" i="2" s="1"/>
  <c r="G92" i="2" s="1"/>
  <c r="D91" i="2"/>
  <c r="E91" i="2" s="1"/>
  <c r="F91" i="2" s="1"/>
  <c r="D90" i="2"/>
  <c r="E90" i="2" s="1"/>
  <c r="F90" i="2" s="1"/>
  <c r="B87" i="2"/>
  <c r="J6" i="2" s="1"/>
  <c r="D86" i="2"/>
  <c r="E86" i="2" s="1"/>
  <c r="F86" i="2" s="1"/>
  <c r="D85" i="2"/>
  <c r="E85" i="2" s="1"/>
  <c r="F85" i="2" s="1"/>
  <c r="D84" i="2"/>
  <c r="E84" i="2" s="1"/>
  <c r="F84" i="2" s="1"/>
  <c r="D83" i="2"/>
  <c r="G74" i="2"/>
  <c r="D72" i="2"/>
  <c r="E72" i="2" s="1"/>
  <c r="F72" i="2" s="1"/>
  <c r="G72" i="2" s="1"/>
  <c r="D71" i="2"/>
  <c r="E71" i="2" s="1"/>
  <c r="F71" i="2" s="1"/>
  <c r="G71" i="2" s="1"/>
  <c r="D70" i="2"/>
  <c r="E70" i="2" s="1"/>
  <c r="F70" i="2" s="1"/>
  <c r="D69" i="2"/>
  <c r="E69" i="2" s="1"/>
  <c r="F69" i="2" s="1"/>
  <c r="D65" i="2"/>
  <c r="E65" i="2" s="1"/>
  <c r="D64" i="2"/>
  <c r="E64" i="2" s="1"/>
  <c r="D63" i="2"/>
  <c r="E63" i="2" s="1"/>
  <c r="B52" i="2"/>
  <c r="D51" i="2"/>
  <c r="E51" i="2" s="1"/>
  <c r="F51" i="2" s="1"/>
  <c r="G51" i="2" s="1"/>
  <c r="D50" i="2"/>
  <c r="E50" i="2" s="1"/>
  <c r="F50" i="2" s="1"/>
  <c r="G50" i="2" s="1"/>
  <c r="D49" i="2"/>
  <c r="E49" i="2" s="1"/>
  <c r="F49" i="2" s="1"/>
  <c r="G49" i="2" s="1"/>
  <c r="D48" i="2"/>
  <c r="E48" i="2" s="1"/>
  <c r="F48" i="2" s="1"/>
  <c r="G48" i="2" s="1"/>
  <c r="B45" i="2"/>
  <c r="D44" i="2"/>
  <c r="E44" i="2" s="1"/>
  <c r="F44" i="2" s="1"/>
  <c r="G44" i="2" s="1"/>
  <c r="D43" i="2"/>
  <c r="E43" i="2" s="1"/>
  <c r="F43" i="2" s="1"/>
  <c r="G43" i="2" s="1"/>
  <c r="D42" i="2"/>
  <c r="E42" i="2" s="1"/>
  <c r="F42" i="2" s="1"/>
  <c r="G42" i="2" s="1"/>
  <c r="D41" i="2"/>
  <c r="B31" i="2"/>
  <c r="D30" i="2"/>
  <c r="E30" i="2" s="1"/>
  <c r="F30" i="2" s="1"/>
  <c r="G30" i="2" s="1"/>
  <c r="D29" i="2"/>
  <c r="E29" i="2" s="1"/>
  <c r="F29" i="2" s="1"/>
  <c r="G29" i="2" s="1"/>
  <c r="D28" i="2"/>
  <c r="E28" i="2" s="1"/>
  <c r="F28" i="2" s="1"/>
  <c r="G28" i="2" s="1"/>
  <c r="D27" i="2"/>
  <c r="E27" i="2" s="1"/>
  <c r="F27" i="2" s="1"/>
  <c r="G27" i="2" s="1"/>
  <c r="B24" i="2"/>
  <c r="D23" i="2"/>
  <c r="E23" i="2" s="1"/>
  <c r="F23" i="2" s="1"/>
  <c r="G23" i="2" s="1"/>
  <c r="D22" i="2"/>
  <c r="E22" i="2" s="1"/>
  <c r="F22" i="2" s="1"/>
  <c r="G22" i="2" s="1"/>
  <c r="D21" i="2"/>
  <c r="E21" i="2" s="1"/>
  <c r="F21" i="2" s="1"/>
  <c r="G21" i="2" s="1"/>
  <c r="AG16" i="2"/>
  <c r="AG15" i="2"/>
  <c r="C12" i="2"/>
  <c r="B180" i="2" l="1"/>
  <c r="B152" i="2"/>
  <c r="C151" i="2" s="1"/>
  <c r="J9" i="2"/>
  <c r="B173" i="2"/>
  <c r="C172" i="2" s="1"/>
  <c r="C178" i="2" s="1"/>
  <c r="C180" i="2" s="1"/>
  <c r="J10" i="2"/>
  <c r="B194" i="2"/>
  <c r="C193" i="2" s="1"/>
  <c r="C199" i="2" s="1"/>
  <c r="C201" i="2" s="1"/>
  <c r="J11" i="2"/>
  <c r="B47" i="2"/>
  <c r="C46" i="2" s="1"/>
  <c r="C52" i="2" s="1"/>
  <c r="C54" i="2" s="1"/>
  <c r="J4" i="2"/>
  <c r="B89" i="2"/>
  <c r="C88" i="2" s="1"/>
  <c r="C94" i="2" s="1"/>
  <c r="C96" i="2" s="1"/>
  <c r="B26" i="2"/>
  <c r="C25" i="2" s="1"/>
  <c r="J3" i="2"/>
  <c r="B131" i="2"/>
  <c r="J8" i="2"/>
  <c r="B110" i="2"/>
  <c r="J7" i="2"/>
  <c r="C24" i="2"/>
  <c r="C26" i="2" s="1"/>
  <c r="C32" i="2" s="1"/>
  <c r="B117" i="2"/>
  <c r="B54" i="2"/>
  <c r="D171" i="2"/>
  <c r="B33" i="2"/>
  <c r="E41" i="2"/>
  <c r="D45" i="2"/>
  <c r="D47" i="2" s="1"/>
  <c r="D53" i="2" s="1"/>
  <c r="B158" i="2"/>
  <c r="C192" i="2"/>
  <c r="C194" i="2" s="1"/>
  <c r="C200" i="2" s="1"/>
  <c r="D188" i="2"/>
  <c r="C45" i="2"/>
  <c r="C47" i="2" s="1"/>
  <c r="C53" i="2" s="1"/>
  <c r="B66" i="2"/>
  <c r="C87" i="2"/>
  <c r="C89" i="2" s="1"/>
  <c r="C95" i="2" s="1"/>
  <c r="B96" i="2"/>
  <c r="D129" i="2"/>
  <c r="D131" i="2" s="1"/>
  <c r="D137" i="2" s="1"/>
  <c r="D20" i="2"/>
  <c r="B75" i="2"/>
  <c r="E83" i="2"/>
  <c r="D87" i="2"/>
  <c r="D89" i="2" s="1"/>
  <c r="D95" i="2" s="1"/>
  <c r="E125" i="2"/>
  <c r="B138" i="2"/>
  <c r="C150" i="2"/>
  <c r="C152" i="2" s="1"/>
  <c r="C158" i="2" s="1"/>
  <c r="D146" i="2"/>
  <c r="C157" i="2"/>
  <c r="C159" i="2" s="1"/>
  <c r="B200" i="2"/>
  <c r="D104" i="2"/>
  <c r="C108" i="2"/>
  <c r="C110" i="2" s="1"/>
  <c r="C116" i="2" s="1"/>
  <c r="C129" i="2"/>
  <c r="C131" i="2" s="1"/>
  <c r="C137" i="2" s="1"/>
  <c r="E167" i="2"/>
  <c r="B159" i="2"/>
  <c r="C171" i="2"/>
  <c r="C173" i="2" s="1"/>
  <c r="C179" i="2" s="1"/>
  <c r="B201" i="2"/>
  <c r="B32" i="2" l="1"/>
  <c r="B95" i="2"/>
  <c r="D25" i="2"/>
  <c r="D31" i="2" s="1"/>
  <c r="D33" i="2" s="1"/>
  <c r="B179" i="2"/>
  <c r="C31" i="2"/>
  <c r="C33" i="2" s="1"/>
  <c r="B53" i="2"/>
  <c r="B68" i="2"/>
  <c r="C67" i="2" s="1"/>
  <c r="J5" i="2"/>
  <c r="I12" i="2" s="1"/>
  <c r="B137" i="2"/>
  <c r="C130" i="2"/>
  <c r="C136" i="2" s="1"/>
  <c r="C138" i="2" s="1"/>
  <c r="J12" i="2"/>
  <c r="B116" i="2"/>
  <c r="C109" i="2"/>
  <c r="C115" i="2" s="1"/>
  <c r="C117" i="2" s="1"/>
  <c r="D193" i="2"/>
  <c r="D199" i="2" s="1"/>
  <c r="D201" i="2" s="1"/>
  <c r="F125" i="2"/>
  <c r="E129" i="2"/>
  <c r="E131" i="2" s="1"/>
  <c r="E137" i="2" s="1"/>
  <c r="F83" i="2"/>
  <c r="E87" i="2"/>
  <c r="E89" i="2" s="1"/>
  <c r="E95" i="2" s="1"/>
  <c r="D108" i="2"/>
  <c r="D110" i="2" s="1"/>
  <c r="D116" i="2" s="1"/>
  <c r="E104" i="2"/>
  <c r="D150" i="2"/>
  <c r="D152" i="2" s="1"/>
  <c r="D158" i="2" s="1"/>
  <c r="E146" i="2"/>
  <c r="D24" i="2"/>
  <c r="D26" i="2" s="1"/>
  <c r="D32" i="2" s="1"/>
  <c r="E20" i="2"/>
  <c r="D192" i="2"/>
  <c r="D194" i="2" s="1"/>
  <c r="D200" i="2" s="1"/>
  <c r="E188" i="2"/>
  <c r="D46" i="2"/>
  <c r="D172" i="2"/>
  <c r="C66" i="2"/>
  <c r="C68" i="2" s="1"/>
  <c r="C74" i="2" s="1"/>
  <c r="D62" i="2"/>
  <c r="F167" i="2"/>
  <c r="D151" i="2"/>
  <c r="D88" i="2"/>
  <c r="E45" i="2"/>
  <c r="E47" i="2" s="1"/>
  <c r="E53" i="2" s="1"/>
  <c r="F41" i="2"/>
  <c r="B74" i="2" l="1"/>
  <c r="C73" i="2"/>
  <c r="C75" i="2" s="1"/>
  <c r="D130" i="2"/>
  <c r="E130" i="2" s="1"/>
  <c r="D109" i="2"/>
  <c r="D115" i="2" s="1"/>
  <c r="D117" i="2" s="1"/>
  <c r="E193" i="2"/>
  <c r="E199" i="2" s="1"/>
  <c r="E201" i="2" s="1"/>
  <c r="E25" i="2"/>
  <c r="E31" i="2" s="1"/>
  <c r="E33" i="2" s="1"/>
  <c r="E151" i="2"/>
  <c r="E157" i="2" s="1"/>
  <c r="E159" i="2" s="1"/>
  <c r="E109" i="2"/>
  <c r="E115" i="2" s="1"/>
  <c r="E117" i="2" s="1"/>
  <c r="E88" i="2"/>
  <c r="D94" i="2"/>
  <c r="D96" i="2" s="1"/>
  <c r="G167" i="2"/>
  <c r="D66" i="2"/>
  <c r="D68" i="2" s="1"/>
  <c r="D74" i="2" s="1"/>
  <c r="E62" i="2"/>
  <c r="D178" i="2"/>
  <c r="D180" i="2" s="1"/>
  <c r="D173" i="2"/>
  <c r="D179" i="2" s="1"/>
  <c r="B182" i="2" s="1"/>
  <c r="D182" i="2" s="1"/>
  <c r="E24" i="2"/>
  <c r="E26" i="2" s="1"/>
  <c r="E32" i="2" s="1"/>
  <c r="F20" i="2"/>
  <c r="F129" i="2"/>
  <c r="F131" i="2" s="1"/>
  <c r="F137" i="2" s="1"/>
  <c r="G125" i="2"/>
  <c r="D67" i="2"/>
  <c r="D73" i="2" s="1"/>
  <c r="D157" i="2"/>
  <c r="D159" i="2" s="1"/>
  <c r="F87" i="2"/>
  <c r="G83" i="2"/>
  <c r="G41" i="2"/>
  <c r="F45" i="2"/>
  <c r="F47" i="2" s="1"/>
  <c r="F53" i="2" s="1"/>
  <c r="E192" i="2"/>
  <c r="E194" i="2" s="1"/>
  <c r="E200" i="2" s="1"/>
  <c r="F188" i="2"/>
  <c r="E108" i="2"/>
  <c r="E110" i="2" s="1"/>
  <c r="E116" i="2" s="1"/>
  <c r="F104" i="2"/>
  <c r="E46" i="2"/>
  <c r="D52" i="2"/>
  <c r="D54" i="2" s="1"/>
  <c r="E150" i="2"/>
  <c r="E152" i="2" s="1"/>
  <c r="E158" i="2" s="1"/>
  <c r="F146" i="2"/>
  <c r="D136" i="2" l="1"/>
  <c r="D138" i="2" s="1"/>
  <c r="E67" i="2"/>
  <c r="E73" i="2" s="1"/>
  <c r="F25" i="2"/>
  <c r="E172" i="2"/>
  <c r="F172" i="2" s="1"/>
  <c r="F150" i="2"/>
  <c r="F152" i="2" s="1"/>
  <c r="F158" i="2" s="1"/>
  <c r="G146" i="2"/>
  <c r="F193" i="2"/>
  <c r="F199" i="2" s="1"/>
  <c r="F201" i="2" s="1"/>
  <c r="F130" i="2"/>
  <c r="E136" i="2"/>
  <c r="E138" i="2" s="1"/>
  <c r="F46" i="2"/>
  <c r="E52" i="2"/>
  <c r="E54" i="2" s="1"/>
  <c r="F151" i="2"/>
  <c r="G129" i="2"/>
  <c r="G131" i="2" s="1"/>
  <c r="G137" i="2" s="1"/>
  <c r="B140" i="2" s="1"/>
  <c r="D140" i="2" s="1"/>
  <c r="E66" i="2"/>
  <c r="E68" i="2" s="1"/>
  <c r="F62" i="2"/>
  <c r="F88" i="2"/>
  <c r="E94" i="2"/>
  <c r="E96" i="2" s="1"/>
  <c r="F108" i="2"/>
  <c r="F110" i="2" s="1"/>
  <c r="F116" i="2" s="1"/>
  <c r="G104" i="2"/>
  <c r="G45" i="2"/>
  <c r="G47" i="2" s="1"/>
  <c r="G53" i="2" s="1"/>
  <c r="F24" i="2"/>
  <c r="F26" i="2" s="1"/>
  <c r="F32" i="2" s="1"/>
  <c r="G20" i="2"/>
  <c r="F31" i="2"/>
  <c r="F33" i="2" s="1"/>
  <c r="F192" i="2"/>
  <c r="F194" i="2" s="1"/>
  <c r="F200" i="2" s="1"/>
  <c r="G188" i="2"/>
  <c r="F109" i="2"/>
  <c r="D75" i="2"/>
  <c r="B56" i="2" l="1"/>
  <c r="D56" i="2" s="1"/>
  <c r="E74" i="2"/>
  <c r="E75" i="2"/>
  <c r="E178" i="2"/>
  <c r="E180" i="2" s="1"/>
  <c r="G109" i="2"/>
  <c r="G115" i="2" s="1"/>
  <c r="G117" i="2" s="1"/>
  <c r="G151" i="2"/>
  <c r="G46" i="2"/>
  <c r="F52" i="2"/>
  <c r="F54" i="2" s="1"/>
  <c r="G172" i="2"/>
  <c r="F178" i="2"/>
  <c r="F180" i="2" s="1"/>
  <c r="G130" i="2"/>
  <c r="F136" i="2"/>
  <c r="F138" i="2" s="1"/>
  <c r="G150" i="2"/>
  <c r="G152" i="2" s="1"/>
  <c r="G158" i="2" s="1"/>
  <c r="B161" i="2" s="1"/>
  <c r="D161" i="2" s="1"/>
  <c r="G157" i="2"/>
  <c r="G159" i="2" s="1"/>
  <c r="G192" i="2"/>
  <c r="G194" i="2" s="1"/>
  <c r="G200" i="2" s="1"/>
  <c r="B203" i="2" s="1"/>
  <c r="D203" i="2" s="1"/>
  <c r="F115" i="2"/>
  <c r="F117" i="2" s="1"/>
  <c r="F94" i="2"/>
  <c r="F96" i="2" s="1"/>
  <c r="F89" i="2"/>
  <c r="F95" i="2" s="1"/>
  <c r="G25" i="2"/>
  <c r="G31" i="2" s="1"/>
  <c r="G33" i="2" s="1"/>
  <c r="B36" i="2" s="1"/>
  <c r="D36" i="2" s="1"/>
  <c r="F67" i="2"/>
  <c r="G108" i="2"/>
  <c r="G110" i="2" s="1"/>
  <c r="G116" i="2" s="1"/>
  <c r="B119" i="2" s="1"/>
  <c r="D119" i="2" s="1"/>
  <c r="G62" i="2"/>
  <c r="F157" i="2"/>
  <c r="F159" i="2" s="1"/>
  <c r="G24" i="2"/>
  <c r="G26" i="2" s="1"/>
  <c r="G32" i="2" s="1"/>
  <c r="G193" i="2"/>
  <c r="B98" i="2" l="1"/>
  <c r="D98" i="2" s="1"/>
  <c r="B35" i="2"/>
  <c r="D35" i="2" s="1"/>
  <c r="F68" i="2"/>
  <c r="F74" i="2" s="1"/>
  <c r="B162" i="2"/>
  <c r="D162" i="2" s="1"/>
  <c r="B120" i="2"/>
  <c r="D120" i="2" s="1"/>
  <c r="G136" i="2"/>
  <c r="G138" i="2" s="1"/>
  <c r="G52" i="2"/>
  <c r="G54" i="2" s="1"/>
  <c r="B57" i="2" s="1"/>
  <c r="D57" i="2" s="1"/>
  <c r="F73" i="2"/>
  <c r="F75" i="2" s="1"/>
  <c r="G199" i="2"/>
  <c r="G201" i="2" s="1"/>
  <c r="G178" i="2"/>
  <c r="G180" i="2" s="1"/>
  <c r="B183" i="2" s="1"/>
  <c r="D183" i="2" s="1"/>
  <c r="G88" i="2"/>
  <c r="B37" i="2" l="1"/>
  <c r="B77" i="2"/>
  <c r="D77" i="2" s="1"/>
  <c r="G67" i="2"/>
  <c r="G73" i="2" s="1"/>
  <c r="G75" i="2" s="1"/>
  <c r="B78" i="2"/>
  <c r="D78" i="2" s="1"/>
  <c r="B204" i="2"/>
  <c r="D204" i="2" s="1"/>
  <c r="B141" i="2"/>
  <c r="D3" i="2"/>
  <c r="B5" i="6" s="1"/>
  <c r="B184" i="2"/>
  <c r="B58" i="2"/>
  <c r="D4" i="2" s="1"/>
  <c r="B6" i="6" s="1"/>
  <c r="B121" i="2"/>
  <c r="D7" i="2" s="1"/>
  <c r="B9" i="6" s="1"/>
  <c r="G94" i="2"/>
  <c r="G96" i="2" s="1"/>
  <c r="B99" i="2" s="1"/>
  <c r="D99" i="2" s="1"/>
  <c r="B163" i="2"/>
  <c r="D9" i="2" s="1"/>
  <c r="B11" i="6" s="1"/>
  <c r="B142" i="2" l="1"/>
  <c r="D8" i="2" s="1"/>
  <c r="B10" i="6" s="1"/>
  <c r="D141" i="2"/>
  <c r="B205" i="2"/>
  <c r="D11" i="2" s="1"/>
  <c r="B13" i="6" s="1"/>
  <c r="D13" i="6" s="1"/>
  <c r="B79" i="2"/>
  <c r="D5" i="2" s="1"/>
  <c r="B7" i="6" s="1"/>
  <c r="C7" i="6" s="1"/>
  <c r="C11" i="6"/>
  <c r="D11" i="6"/>
  <c r="C9" i="6"/>
  <c r="D9" i="6"/>
  <c r="D6" i="6"/>
  <c r="C6" i="6"/>
  <c r="D5" i="6"/>
  <c r="C5" i="6"/>
  <c r="E7" i="2"/>
  <c r="D10" i="2"/>
  <c r="B12" i="6" s="1"/>
  <c r="E4" i="2"/>
  <c r="B100" i="2"/>
  <c r="D6" i="2" s="1"/>
  <c r="B8" i="6" s="1"/>
  <c r="E3" i="2"/>
  <c r="E9" i="2"/>
  <c r="C13" i="6" l="1"/>
  <c r="E13" i="6" s="1"/>
  <c r="I13" i="6" s="1"/>
  <c r="E8" i="2"/>
  <c r="E11" i="2"/>
  <c r="D7" i="6"/>
  <c r="E7" i="6" s="1"/>
  <c r="E5" i="2"/>
  <c r="D10" i="6"/>
  <c r="C10" i="6"/>
  <c r="E9" i="6"/>
  <c r="B14" i="6"/>
  <c r="D12" i="6"/>
  <c r="C12" i="6"/>
  <c r="D8" i="6"/>
  <c r="C8" i="6"/>
  <c r="E5" i="6"/>
  <c r="E6" i="6"/>
  <c r="E11" i="6"/>
  <c r="D12" i="2"/>
  <c r="E12" i="2" s="1"/>
  <c r="E6" i="2"/>
  <c r="E10" i="2"/>
  <c r="J13" i="6" l="1"/>
  <c r="E10" i="6"/>
  <c r="I10" i="6" s="1"/>
  <c r="J10" i="6"/>
  <c r="J7" i="6"/>
  <c r="I7" i="6"/>
  <c r="I11" i="6"/>
  <c r="J11" i="6"/>
  <c r="I6" i="6"/>
  <c r="J6" i="6"/>
  <c r="J9" i="6"/>
  <c r="I9" i="6"/>
  <c r="J5" i="6"/>
  <c r="I5" i="6"/>
  <c r="D14" i="6"/>
  <c r="E12" i="6"/>
  <c r="E8" i="6"/>
  <c r="C14" i="6"/>
  <c r="E14" i="6" l="1"/>
  <c r="I8" i="6"/>
  <c r="J8" i="6"/>
  <c r="J12" i="6"/>
  <c r="I12" i="6"/>
  <c r="I14" i="6" l="1"/>
  <c r="J14" i="6"/>
</calcChain>
</file>

<file path=xl/sharedStrings.xml><?xml version="1.0" encoding="utf-8"?>
<sst xmlns="http://schemas.openxmlformats.org/spreadsheetml/2006/main" count="259" uniqueCount="57">
  <si>
    <t>Concessionária</t>
  </si>
  <si>
    <t>CEEE-GT</t>
  </si>
  <si>
    <t>CELG G&amp;T</t>
  </si>
  <si>
    <t>CEMIG-GT</t>
  </si>
  <si>
    <t>CHESF</t>
  </si>
  <si>
    <t>COPEL-GT</t>
  </si>
  <si>
    <t>CTEEP</t>
  </si>
  <si>
    <t>ELETRONORTE</t>
  </si>
  <si>
    <t>ELETROSUL</t>
  </si>
  <si>
    <t>FURNAS</t>
  </si>
  <si>
    <t>TOTAL</t>
  </si>
  <si>
    <t>Taxa média</t>
  </si>
  <si>
    <t>PRT 120/2016</t>
  </si>
  <si>
    <t>CEEE</t>
  </si>
  <si>
    <t>CELG GT</t>
  </si>
  <si>
    <t>CEMIG</t>
  </si>
  <si>
    <t>COPEL</t>
  </si>
  <si>
    <t>Ref. Preços: jun/17</t>
  </si>
  <si>
    <t>Ref. Preços: jun/18</t>
  </si>
  <si>
    <t>Descrição</t>
  </si>
  <si>
    <t>1. Ativo Imobilizado em Serviço (Valor Novo de Reposição)</t>
  </si>
  <si>
    <t>2. Índice de Aproveitamento Integral</t>
  </si>
  <si>
    <t>3. Obrigações Especiais</t>
  </si>
  <si>
    <t>4. Bens Totalmente Depreciados</t>
  </si>
  <si>
    <t>5. Base de Remuneração Bruta = (1)-(2)-(3)-(4)</t>
  </si>
  <si>
    <t>6. Depreciação Acumulada</t>
  </si>
  <si>
    <t xml:space="preserve">   6.1. Depreciação no ano</t>
  </si>
  <si>
    <t>7. Índice de Aproveitamento Depreciado</t>
  </si>
  <si>
    <t>8. Obrigações Especiais Líquida</t>
  </si>
  <si>
    <t>9. Terrenos e Servidões</t>
  </si>
  <si>
    <t>10. Almoxarifado em Operação</t>
  </si>
  <si>
    <t>11. Base de Remuneração Líquida = (1)+(6)-(7)-(8)+(9)+(10)</t>
  </si>
  <si>
    <t>12. Quota de Reintegração Regulatória</t>
  </si>
  <si>
    <t>13. Remuneração Líquida</t>
  </si>
  <si>
    <t>Quota de Reintegração Regulatória</t>
  </si>
  <si>
    <t>Remuneração Bruta</t>
  </si>
  <si>
    <t>CAAE</t>
  </si>
  <si>
    <t>Mês-Ano</t>
  </si>
  <si>
    <t>IGP-M</t>
  </si>
  <si>
    <t>IPCA</t>
  </si>
  <si>
    <t>Ato da RAP</t>
  </si>
  <si>
    <t>* Valores finais após Pedidos de Reconsideração Intesposto contra a Resolução Homologatória nº 2.258, de 2017.</t>
  </si>
  <si>
    <t>Receita Líquida (1)</t>
  </si>
  <si>
    <t>TFSEE (2)</t>
  </si>
  <si>
    <t>P&amp;D (3)</t>
  </si>
  <si>
    <t>RAP Total
(1+2+3)</t>
  </si>
  <si>
    <t>Valores sem Encargos Setoriais (PRT 120/2016)</t>
  </si>
  <si>
    <t>Valores com Encargos Setoriais (PRT 120/2016)</t>
  </si>
  <si>
    <t>BRR Bruta
Ref. jun/17</t>
  </si>
  <si>
    <t>RAP (Econômico) 
Ciclo 2017-2018 (R$)
Ref. jun/17* [1]</t>
  </si>
  <si>
    <t>RAP (Econômico) 
Ciclo 2018-2019 (R$)
Ref. jun/18 [2]</t>
  </si>
  <si>
    <t>Variação %
[2] / [1]</t>
  </si>
  <si>
    <t xml:space="preserve">Comp. Econômico (Ciclo 2018-2019) - Ref.: jun/18 </t>
  </si>
  <si>
    <t>WACC real antes de Impostos</t>
  </si>
  <si>
    <t>RAP Total
REH nº 2.408/2018</t>
  </si>
  <si>
    <t>Diferença</t>
  </si>
  <si>
    <t>Valores REH nº 2.408/2018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</si>
</sst>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%"/>
    <numFmt numFmtId="165" formatCode="#,##0.0000"/>
    <numFmt numFmtId="166" formatCode="0.000000"/>
  </numFmts>
  <fonts count="18" x14ac:knownFonts="1">
    <font>
      <sz val="11"/>
      <name val="Calibri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0"/>
      <color rgb="FFFF0000"/>
      <name val="Calibri"/>
      <family val="2"/>
    </font>
    <font>
      <sz val="10"/>
      <name val="Arial"/>
      <family val="2"/>
    </font>
    <font>
      <b/>
      <sz val="11"/>
      <color theme="0"/>
      <name val="Calibri"/>
      <family val="2"/>
    </font>
    <font>
      <sz val="10"/>
      <color indexed="8"/>
      <name val="Arial"/>
      <family val="2"/>
    </font>
    <font>
      <sz val="10"/>
      <name val="Calibri"/>
      <family val="2"/>
    </font>
    <font>
      <b/>
      <sz val="11"/>
      <name val="Calibri"/>
      <family val="2"/>
      <scheme val="minor"/>
    </font>
    <font>
      <b/>
      <sz val="10"/>
      <color indexed="9"/>
      <name val="Arial"/>
      <family val="2"/>
    </font>
    <font>
      <sz val="10"/>
      <name val="Arial Narrow"/>
      <family val="2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9"/>
      <name val="Calibri"/>
      <family val="2"/>
    </font>
    <font>
      <sz val="1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55"/>
      </right>
      <top style="medium">
        <color auto="1"/>
      </top>
      <bottom style="medium">
        <color auto="1"/>
      </bottom>
      <diagonal/>
    </border>
    <border>
      <left style="thin">
        <color indexed="55"/>
      </left>
      <right style="thin">
        <color indexed="55"/>
      </right>
      <top style="medium">
        <color auto="1"/>
      </top>
      <bottom style="medium">
        <color auto="1"/>
      </bottom>
      <diagonal/>
    </border>
    <border>
      <left style="thin">
        <color indexed="55"/>
      </left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55"/>
      </bottom>
      <diagonal/>
    </border>
    <border>
      <left/>
      <right style="thin">
        <color indexed="55"/>
      </right>
      <top style="medium">
        <color auto="1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auto="1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medium">
        <color auto="1"/>
      </top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medium">
        <color indexed="64"/>
      </right>
      <top style="thin">
        <color indexed="55"/>
      </top>
      <bottom/>
      <diagonal/>
    </border>
    <border>
      <left/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medium">
        <color indexed="64"/>
      </right>
      <top/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thin">
        <color indexed="55"/>
      </top>
      <bottom style="medium">
        <color indexed="64"/>
      </bottom>
      <diagonal/>
    </border>
    <border>
      <left/>
      <right style="thin">
        <color indexed="55"/>
      </right>
      <top style="thin">
        <color indexed="55"/>
      </top>
      <bottom style="medium">
        <color auto="1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auto="1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55"/>
      </right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/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/>
    <xf numFmtId="0" fontId="8" fillId="0" borderId="0">
      <alignment vertical="top"/>
    </xf>
    <xf numFmtId="0" fontId="6" fillId="0" borderId="0"/>
    <xf numFmtId="0" fontId="1" fillId="0" borderId="0"/>
  </cellStyleXfs>
  <cellXfs count="106">
    <xf numFmtId="0" fontId="0" fillId="0" borderId="0" xfId="0"/>
    <xf numFmtId="0" fontId="0" fillId="0" borderId="0" xfId="0" applyNumberFormat="1" applyFont="1"/>
    <xf numFmtId="0" fontId="3" fillId="0" borderId="1" xfId="0" applyNumberFormat="1" applyFont="1" applyBorder="1"/>
    <xf numFmtId="0" fontId="3" fillId="0" borderId="1" xfId="0" applyNumberFormat="1" applyFont="1" applyBorder="1" applyAlignment="1">
      <alignment horizontal="right"/>
    </xf>
    <xf numFmtId="0" fontId="3" fillId="0" borderId="0" xfId="0" applyNumberFormat="1" applyFont="1"/>
    <xf numFmtId="0" fontId="4" fillId="0" borderId="0" xfId="0" applyNumberFormat="1" applyFont="1"/>
    <xf numFmtId="164" fontId="3" fillId="0" borderId="0" xfId="2" applyNumberFormat="1" applyFont="1" applyAlignment="1">
      <alignment horizontal="left"/>
    </xf>
    <xf numFmtId="43" fontId="3" fillId="0" borderId="0" xfId="1" applyFont="1"/>
    <xf numFmtId="4" fontId="3" fillId="0" borderId="0" xfId="0" applyNumberFormat="1" applyFont="1"/>
    <xf numFmtId="10" fontId="4" fillId="0" borderId="0" xfId="2" applyNumberFormat="1" applyFont="1"/>
    <xf numFmtId="43" fontId="4" fillId="0" borderId="0" xfId="1" applyFont="1"/>
    <xf numFmtId="10" fontId="3" fillId="0" borderId="0" xfId="2" applyNumberFormat="1" applyFont="1"/>
    <xf numFmtId="0" fontId="3" fillId="0" borderId="2" xfId="0" applyNumberFormat="1" applyFont="1" applyBorder="1"/>
    <xf numFmtId="0" fontId="5" fillId="0" borderId="2" xfId="0" applyNumberFormat="1" applyFont="1" applyBorder="1" applyAlignment="1">
      <alignment horizontal="center"/>
    </xf>
    <xf numFmtId="0" fontId="7" fillId="2" borderId="8" xfId="3" applyFont="1" applyFill="1" applyBorder="1" applyAlignment="1" applyProtection="1">
      <alignment horizontal="center" vertical="center" wrapText="1"/>
    </xf>
    <xf numFmtId="17" fontId="7" fillId="2" borderId="9" xfId="3" applyNumberFormat="1" applyFont="1" applyFill="1" applyBorder="1" applyAlignment="1" applyProtection="1">
      <alignment horizontal="center"/>
    </xf>
    <xf numFmtId="17" fontId="7" fillId="2" borderId="10" xfId="3" applyNumberFormat="1" applyFont="1" applyFill="1" applyBorder="1" applyAlignment="1" applyProtection="1">
      <alignment horizontal="center"/>
    </xf>
    <xf numFmtId="17" fontId="7" fillId="2" borderId="11" xfId="3" applyNumberFormat="1" applyFont="1" applyFill="1" applyBorder="1" applyAlignment="1" applyProtection="1">
      <alignment horizontal="center"/>
    </xf>
    <xf numFmtId="3" fontId="3" fillId="3" borderId="12" xfId="4" applyNumberFormat="1" applyFont="1" applyFill="1" applyBorder="1" applyAlignment="1"/>
    <xf numFmtId="4" fontId="2" fillId="0" borderId="13" xfId="4" applyNumberFormat="1" applyFont="1" applyFill="1" applyBorder="1" applyAlignment="1">
      <alignment horizontal="right" vertical="center"/>
    </xf>
    <xf numFmtId="4" fontId="2" fillId="3" borderId="14" xfId="4" applyNumberFormat="1" applyFont="1" applyFill="1" applyBorder="1" applyAlignment="1">
      <alignment horizontal="right" vertical="center"/>
    </xf>
    <xf numFmtId="4" fontId="2" fillId="3" borderId="15" xfId="4" applyNumberFormat="1" applyFont="1" applyFill="1" applyBorder="1" applyAlignment="1">
      <alignment horizontal="right" vertical="center"/>
    </xf>
    <xf numFmtId="3" fontId="3" fillId="3" borderId="16" xfId="4" applyNumberFormat="1" applyFont="1" applyFill="1" applyBorder="1" applyAlignment="1"/>
    <xf numFmtId="4" fontId="3" fillId="0" borderId="17" xfId="4" applyNumberFormat="1" applyFont="1" applyFill="1" applyBorder="1" applyAlignment="1">
      <alignment horizontal="right" vertical="center"/>
    </xf>
    <xf numFmtId="4" fontId="3" fillId="3" borderId="18" xfId="4" applyNumberFormat="1" applyFont="1" applyFill="1" applyBorder="1" applyAlignment="1">
      <alignment horizontal="right" vertical="center"/>
    </xf>
    <xf numFmtId="4" fontId="3" fillId="3" borderId="19" xfId="4" applyNumberFormat="1" applyFont="1" applyFill="1" applyBorder="1" applyAlignment="1">
      <alignment horizontal="right" vertical="center"/>
    </xf>
    <xf numFmtId="3" fontId="3" fillId="3" borderId="20" xfId="4" applyNumberFormat="1" applyFont="1" applyFill="1" applyBorder="1" applyAlignment="1"/>
    <xf numFmtId="4" fontId="3" fillId="0" borderId="21" xfId="4" applyNumberFormat="1" applyFont="1" applyFill="1" applyBorder="1" applyAlignment="1">
      <alignment horizontal="right" vertical="center"/>
    </xf>
    <xf numFmtId="4" fontId="3" fillId="3" borderId="22" xfId="4" applyNumberFormat="1" applyFont="1" applyFill="1" applyBorder="1" applyAlignment="1">
      <alignment horizontal="right" vertical="center"/>
    </xf>
    <xf numFmtId="4" fontId="3" fillId="3" borderId="23" xfId="4" applyNumberFormat="1" applyFont="1" applyFill="1" applyBorder="1" applyAlignment="1">
      <alignment horizontal="right" vertical="center"/>
    </xf>
    <xf numFmtId="3" fontId="2" fillId="4" borderId="8" xfId="4" applyNumberFormat="1" applyFont="1" applyFill="1" applyBorder="1" applyAlignment="1"/>
    <xf numFmtId="4" fontId="2" fillId="4" borderId="9" xfId="4" applyNumberFormat="1" applyFont="1" applyFill="1" applyBorder="1" applyAlignment="1">
      <alignment horizontal="right" vertical="center"/>
    </xf>
    <xf numFmtId="4" fontId="2" fillId="4" borderId="24" xfId="4" applyNumberFormat="1" applyFont="1" applyFill="1" applyBorder="1" applyAlignment="1">
      <alignment horizontal="right" vertical="center"/>
    </xf>
    <xf numFmtId="14" fontId="9" fillId="0" borderId="0" xfId="0" applyNumberFormat="1" applyFont="1" applyAlignment="1">
      <alignment horizontal="center"/>
    </xf>
    <xf numFmtId="3" fontId="2" fillId="3" borderId="25" xfId="4" applyNumberFormat="1" applyFont="1" applyFill="1" applyBorder="1" applyAlignment="1"/>
    <xf numFmtId="4" fontId="3" fillId="0" borderId="26" xfId="4" applyNumberFormat="1" applyFont="1" applyFill="1" applyBorder="1" applyAlignment="1">
      <alignment horizontal="right" vertical="center"/>
    </xf>
    <xf numFmtId="4" fontId="3" fillId="3" borderId="27" xfId="4" applyNumberFormat="1" applyFont="1" applyFill="1" applyBorder="1" applyAlignment="1">
      <alignment horizontal="right" vertical="center"/>
    </xf>
    <xf numFmtId="4" fontId="3" fillId="3" borderId="28" xfId="4" applyNumberFormat="1" applyFont="1" applyFill="1" applyBorder="1" applyAlignment="1">
      <alignment horizontal="right" vertical="center"/>
    </xf>
    <xf numFmtId="4" fontId="4" fillId="0" borderId="0" xfId="0" applyNumberFormat="1" applyFont="1"/>
    <xf numFmtId="2" fontId="4" fillId="0" borderId="0" xfId="2" applyNumberFormat="1" applyFont="1"/>
    <xf numFmtId="3" fontId="2" fillId="3" borderId="16" xfId="4" applyNumberFormat="1" applyFont="1" applyFill="1" applyBorder="1" applyAlignment="1"/>
    <xf numFmtId="10" fontId="4" fillId="0" borderId="0" xfId="0" applyNumberFormat="1" applyFont="1"/>
    <xf numFmtId="3" fontId="2" fillId="3" borderId="29" xfId="4" applyNumberFormat="1" applyFont="1" applyFill="1" applyBorder="1" applyAlignment="1"/>
    <xf numFmtId="4" fontId="3" fillId="0" borderId="30" xfId="4" applyNumberFormat="1" applyFont="1" applyFill="1" applyBorder="1" applyAlignment="1">
      <alignment horizontal="right" vertical="center"/>
    </xf>
    <xf numFmtId="4" fontId="3" fillId="3" borderId="31" xfId="4" applyNumberFormat="1" applyFont="1" applyFill="1" applyBorder="1" applyAlignment="1">
      <alignment horizontal="right" vertical="center"/>
    </xf>
    <xf numFmtId="4" fontId="3" fillId="3" borderId="32" xfId="4" applyNumberFormat="1" applyFont="1" applyFill="1" applyBorder="1" applyAlignment="1">
      <alignment horizontal="right" vertical="center"/>
    </xf>
    <xf numFmtId="3" fontId="2" fillId="4" borderId="33" xfId="4" applyNumberFormat="1" applyFont="1" applyFill="1" applyBorder="1" applyAlignment="1"/>
    <xf numFmtId="4" fontId="2" fillId="4" borderId="34" xfId="4" applyNumberFormat="1" applyFont="1" applyFill="1" applyBorder="1" applyAlignment="1">
      <alignment horizontal="right" vertical="center"/>
    </xf>
    <xf numFmtId="4" fontId="2" fillId="4" borderId="10" xfId="4" applyNumberFormat="1" applyFont="1" applyFill="1" applyBorder="1" applyAlignment="1">
      <alignment horizontal="right" vertical="center"/>
    </xf>
    <xf numFmtId="4" fontId="2" fillId="4" borderId="35" xfId="4" applyNumberFormat="1" applyFont="1" applyFill="1" applyBorder="1" applyAlignment="1">
      <alignment horizontal="right" vertical="center"/>
    </xf>
    <xf numFmtId="43" fontId="3" fillId="0" borderId="0" xfId="0" applyNumberFormat="1" applyFont="1"/>
    <xf numFmtId="3" fontId="10" fillId="0" borderId="8" xfId="4" applyNumberFormat="1" applyFont="1" applyFill="1" applyBorder="1" applyAlignment="1"/>
    <xf numFmtId="4" fontId="10" fillId="0" borderId="8" xfId="4" applyNumberFormat="1" applyFont="1" applyFill="1" applyBorder="1" applyAlignment="1">
      <alignment horizontal="right" vertical="center"/>
    </xf>
    <xf numFmtId="0" fontId="3" fillId="0" borderId="0" xfId="0" applyNumberFormat="1" applyFont="1" applyAlignment="1">
      <alignment horizontal="center"/>
    </xf>
    <xf numFmtId="3" fontId="3" fillId="0" borderId="0" xfId="0" applyNumberFormat="1" applyFont="1"/>
    <xf numFmtId="0" fontId="5" fillId="0" borderId="1" xfId="0" applyNumberFormat="1" applyFont="1" applyBorder="1" applyAlignment="1">
      <alignment horizontal="center"/>
    </xf>
    <xf numFmtId="4" fontId="3" fillId="5" borderId="18" xfId="4" applyNumberFormat="1" applyFont="1" applyFill="1" applyBorder="1" applyAlignment="1">
      <alignment horizontal="right" vertical="center"/>
    </xf>
    <xf numFmtId="0" fontId="11" fillId="6" borderId="1" xfId="5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/>
    </xf>
    <xf numFmtId="10" fontId="3" fillId="0" borderId="1" xfId="2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/>
    </xf>
    <xf numFmtId="3" fontId="10" fillId="7" borderId="8" xfId="4" applyNumberFormat="1" applyFont="1" applyFill="1" applyBorder="1" applyAlignment="1"/>
    <xf numFmtId="4" fontId="10" fillId="7" borderId="8" xfId="4" applyNumberFormat="1" applyFont="1" applyFill="1" applyBorder="1" applyAlignment="1">
      <alignment horizontal="right" vertical="center"/>
    </xf>
    <xf numFmtId="17" fontId="12" fillId="0" borderId="1" xfId="5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165" fontId="12" fillId="0" borderId="1" xfId="1" applyNumberFormat="1" applyFont="1" applyBorder="1" applyAlignment="1">
      <alignment horizontal="center" vertical="center"/>
    </xf>
    <xf numFmtId="10" fontId="0" fillId="0" borderId="0" xfId="2" applyNumberFormat="1" applyFont="1" applyAlignment="1">
      <alignment horizontal="center" vertical="center"/>
    </xf>
    <xf numFmtId="0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/>
    <xf numFmtId="0" fontId="16" fillId="0" borderId="0" xfId="0" applyNumberFormat="1" applyFont="1" applyBorder="1" applyAlignment="1">
      <alignment horizontal="left" vertical="center"/>
    </xf>
    <xf numFmtId="0" fontId="2" fillId="7" borderId="1" xfId="0" applyNumberFormat="1" applyFont="1" applyFill="1" applyBorder="1" applyAlignment="1">
      <alignment horizontal="center" vertical="center" wrapText="1"/>
    </xf>
    <xf numFmtId="10" fontId="2" fillId="7" borderId="1" xfId="2" applyNumberFormat="1" applyFont="1" applyFill="1" applyBorder="1" applyAlignment="1">
      <alignment horizontal="center" vertical="center" wrapText="1"/>
    </xf>
    <xf numFmtId="17" fontId="15" fillId="8" borderId="1" xfId="3" applyNumberFormat="1" applyFont="1" applyFill="1" applyBorder="1" applyAlignment="1" applyProtection="1">
      <alignment horizontal="center" vertical="center" wrapText="1"/>
    </xf>
    <xf numFmtId="4" fontId="15" fillId="8" borderId="1" xfId="3" applyNumberFormat="1" applyFont="1" applyFill="1" applyBorder="1" applyAlignment="1" applyProtection="1">
      <alignment horizontal="center" vertical="center" wrapText="1"/>
    </xf>
    <xf numFmtId="17" fontId="14" fillId="8" borderId="1" xfId="3" applyNumberFormat="1" applyFont="1" applyFill="1" applyBorder="1" applyAlignment="1" applyProtection="1">
      <alignment horizontal="center" vertical="center" wrapText="1"/>
    </xf>
    <xf numFmtId="10" fontId="14" fillId="8" borderId="1" xfId="2" applyNumberFormat="1" applyFont="1" applyFill="1" applyBorder="1" applyAlignment="1" applyProtection="1">
      <alignment horizontal="center" vertical="center" wrapText="1"/>
    </xf>
    <xf numFmtId="4" fontId="14" fillId="8" borderId="1" xfId="3" applyNumberFormat="1" applyFont="1" applyFill="1" applyBorder="1" applyAlignment="1" applyProtection="1">
      <alignment horizontal="center" vertical="center" wrapText="1"/>
    </xf>
    <xf numFmtId="164" fontId="3" fillId="0" borderId="1" xfId="2" applyNumberFormat="1" applyFont="1" applyBorder="1" applyAlignment="1">
      <alignment horizontal="center"/>
    </xf>
    <xf numFmtId="0" fontId="1" fillId="0" borderId="0" xfId="6"/>
    <xf numFmtId="17" fontId="14" fillId="8" borderId="1" xfId="3" applyNumberFormat="1" applyFont="1" applyFill="1" applyBorder="1" applyAlignment="1" applyProtection="1">
      <alignment horizontal="center"/>
    </xf>
    <xf numFmtId="10" fontId="14" fillId="8" borderId="1" xfId="3" applyNumberFormat="1" applyFont="1" applyFill="1" applyBorder="1" applyAlignment="1" applyProtection="1">
      <alignment horizontal="center"/>
    </xf>
    <xf numFmtId="4" fontId="1" fillId="0" borderId="0" xfId="6" applyNumberFormat="1"/>
    <xf numFmtId="4" fontId="17" fillId="0" borderId="1" xfId="4" applyNumberFormat="1" applyFont="1" applyFill="1" applyBorder="1" applyAlignment="1">
      <alignment horizontal="center" vertical="center"/>
    </xf>
    <xf numFmtId="3" fontId="17" fillId="3" borderId="1" xfId="4" applyNumberFormat="1" applyFont="1" applyFill="1" applyBorder="1" applyAlignment="1">
      <alignment horizontal="center"/>
    </xf>
    <xf numFmtId="4" fontId="14" fillId="8" borderId="1" xfId="3" applyNumberFormat="1" applyFont="1" applyFill="1" applyBorder="1" applyAlignment="1" applyProtection="1">
      <alignment horizontal="center"/>
    </xf>
    <xf numFmtId="166" fontId="4" fillId="0" borderId="0" xfId="2" applyNumberFormat="1" applyFont="1"/>
    <xf numFmtId="4" fontId="12" fillId="0" borderId="1" xfId="1" applyNumberFormat="1" applyFont="1" applyBorder="1" applyAlignment="1">
      <alignment horizontal="center" vertical="center"/>
    </xf>
    <xf numFmtId="164" fontId="15" fillId="8" borderId="1" xfId="2" applyNumberFormat="1" applyFont="1" applyFill="1" applyBorder="1" applyAlignment="1" applyProtection="1">
      <alignment horizontal="center" vertical="center" wrapText="1"/>
    </xf>
    <xf numFmtId="10" fontId="1" fillId="0" borderId="0" xfId="2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10" fontId="4" fillId="0" borderId="0" xfId="2" applyNumberFormat="1" applyFont="1" applyAlignment="1">
      <alignment horizontal="center" vertical="center"/>
    </xf>
    <xf numFmtId="43" fontId="3" fillId="0" borderId="37" xfId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17" fontId="15" fillId="8" borderId="1" xfId="3" applyNumberFormat="1" applyFont="1" applyFill="1" applyBorder="1" applyAlignment="1" applyProtection="1">
      <alignment horizontal="center" vertical="center" wrapText="1"/>
    </xf>
    <xf numFmtId="0" fontId="2" fillId="9" borderId="36" xfId="0" applyNumberFormat="1" applyFont="1" applyFill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/>
    </xf>
    <xf numFmtId="17" fontId="14" fillId="8" borderId="2" xfId="3" applyNumberFormat="1" applyFont="1" applyFill="1" applyBorder="1" applyAlignment="1" applyProtection="1">
      <alignment horizontal="center" vertical="center" wrapText="1"/>
    </xf>
    <xf numFmtId="17" fontId="14" fillId="8" borderId="4" xfId="3" applyNumberFormat="1" applyFont="1" applyFill="1" applyBorder="1" applyAlignment="1" applyProtection="1">
      <alignment horizontal="center" vertical="center"/>
    </xf>
    <xf numFmtId="0" fontId="13" fillId="10" borderId="36" xfId="6" applyFont="1" applyFill="1" applyBorder="1" applyAlignment="1">
      <alignment horizontal="center" vertical="center"/>
    </xf>
    <xf numFmtId="0" fontId="14" fillId="8" borderId="2" xfId="3" applyFont="1" applyFill="1" applyBorder="1" applyAlignment="1" applyProtection="1">
      <alignment horizontal="center" vertical="center" wrapText="1"/>
    </xf>
    <xf numFmtId="0" fontId="14" fillId="8" borderId="3" xfId="3" applyFont="1" applyFill="1" applyBorder="1" applyAlignment="1" applyProtection="1">
      <alignment horizontal="center" vertical="center" wrapText="1"/>
    </xf>
    <xf numFmtId="0" fontId="14" fillId="8" borderId="4" xfId="3" applyFont="1" applyFill="1" applyBorder="1" applyAlignment="1" applyProtection="1">
      <alignment horizontal="center" vertical="center" wrapText="1"/>
    </xf>
    <xf numFmtId="17" fontId="14" fillId="8" borderId="5" xfId="3" applyNumberFormat="1" applyFont="1" applyFill="1" applyBorder="1" applyAlignment="1" applyProtection="1">
      <alignment horizontal="center"/>
    </xf>
    <xf numFmtId="17" fontId="14" fillId="8" borderId="6" xfId="3" applyNumberFormat="1" applyFont="1" applyFill="1" applyBorder="1" applyAlignment="1" applyProtection="1">
      <alignment horizontal="center"/>
    </xf>
    <xf numFmtId="17" fontId="14" fillId="8" borderId="7" xfId="3" applyNumberFormat="1" applyFont="1" applyFill="1" applyBorder="1" applyAlignment="1" applyProtection="1">
      <alignment horizontal="center"/>
    </xf>
    <xf numFmtId="17" fontId="14" fillId="8" borderId="2" xfId="3" applyNumberFormat="1" applyFont="1" applyFill="1" applyBorder="1" applyAlignment="1" applyProtection="1">
      <alignment horizontal="center" vertical="center"/>
    </xf>
  </cellXfs>
  <cellStyles count="7">
    <cellStyle name="Normal" xfId="0" builtinId="0"/>
    <cellStyle name="Normal 2" xfId="6"/>
    <cellStyle name="Normal_Cópia de PRATA  0 7 9 (3)" xfId="5"/>
    <cellStyle name="Normal_Fator Novo e Antigo 4 anos" xfId="4"/>
    <cellStyle name="Normal_PRTP_ AP052" xfId="3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externalLink" Target="externalLinks/externalLink36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50" Type="http://schemas.openxmlformats.org/officeDocument/2006/relationships/externalLink" Target="externalLinks/externalLink47.xml"/><Relationship Id="rId55" Type="http://schemas.openxmlformats.org/officeDocument/2006/relationships/externalLink" Target="externalLinks/externalLink52.xml"/><Relationship Id="rId63" Type="http://schemas.openxmlformats.org/officeDocument/2006/relationships/sharedStrings" Target="sharedStrings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41" Type="http://schemas.openxmlformats.org/officeDocument/2006/relationships/externalLink" Target="externalLinks/externalLink38.xml"/><Relationship Id="rId54" Type="http://schemas.openxmlformats.org/officeDocument/2006/relationships/externalLink" Target="externalLinks/externalLink51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53" Type="http://schemas.openxmlformats.org/officeDocument/2006/relationships/externalLink" Target="externalLinks/externalLink50.xml"/><Relationship Id="rId58" Type="http://schemas.openxmlformats.org/officeDocument/2006/relationships/externalLink" Target="externalLinks/externalLink55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externalLink" Target="externalLinks/externalLink46.xml"/><Relationship Id="rId57" Type="http://schemas.openxmlformats.org/officeDocument/2006/relationships/externalLink" Target="externalLinks/externalLink54.xml"/><Relationship Id="rId61" Type="http://schemas.openxmlformats.org/officeDocument/2006/relationships/theme" Target="theme/theme1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externalLink" Target="externalLinks/externalLink49.xml"/><Relationship Id="rId60" Type="http://schemas.openxmlformats.org/officeDocument/2006/relationships/externalLink" Target="externalLinks/externalLink5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56" Type="http://schemas.openxmlformats.org/officeDocument/2006/relationships/externalLink" Target="externalLinks/externalLink53.xml"/><Relationship Id="rId64" Type="http://schemas.openxmlformats.org/officeDocument/2006/relationships/calcChain" Target="calcChain.xml"/><Relationship Id="rId8" Type="http://schemas.openxmlformats.org/officeDocument/2006/relationships/externalLink" Target="externalLinks/externalLink5.xml"/><Relationship Id="rId51" Type="http://schemas.openxmlformats.org/officeDocument/2006/relationships/externalLink" Target="externalLinks/externalLink4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externalLink" Target="externalLinks/externalLink43.xml"/><Relationship Id="rId59" Type="http://schemas.openxmlformats.org/officeDocument/2006/relationships/externalLink" Target="externalLinks/externalLink5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Ziptemp\Giovanni_TEMPORARIO\_Pasta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no-aa012051\Relat&#243;rio%20Gerencial%20GPS\Documents%20and%20Settings\M095895\Meus%20documentos\Adriano\Budget%202005\Acompanhamento%20Planejamento%20Operacional_Intrane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erador\SRE\CRISTINA%20NODA\Cristina%20Noda\(1)%20Revis&#245;es%20tarif&#225;rias\(1)%20Revis&#227;o%20Escelsa\2&#186;%20Proposta\Simulador\windows\TEMP\Tarifas%20Gasmig%20Auto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venbh\Gecoe\Leilao%20Energia%20Velha\Backup\Analise%20Comercial_v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CCSE\UGB%20Comercializacao\temp\formato-Relat&#243;rio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spfs\WORKFA\WORKFAS\Documentos\PADRAO\HomoAE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A_Revis&#227;o%20Tarif&#225;ria\CTEEP\Planilhas\SIMULADOR%20T_CTEEP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orary%20Internet%20Files\Content.IE5\2LYH0J29\Segmenta&#231;&#227;o%20Novembro%20200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no-aa012051\Relat&#243;rio%20Gerencial%20GPS\Documents%20and%20Settings\M095895\Meus%20documentos\Adriano\Budget%202005\Planilhas%20para%20preenchimento\Faturamento\Gest&#227;o%20da%20Receita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Brasil\Tecnico\Clientes\Ampla\2362-6446%20-%20Ampla%20-%20Res%20234\6-Pasta%20de%20Trabalho%20por%20&#193;rea\ADBE\8.Base%20Incremental\08-05-15-ama%20-%20Base%20Incremental%20AMPLA%20R39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laudioec/Meus%20documentos/A_Revis&#227;o%20Empresas/COELBA/Simulador%20-%20COELBA%20-%202007-%20vsA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inco\SRE\h%2011set04\Ctet\Revis&#227;o%20Tarif&#225;ria\Ver%205\vinc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ndrefeil/Meus%20documentos/Revis&#245;es%20Tarif&#225;rias/ELETROPAULO%202007/SIMULADOR/PRTP_v5-ELETROPAULO%20(v.%20alexandre_tarifas)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stavo/AppData/Local/Temp/Rar$DI02.670/BancoPreco_Equipamento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E-EC\Arquivos\Documents%20and%20Settings\luiz.orleans\Meus%20documentos\SIMPLES-EPE\CICLO%202006\FORMULARIOS%20SIMPLES%20FASE%202\CAIUA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microsoft.com/office/2006/relationships/xlExternalLinkPath/xlPathMissing" Target="ENERINC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rnardo\c\MMP\pain&#233;is\Pain&#233;is%2008_02\Budget%202002%20x%20Realizado%20julho%20+%20PMT%20junho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Laudos%20Finalizados\2007\LA080207%20Cocel\2%20Ciclo\CD%20Final%20Cocel\CD%20Final\Base_Blindada_Cocel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eletropaulo.com.br/Paulinho/USA%20NORTE/Ve&#237;culos/Usa%20Cons%20detalhe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inco\SRE\Meus%20documentos\Fluxo%20de%20Caixa%20de%20RITA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ap\MAP_LOPES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no-aa012051\Relat&#243;rio%20Gerencial%20GPS\DOCUME~1\m198621\CONFIG~1\Temp\~00075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nzipped\valuation\Sanchez\Projects\CVRD\Energia\Demanda%20Mercado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ice\c\WINDOWS\TEMP\Servi&#231;o%20de%20Terceiro%20200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2.uol.com.br/Documents%20and%20Settings/smatos/Configura&#231;&#245;es%20locais/Temporary%20Internet%20Files/OLK5F/ReajustesTarif&#225;rios/MCSD/MCSD-Leil&#227;o2004-Ex-ante,%20jan05-dez06-com%202007-atualizado%20em%2022_03_2006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contraaes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erador\SRE\CRISTINA%20NODA\Cristina%20Noda\(1)%20Revis&#245;es%20tarif&#225;rias\(1)%20Revis&#227;o%20Escelsa\2&#186;%20Proposta\Simulador\CTET\Reajuste%202004\CELPE_REAJ_TAR_2003_CELPE_ANEEL%20Proje&#231;&#227;o%202004%20ver%202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spvisilva\visilva%20my%20documents\Documentos\PADRAO\HomoAES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erador\sre\MARLI%202\C%20E%20E%20E\PREVIS&#195;O%202000\EST%20CLASSES\DADOS%20TENS99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erador\SRE\REAJUSTES\2002\DISTRIBUIDORAS%202002\09%20-%20CELG%20-%20(T&#233;c.%20Gilberto)\CVA_CELG_C&#225;lculoFinal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b.gov.br/Smart_2000/Planilhas/planilhas%20antigas%20modelo%20Indeco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erador\sre\REAJUSTES\2002\DISTRIBUIDORAS%202002\06%20--%20CAT-LEO%20(T&#233;c.%20Gilberto)\CVA_CAT_LEO_C&#225;lculoFinal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aadler\Desktop\Planejamento_de_Gera&#231;&#227;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erador\SRE\REAJUSTES\2002\DISTRIBUIDORAS%202002\12%20--%20CERJ%20-%20(T&#233;c.%20Gilberto)\CVA_CERJ_2002_C&#225;lculoFinal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ANEEL\IRT\CEEE%20-%202006\C&#225;lculo%20Pre&#231;o%20M&#233;dio%20Leil&#227;o-ESCELSA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erador\sre\CRISTINA%20NODA\Cristina%20Noda\(1)%20REVIS&#213;ES%20TARIF&#193;RIAS\(1)%20REVIS&#195;O%20ESCELSA\2&#186;%20Audi&#234;ncia%20P&#250;blica\Simulador\Meus%20documentos\Fluxo%20de%20Caixa%20de%20RITA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ristinas/Configura&#231;&#245;es%20locais/Temp/Fator%20X%20CELG%2001.09.2005%20-%20Inv%2080%20M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no-aa012051\Relat&#243;rio%20Gerencial%20GPS\Documents%20and%20Settings\m075632\Meus%20documentos\VP%20Opera&#231;&#245;es\2005%20Plano%20Operacional\Acompanhamento\Planilhas%20para%20preenchimento%20do%20PO\Finan&#231;as\Acompanhamento%20Planejamento%20Operacional%20a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BB%20General%20Price\Clientes\Ernst%20Young\ANEEL\Piratininga\Arquivos%20Rodrigo\Resumo\Brasil\Tecnico\Clientes\Eletropaulo\2559-4294%20-%20Avalia&#231;&#227;o%20493\6-Pasta%20de%20Trabalho%20por%20&#193;rea\AVAL\Fernando\07-01-07-mps%20-%20Quadros%20R11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rasil\Tecnico\Clientes\CPFL\2379-5009%20-%20Avalia&#231;&#227;o%20234%20Piratininga\3-Relat&#243;rio%20Final\15%20-%20Anexo%20O%20-%20Quadros%20de%20Totais%20234\07-07-13-pgt-Quadros%20Totais%20234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CCSE\UGB%20Comercializacao\temp\Relat&#243;rio%20Balan&#231;o%20Din&#226;mico.v3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%23%20OPERA&#199;&#195;O\Balan&#231;os%20Energ&#233;ticos\Balan&#231;o%20Est&#225;tico\2006\08%20Ago\Relat&#243;rio%20Balan&#231;o%20Est&#225;tico.v3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Ney\Aneel\Escelsa\Quadro%20Ajustes\C&#225;lculo%20Deprecia&#231;&#245;es%20Incremental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t009391\obras\Obras\ECTE\ReceitaEC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oak.aes.com/TEMP/Budget%20Task%20Force/cscve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DEEP/distribuicao/Processos%20de%20Planejamento/Determina&#231;&#227;o%20Demandas%20M&#225;ximas/2006/Demandas2006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no-aa012051\Relat&#243;rio%20Gerencial%20GPS\DOCUME~1\rodrigo\CONFIG~1\Temp\grafico_termometro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mfin\Encarte%20FC%202009\03%20MAR%202009\FCF%20-%20Divis&#227;o%20Fiscal\Demonstrativos%20Contabeis\ITRs%20Cvm\ITR%202002\Semesa\4&#186;%20trimestre\Planilha%20PPC%20Semesa%20dez02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mfin\Encarte%20FC%202009\03%20MAR%202009\My%20Documents\CPFL\imo%20eld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10%20Imobilizado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820%20Coligadas%20e%20Controlada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3401%20GERA&#199;&#195;O%20-%20PPC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160%20EMPR&#201;STIMOS%20E%20FINANCIAMENTOS%20Combined%20Leadsheet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spbcfs\WORKFAS\Documentos\PADRAO\HomoAE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laudioec/Configura&#231;&#245;es%20locais/Temporary%20Internet%20Files/OLK5E/2008_CSPE/PRTP_v5-CELPA_2007_p&#243;sA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ENGENHA\SERVI&#199;OS\ABERTO\2004_2005\CMS_ENERGY_2004\CMS_ENERGY_ATUALIZACAO\TRABALHO_2004\RECEBIDOS_2004\CONTABILIDADE\Base_Contabil\Final\CJE\CJE_Contabi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erador\sre\CRISTINA%20NODA\Cristina%20Noda\(1)%20REVIS&#213;ES%20TARIF&#193;RIAS\(1)%20REVIS&#195;O%20ESCELSA\2&#186;%20Proposta\Simulador\Meus%20documentos\Fluxo%20de%20Caixa%20de%20RI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#REF"/>
      <sheetName val="dez99_dez01"/>
      <sheetName val="Dados de Entrada - Planejamento"/>
      <sheetName val="ENERINC"/>
      <sheetName val="0 &lt; VCM &lt; 1.350"/>
      <sheetName val="IREM"/>
      <sheetName val="RESUMO"/>
      <sheetName val="BancoSegment"/>
      <sheetName val="Critérios"/>
      <sheetName val="TermoPE"/>
      <sheetName val="FEV99"/>
      <sheetName val=" PIB Brasil ( R$ de 1996 )"/>
      <sheetName val="CVA_Projetada12meses"/>
      <sheetName val="Mercado"/>
      <sheetName val="2000"/>
      <sheetName val="Form09"/>
      <sheetName val="Dados mensais"/>
      <sheetName val="DRA"/>
      <sheetName val="DRP"/>
      <sheetName val="1996"/>
      <sheetName val="INDIECO1"/>
      <sheetName val="Matriz de covariância"/>
      <sheetName val="tar. media"/>
      <sheetName val="Spot"/>
      <sheetName val="Taxes"/>
      <sheetName val="_Pasta1"/>
      <sheetName val="Compra de Energia"/>
      <sheetName val="FLASH REN"/>
      <sheetName val="PAGAMENTO"/>
    </sheetNames>
    <definedNames>
      <definedName name="ExecutarWord4"/>
    </definedNames>
    <sheetDataSet>
      <sheetData sheetId="0" refreshError="1">
        <row r="1">
          <cell r="A1" t="str">
            <v xml:space="preserve">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inel"/>
      <sheetName val="Focos"/>
      <sheetName val="Metas "/>
      <sheetName val="Finanças"/>
      <sheetName val="Opex Capex M"/>
      <sheetName val="Opex Capex NE"/>
      <sheetName val="Análise Financeira_Opex"/>
      <sheetName val="Análise Financeira_Capex"/>
      <sheetName val="Dados Análise Financeira"/>
      <sheetName val="Análise Financeira NE"/>
      <sheetName val="Capitalização"/>
      <sheetName val="Capitalização NE"/>
      <sheetName val="F Perdas-Fraude M"/>
      <sheetName val="Dados Perdas"/>
      <sheetName val="F Perdas-Fraude NE"/>
      <sheetName val="F Perdas-Clandestinas M"/>
      <sheetName val="F Perdas-Clandestinas Ranking"/>
      <sheetName val="Dados Clandestina"/>
      <sheetName val="F Perdas-Clandestinas NE"/>
      <sheetName val="F Rec-Faturamento M "/>
      <sheetName val="Dados Faturamento"/>
      <sheetName val="F Rec -Faturamento NE"/>
      <sheetName val="F Inad-Combate M "/>
      <sheetName val="F Inad-Combate NE"/>
      <sheetName val="EO"/>
      <sheetName val="EO Forn Contínuo M"/>
      <sheetName val="EO Forn Contínuo NE"/>
      <sheetName val="MA Qualidade"/>
      <sheetName val="MA Qualidade Call"/>
      <sheetName val="Dados ISO 9001"/>
      <sheetName val="EO Reclamação-At. Emergência M"/>
      <sheetName val="EO Reclamação-At. Emergência NE"/>
      <sheetName val="EO Ex.Serv-Work M"/>
      <sheetName val="EO Ex.Serv-Work NE"/>
      <sheetName val="Satisfação Cliente"/>
      <sheetName val="SC At. Clientes Ag M"/>
      <sheetName val="Dados Agencias"/>
      <sheetName val="SC At. Clientes Ag NE"/>
      <sheetName val="SC At. Ouvidoria M "/>
      <sheetName val="SC At. Ouvidoria NE"/>
      <sheetName val="SC At. Ouv Ranking TMR FMS FP"/>
      <sheetName val="SC At. Ouvidoria 2 Ped M  (2)"/>
      <sheetName val="SC At. Ouvidoria Reiteradas"/>
      <sheetName val="SC At. Ouv Reiteradas Ranking"/>
      <sheetName val="SC At. Ouvid 2o 3o Ranking"/>
      <sheetName val="Ranking 2º Pedidos"/>
      <sheetName val="SC At. Ouvidoria 2 Ped M "/>
      <sheetName val="ELPA GERAL"/>
      <sheetName val="Dados Ouvidoria"/>
      <sheetName val="Dados Ouvidoria II"/>
      <sheetName val="SC At. Ouvidoria Call M"/>
      <sheetName val="2º 3º pedidos"/>
      <sheetName val="SC At.Ouvidoria Call NE"/>
      <sheetName val="Dados Indicadores Comerciais"/>
      <sheetName val="SC Sol.Est-TME M"/>
      <sheetName val="SC Sol.Est-TME NE"/>
      <sheetName val="Ranking Comercial"/>
      <sheetName val="F Rec-Liga Nova M"/>
      <sheetName val="F Rec -Liga Nova NE"/>
      <sheetName val="F Rec-Religa 24h M"/>
      <sheetName val="F Rec -Religa 24h NE"/>
      <sheetName val="F Rec-Religa Urgência M"/>
      <sheetName val="F Rec -Religa Urgência NE"/>
      <sheetName val="Melhoria Aprend"/>
      <sheetName val="MA Segurança M"/>
      <sheetName val="MA Segurança M Publico"/>
      <sheetName val="MA Segurança NE"/>
      <sheetName val="Dados Segurança"/>
      <sheetName val="Dados de relacionamento"/>
      <sheetName val="0 &lt; VCM &lt; 1.35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6">
          <cell r="C26">
            <v>5915</v>
          </cell>
          <cell r="D26">
            <v>6422</v>
          </cell>
          <cell r="E26">
            <v>7877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20214</v>
          </cell>
          <cell r="R26">
            <v>6289.3540000000003</v>
          </cell>
          <cell r="S26">
            <v>10219.087</v>
          </cell>
          <cell r="T26">
            <v>11562.507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28070.947999999997</v>
          </cell>
          <cell r="AG26">
            <v>4837.7370000000001</v>
          </cell>
          <cell r="AH26">
            <v>5725.59</v>
          </cell>
          <cell r="AI26">
            <v>8549.2970000000005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19112.624000000003</v>
          </cell>
        </row>
        <row r="27">
          <cell r="C27">
            <v>4978</v>
          </cell>
          <cell r="D27">
            <v>4557</v>
          </cell>
          <cell r="E27">
            <v>5139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14674</v>
          </cell>
          <cell r="R27">
            <v>6757.0630000000001</v>
          </cell>
          <cell r="S27">
            <v>7642.33</v>
          </cell>
          <cell r="T27">
            <v>8216.4789999999994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22615.871999999999</v>
          </cell>
          <cell r="AG27">
            <v>3239.2020000000002</v>
          </cell>
          <cell r="AH27">
            <v>3549.2170000000001</v>
          </cell>
          <cell r="AI27">
            <v>5120.1669999999995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11908.585999999999</v>
          </cell>
        </row>
        <row r="28">
          <cell r="C28">
            <v>4456</v>
          </cell>
          <cell r="D28">
            <v>3908</v>
          </cell>
          <cell r="E28">
            <v>4816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13180</v>
          </cell>
          <cell r="R28">
            <v>6691.9179999999997</v>
          </cell>
          <cell r="S28">
            <v>6283.6130000000003</v>
          </cell>
          <cell r="T28">
            <v>7650.6080000000002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20626.138999999999</v>
          </cell>
          <cell r="AG28">
            <v>2291.6550000000002</v>
          </cell>
          <cell r="AH28">
            <v>3299.192</v>
          </cell>
          <cell r="AI28">
            <v>4045.7049999999999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9636.5519999999997</v>
          </cell>
        </row>
        <row r="29">
          <cell r="C29">
            <v>6776</v>
          </cell>
          <cell r="D29">
            <v>8145</v>
          </cell>
          <cell r="E29">
            <v>8607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23528</v>
          </cell>
          <cell r="R29">
            <v>9884.4429999999993</v>
          </cell>
          <cell r="S29">
            <v>12062.954</v>
          </cell>
          <cell r="T29">
            <v>15075.61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37023.006999999998</v>
          </cell>
          <cell r="AG29">
            <v>4888.6890000000003</v>
          </cell>
          <cell r="AH29">
            <v>5531.5330000000004</v>
          </cell>
          <cell r="AI29">
            <v>8255.6229999999996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18675.845000000001</v>
          </cell>
        </row>
        <row r="30">
          <cell r="C30">
            <v>2850</v>
          </cell>
          <cell r="D30">
            <v>3499</v>
          </cell>
          <cell r="E30">
            <v>5072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11421</v>
          </cell>
          <cell r="R30">
            <v>7388.1180000000004</v>
          </cell>
          <cell r="S30">
            <v>10144.869000000001</v>
          </cell>
          <cell r="T30">
            <v>10797.754999999999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28330.741999999998</v>
          </cell>
          <cell r="AG30">
            <v>3128.694</v>
          </cell>
          <cell r="AH30">
            <v>4571.6610000000001</v>
          </cell>
          <cell r="AI30">
            <v>5722.1059999999998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13422.460999999999</v>
          </cell>
        </row>
        <row r="31">
          <cell r="C31">
            <v>8084</v>
          </cell>
          <cell r="D31">
            <v>7314</v>
          </cell>
          <cell r="E31">
            <v>9346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24744</v>
          </cell>
          <cell r="R31">
            <v>17853.888999999999</v>
          </cell>
          <cell r="S31">
            <v>14540.867</v>
          </cell>
          <cell r="T31">
            <v>19358.367999999999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51753.123999999996</v>
          </cell>
          <cell r="AG31">
            <v>6912.7809999999999</v>
          </cell>
          <cell r="AH31">
            <v>6923.027</v>
          </cell>
          <cell r="AI31">
            <v>9498.5650000000005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23334.373</v>
          </cell>
        </row>
        <row r="32">
          <cell r="C32">
            <v>33184</v>
          </cell>
          <cell r="D32">
            <v>34045</v>
          </cell>
          <cell r="E32">
            <v>40857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108086</v>
          </cell>
          <cell r="R32">
            <v>54864.784999999996</v>
          </cell>
          <cell r="S32">
            <v>60789.168649999992</v>
          </cell>
          <cell r="T32">
            <v>72661.327000000005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188315.28064999997</v>
          </cell>
          <cell r="AG32">
            <v>25298.758000000002</v>
          </cell>
          <cell r="AH32">
            <v>29896.834999999999</v>
          </cell>
          <cell r="AI32">
            <v>41191.463000000003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96387.056000000011</v>
          </cell>
        </row>
        <row r="36">
          <cell r="C36">
            <v>6584.4705882352937</v>
          </cell>
          <cell r="D36">
            <v>6584.4705882352937</v>
          </cell>
          <cell r="E36">
            <v>9053.6470588235297</v>
          </cell>
          <cell r="F36">
            <v>9053.6470588235297</v>
          </cell>
          <cell r="G36">
            <v>9053.6470588235297</v>
          </cell>
          <cell r="H36">
            <v>9053.6470588235297</v>
          </cell>
          <cell r="I36">
            <v>8230.5882352941189</v>
          </cell>
          <cell r="J36">
            <v>9053.6470588235297</v>
          </cell>
          <cell r="K36">
            <v>9053.6470588235297</v>
          </cell>
          <cell r="L36">
            <v>8230.5882352941189</v>
          </cell>
          <cell r="M36">
            <v>8230.5882352941189</v>
          </cell>
          <cell r="N36">
            <v>5761.411764705882</v>
          </cell>
          <cell r="O36">
            <v>97944.000000000015</v>
          </cell>
          <cell r="R36">
            <v>8750</v>
          </cell>
          <cell r="S36">
            <v>8750</v>
          </cell>
          <cell r="T36">
            <v>12031.25</v>
          </cell>
          <cell r="U36">
            <v>12031.25</v>
          </cell>
          <cell r="V36">
            <v>12031.25</v>
          </cell>
          <cell r="W36">
            <v>12031.25</v>
          </cell>
          <cell r="X36">
            <v>10937.5</v>
          </cell>
          <cell r="Y36">
            <v>12031.25</v>
          </cell>
          <cell r="Z36">
            <v>12031.25</v>
          </cell>
          <cell r="AA36">
            <v>10937.5</v>
          </cell>
          <cell r="AB36">
            <v>10937.5</v>
          </cell>
          <cell r="AC36">
            <v>7656.25</v>
          </cell>
          <cell r="AD36">
            <v>130156.25</v>
          </cell>
          <cell r="AG36">
            <v>4800.906418605302</v>
          </cell>
          <cell r="AH36">
            <v>4747.4595339900952</v>
          </cell>
          <cell r="AI36">
            <v>8378.7109200179766</v>
          </cell>
          <cell r="AJ36">
            <v>8378.7109200179766</v>
          </cell>
          <cell r="AK36">
            <v>8452.7926309143349</v>
          </cell>
          <cell r="AL36">
            <v>8452.7926309143349</v>
          </cell>
          <cell r="AM36">
            <v>10596.338578624704</v>
          </cell>
          <cell r="AN36">
            <v>10596.338578624704</v>
          </cell>
          <cell r="AO36">
            <v>10596.338578624704</v>
          </cell>
          <cell r="AP36">
            <v>10596.338578624704</v>
          </cell>
          <cell r="AQ36">
            <v>11116.963578624707</v>
          </cell>
          <cell r="AR36">
            <v>7411.3090524164718</v>
          </cell>
          <cell r="AS36">
            <v>104125.00000000003</v>
          </cell>
        </row>
        <row r="37">
          <cell r="C37">
            <v>4720.9411764705883</v>
          </cell>
          <cell r="D37">
            <v>4720.9411764705883</v>
          </cell>
          <cell r="E37">
            <v>6491.2941176470595</v>
          </cell>
          <cell r="F37">
            <v>6491.2941176470595</v>
          </cell>
          <cell r="G37">
            <v>6491.2941176470595</v>
          </cell>
          <cell r="H37">
            <v>6491.2941176470595</v>
          </cell>
          <cell r="I37">
            <v>5901.176470588236</v>
          </cell>
          <cell r="J37">
            <v>6491.2941176470595</v>
          </cell>
          <cell r="K37">
            <v>6491.2941176470595</v>
          </cell>
          <cell r="L37">
            <v>5901.176470588236</v>
          </cell>
          <cell r="M37">
            <v>5901.176470588236</v>
          </cell>
          <cell r="N37">
            <v>4130.8235294117649</v>
          </cell>
          <cell r="O37">
            <v>70224.000000000015</v>
          </cell>
          <cell r="R37">
            <v>6250</v>
          </cell>
          <cell r="S37">
            <v>6250</v>
          </cell>
          <cell r="T37">
            <v>8593.75</v>
          </cell>
          <cell r="U37">
            <v>8593.75</v>
          </cell>
          <cell r="V37">
            <v>8593.75</v>
          </cell>
          <cell r="W37">
            <v>8593.75</v>
          </cell>
          <cell r="X37">
            <v>7812.5</v>
          </cell>
          <cell r="Y37">
            <v>8593.75</v>
          </cell>
          <cell r="Z37">
            <v>8593.75</v>
          </cell>
          <cell r="AA37">
            <v>7812.5</v>
          </cell>
          <cell r="AB37">
            <v>7812.5</v>
          </cell>
          <cell r="AC37">
            <v>5468.75</v>
          </cell>
          <cell r="AD37">
            <v>92968.75</v>
          </cell>
          <cell r="AG37">
            <v>3429.2188704323585</v>
          </cell>
          <cell r="AH37">
            <v>3391.0425242786396</v>
          </cell>
          <cell r="AI37">
            <v>5984.7935142985543</v>
          </cell>
          <cell r="AJ37">
            <v>5984.7935142985543</v>
          </cell>
          <cell r="AK37">
            <v>6037.7090220816681</v>
          </cell>
          <cell r="AL37">
            <v>6037.7090220816681</v>
          </cell>
          <cell r="AM37">
            <v>7568.8132704462178</v>
          </cell>
          <cell r="AN37">
            <v>7568.8132704462168</v>
          </cell>
          <cell r="AO37">
            <v>7568.8132704462168</v>
          </cell>
          <cell r="AP37">
            <v>7568.8132704462178</v>
          </cell>
          <cell r="AQ37">
            <v>7940.6882704462196</v>
          </cell>
          <cell r="AR37">
            <v>5293.7921802974797</v>
          </cell>
          <cell r="AS37">
            <v>0</v>
          </cell>
        </row>
        <row r="38">
          <cell r="C38">
            <v>4720.9411764705883</v>
          </cell>
          <cell r="D38">
            <v>4720.9411764705883</v>
          </cell>
          <cell r="E38">
            <v>6491.2941176470595</v>
          </cell>
          <cell r="F38">
            <v>6491.2941176470595</v>
          </cell>
          <cell r="G38">
            <v>6491.2941176470595</v>
          </cell>
          <cell r="H38">
            <v>6491.2941176470595</v>
          </cell>
          <cell r="I38">
            <v>5901.176470588236</v>
          </cell>
          <cell r="J38">
            <v>6491.2941176470595</v>
          </cell>
          <cell r="K38">
            <v>6491.2941176470595</v>
          </cell>
          <cell r="L38">
            <v>5901.176470588236</v>
          </cell>
          <cell r="M38">
            <v>5901.176470588236</v>
          </cell>
          <cell r="N38">
            <v>4130.8235294117649</v>
          </cell>
          <cell r="O38">
            <v>70224.000000000015</v>
          </cell>
          <cell r="R38">
            <v>6250</v>
          </cell>
          <cell r="S38">
            <v>6250</v>
          </cell>
          <cell r="T38">
            <v>8593.75</v>
          </cell>
          <cell r="U38">
            <v>8593.75</v>
          </cell>
          <cell r="V38">
            <v>8593.75</v>
          </cell>
          <cell r="W38">
            <v>8593.75</v>
          </cell>
          <cell r="X38">
            <v>7812.5</v>
          </cell>
          <cell r="Y38">
            <v>8593.75</v>
          </cell>
          <cell r="Z38">
            <v>8593.75</v>
          </cell>
          <cell r="AA38">
            <v>7812.5</v>
          </cell>
          <cell r="AB38">
            <v>7812.5</v>
          </cell>
          <cell r="AC38">
            <v>5468.75</v>
          </cell>
          <cell r="AD38">
            <v>92968.75</v>
          </cell>
          <cell r="AG38">
            <v>3429.2188704323585</v>
          </cell>
          <cell r="AH38">
            <v>3391.0425242786396</v>
          </cell>
          <cell r="AI38">
            <v>5984.7935142985543</v>
          </cell>
          <cell r="AJ38">
            <v>5984.7935142985543</v>
          </cell>
          <cell r="AK38">
            <v>6037.7090220816681</v>
          </cell>
          <cell r="AL38">
            <v>6037.7090220816681</v>
          </cell>
          <cell r="AM38">
            <v>7568.8132704462178</v>
          </cell>
          <cell r="AN38">
            <v>7568.8132704462168</v>
          </cell>
          <cell r="AO38">
            <v>7568.8132704462168</v>
          </cell>
          <cell r="AP38">
            <v>7568.8132704462178</v>
          </cell>
          <cell r="AQ38">
            <v>7940.6882704462196</v>
          </cell>
          <cell r="AR38">
            <v>5293.7921802974797</v>
          </cell>
          <cell r="AS38">
            <v>74375.000000000015</v>
          </cell>
        </row>
        <row r="39">
          <cell r="C39">
            <v>8572.2352941176468</v>
          </cell>
          <cell r="D39">
            <v>8572.2352941176468</v>
          </cell>
          <cell r="E39">
            <v>11786.823529411766</v>
          </cell>
          <cell r="F39">
            <v>11786.823529411766</v>
          </cell>
          <cell r="G39">
            <v>11786.823529411766</v>
          </cell>
          <cell r="H39">
            <v>11786.823529411766</v>
          </cell>
          <cell r="I39">
            <v>10715.294117647059</v>
          </cell>
          <cell r="J39">
            <v>11786.823529411766</v>
          </cell>
          <cell r="K39">
            <v>11786.823529411766</v>
          </cell>
          <cell r="L39">
            <v>10715.294117647059</v>
          </cell>
          <cell r="M39">
            <v>10715.294117647059</v>
          </cell>
          <cell r="N39">
            <v>7500.7058823529414</v>
          </cell>
          <cell r="O39">
            <v>127512</v>
          </cell>
          <cell r="R39">
            <v>11500</v>
          </cell>
          <cell r="S39">
            <v>11500</v>
          </cell>
          <cell r="T39">
            <v>15812.5</v>
          </cell>
          <cell r="U39">
            <v>15812.5</v>
          </cell>
          <cell r="V39">
            <v>15812.5</v>
          </cell>
          <cell r="W39">
            <v>15812.5</v>
          </cell>
          <cell r="X39">
            <v>14375</v>
          </cell>
          <cell r="Y39">
            <v>15812.5</v>
          </cell>
          <cell r="Z39">
            <v>15812.5</v>
          </cell>
          <cell r="AA39">
            <v>14375</v>
          </cell>
          <cell r="AB39">
            <v>14375</v>
          </cell>
          <cell r="AC39">
            <v>10062.5</v>
          </cell>
          <cell r="AD39">
            <v>171062.5</v>
          </cell>
          <cell r="AG39">
            <v>6309.762721595539</v>
          </cell>
          <cell r="AH39">
            <v>6239.5182446726967</v>
          </cell>
          <cell r="AI39">
            <v>11012.02006630934</v>
          </cell>
          <cell r="AJ39">
            <v>11012.02006630934</v>
          </cell>
          <cell r="AK39">
            <v>11109.384600630268</v>
          </cell>
          <cell r="AL39">
            <v>11109.384600630268</v>
          </cell>
          <cell r="AM39">
            <v>13926.61641762104</v>
          </cell>
          <cell r="AN39">
            <v>13926.61641762104</v>
          </cell>
          <cell r="AO39">
            <v>13926.61641762104</v>
          </cell>
          <cell r="AP39">
            <v>13926.61641762104</v>
          </cell>
          <cell r="AQ39">
            <v>14610.866417621044</v>
          </cell>
          <cell r="AR39">
            <v>9740.5776117473633</v>
          </cell>
          <cell r="AS39">
            <v>136850.00000000003</v>
          </cell>
        </row>
        <row r="40">
          <cell r="C40">
            <v>5839.0588235294126</v>
          </cell>
          <cell r="D40">
            <v>5839.0588235294126</v>
          </cell>
          <cell r="E40">
            <v>8028.7058823529414</v>
          </cell>
          <cell r="F40">
            <v>8028.7058823529414</v>
          </cell>
          <cell r="G40">
            <v>8028.7058823529414</v>
          </cell>
          <cell r="H40">
            <v>8028.7058823529414</v>
          </cell>
          <cell r="I40">
            <v>7298.8235294117649</v>
          </cell>
          <cell r="J40">
            <v>8028.7058823529414</v>
          </cell>
          <cell r="K40">
            <v>8028.7058823529414</v>
          </cell>
          <cell r="L40">
            <v>7298.8235294117649</v>
          </cell>
          <cell r="M40">
            <v>7298.8235294117649</v>
          </cell>
          <cell r="N40">
            <v>5109.1764705882351</v>
          </cell>
          <cell r="O40">
            <v>86856</v>
          </cell>
          <cell r="R40">
            <v>8000</v>
          </cell>
          <cell r="S40">
            <v>8000</v>
          </cell>
          <cell r="T40">
            <v>11000</v>
          </cell>
          <cell r="U40">
            <v>11000</v>
          </cell>
          <cell r="V40">
            <v>11000</v>
          </cell>
          <cell r="W40">
            <v>11000</v>
          </cell>
          <cell r="X40">
            <v>10000</v>
          </cell>
          <cell r="Y40">
            <v>11000</v>
          </cell>
          <cell r="Z40">
            <v>11000</v>
          </cell>
          <cell r="AA40">
            <v>10000</v>
          </cell>
          <cell r="AB40">
            <v>10000</v>
          </cell>
          <cell r="AC40">
            <v>7000</v>
          </cell>
          <cell r="AD40">
            <v>119000</v>
          </cell>
          <cell r="AG40">
            <v>4389.400154153419</v>
          </cell>
          <cell r="AH40">
            <v>4340.5344310766586</v>
          </cell>
          <cell r="AI40">
            <v>7660.5356983021493</v>
          </cell>
          <cell r="AJ40">
            <v>7660.5356983021493</v>
          </cell>
          <cell r="AK40">
            <v>7728.2675482645345</v>
          </cell>
          <cell r="AL40">
            <v>7728.2675482645345</v>
          </cell>
          <cell r="AM40">
            <v>9688.0809861711587</v>
          </cell>
          <cell r="AN40">
            <v>9688.0809861711587</v>
          </cell>
          <cell r="AO40">
            <v>9688.0809861711587</v>
          </cell>
          <cell r="AP40">
            <v>9688.0809861711587</v>
          </cell>
          <cell r="AQ40">
            <v>10164.08098617116</v>
          </cell>
          <cell r="AR40">
            <v>6776.0539907807743</v>
          </cell>
          <cell r="AS40">
            <v>95200.000000000015</v>
          </cell>
        </row>
        <row r="41">
          <cell r="C41">
            <v>6832.9411764705892</v>
          </cell>
          <cell r="D41">
            <v>6832.9411764705892</v>
          </cell>
          <cell r="E41">
            <v>9395.2941176470595</v>
          </cell>
          <cell r="F41">
            <v>9395.2941176470595</v>
          </cell>
          <cell r="G41">
            <v>9395.2941176470595</v>
          </cell>
          <cell r="H41">
            <v>9395.2941176470595</v>
          </cell>
          <cell r="I41">
            <v>8541.1764705882379</v>
          </cell>
          <cell r="J41">
            <v>9395.2941176470595</v>
          </cell>
          <cell r="K41">
            <v>9395.2941176470595</v>
          </cell>
          <cell r="L41">
            <v>8541.1764705882379</v>
          </cell>
          <cell r="M41">
            <v>8541.1764705882379</v>
          </cell>
          <cell r="N41">
            <v>5978.8235294117658</v>
          </cell>
          <cell r="O41">
            <v>101640.00000000001</v>
          </cell>
          <cell r="R41">
            <v>9250</v>
          </cell>
          <cell r="S41">
            <v>9250</v>
          </cell>
          <cell r="T41">
            <v>12718.75</v>
          </cell>
          <cell r="U41">
            <v>12718.75</v>
          </cell>
          <cell r="V41">
            <v>12718.75</v>
          </cell>
          <cell r="W41">
            <v>12718.75</v>
          </cell>
          <cell r="X41">
            <v>11562.5</v>
          </cell>
          <cell r="Y41">
            <v>12718.75</v>
          </cell>
          <cell r="Z41">
            <v>12718.75</v>
          </cell>
          <cell r="AA41">
            <v>11562.5</v>
          </cell>
          <cell r="AB41">
            <v>11562.5</v>
          </cell>
          <cell r="AC41">
            <v>8093.75</v>
          </cell>
          <cell r="AD41">
            <v>137593.75</v>
          </cell>
          <cell r="AG41">
            <v>5075.24392823989</v>
          </cell>
          <cell r="AH41">
            <v>5018.7429359323869</v>
          </cell>
          <cell r="AI41">
            <v>8857.4944011618609</v>
          </cell>
          <cell r="AJ41">
            <v>8857.4944011618609</v>
          </cell>
          <cell r="AK41">
            <v>8935.809352680868</v>
          </cell>
          <cell r="AL41">
            <v>8935.809352680868</v>
          </cell>
          <cell r="AM41">
            <v>11201.843640260402</v>
          </cell>
          <cell r="AN41">
            <v>11201.843640260402</v>
          </cell>
          <cell r="AO41">
            <v>11201.843640260402</v>
          </cell>
          <cell r="AP41">
            <v>11201.843640260402</v>
          </cell>
          <cell r="AQ41">
            <v>11752.218640260406</v>
          </cell>
          <cell r="AR41">
            <v>7834.8124268402698</v>
          </cell>
          <cell r="AS41">
            <v>110075</v>
          </cell>
        </row>
        <row r="42">
          <cell r="C42">
            <v>37270.588235294119</v>
          </cell>
          <cell r="D42">
            <v>37270.588235294119</v>
          </cell>
          <cell r="E42">
            <v>51247.058823529413</v>
          </cell>
          <cell r="F42">
            <v>51247.058823529413</v>
          </cell>
          <cell r="G42">
            <v>51247.058823529413</v>
          </cell>
          <cell r="H42">
            <v>51247.058823529413</v>
          </cell>
          <cell r="I42">
            <v>46588.23529411765</v>
          </cell>
          <cell r="J42">
            <v>51247.058823529413</v>
          </cell>
          <cell r="K42">
            <v>51247.058823529413</v>
          </cell>
          <cell r="L42">
            <v>46588.23529411765</v>
          </cell>
          <cell r="M42">
            <v>46588.23529411765</v>
          </cell>
          <cell r="N42">
            <v>32611.764705882353</v>
          </cell>
          <cell r="O42">
            <v>554400</v>
          </cell>
          <cell r="R42">
            <v>50000</v>
          </cell>
          <cell r="S42">
            <v>50000</v>
          </cell>
          <cell r="T42">
            <v>68750</v>
          </cell>
          <cell r="U42">
            <v>68750</v>
          </cell>
          <cell r="V42">
            <v>68750</v>
          </cell>
          <cell r="W42">
            <v>68750</v>
          </cell>
          <cell r="X42">
            <v>62500</v>
          </cell>
          <cell r="Y42">
            <v>68750</v>
          </cell>
          <cell r="Z42">
            <v>68750</v>
          </cell>
          <cell r="AA42">
            <v>62500</v>
          </cell>
          <cell r="AB42">
            <v>62500</v>
          </cell>
          <cell r="AC42">
            <v>43750</v>
          </cell>
          <cell r="AD42">
            <v>743750</v>
          </cell>
          <cell r="AG42">
            <v>27433.750963458868</v>
          </cell>
          <cell r="AH42">
            <v>27128.34019422912</v>
          </cell>
          <cell r="AI42">
            <v>47878.348114388435</v>
          </cell>
          <cell r="AJ42">
            <v>47878.348114388435</v>
          </cell>
          <cell r="AK42">
            <v>48301.672176653345</v>
          </cell>
          <cell r="AL42">
            <v>48301.672176653345</v>
          </cell>
          <cell r="AM42">
            <v>60550.506163569735</v>
          </cell>
          <cell r="AN42">
            <v>60550.506163569735</v>
          </cell>
          <cell r="AO42">
            <v>60550.506163569735</v>
          </cell>
          <cell r="AP42">
            <v>60550.506163569735</v>
          </cell>
          <cell r="AQ42">
            <v>63525.506163569757</v>
          </cell>
          <cell r="AR42">
            <v>42350.337442379845</v>
          </cell>
          <cell r="AS42">
            <v>595000.00000000012</v>
          </cell>
        </row>
      </sheetData>
      <sheetData sheetId="14" refreshError="1"/>
      <sheetData sheetId="15" refreshError="1"/>
      <sheetData sheetId="16" refreshError="1"/>
      <sheetData sheetId="17" refreshError="1">
        <row r="24">
          <cell r="D24">
            <v>1400</v>
          </cell>
          <cell r="E24">
            <v>1900</v>
          </cell>
          <cell r="F24">
            <v>3735</v>
          </cell>
          <cell r="G24">
            <v>5535</v>
          </cell>
          <cell r="H24">
            <v>8372</v>
          </cell>
          <cell r="I24">
            <v>8220</v>
          </cell>
          <cell r="J24">
            <v>7630</v>
          </cell>
          <cell r="K24">
            <v>7480</v>
          </cell>
          <cell r="L24">
            <v>6800</v>
          </cell>
          <cell r="M24">
            <v>3000</v>
          </cell>
          <cell r="N24">
            <v>500</v>
          </cell>
          <cell r="O24">
            <v>500</v>
          </cell>
          <cell r="P24">
            <v>55072</v>
          </cell>
          <cell r="T24">
            <v>0</v>
          </cell>
          <cell r="U24">
            <v>303</v>
          </cell>
          <cell r="V24">
            <v>716</v>
          </cell>
          <cell r="W24">
            <v>1527.7</v>
          </cell>
          <cell r="X24">
            <v>2656.4</v>
          </cell>
          <cell r="Y24">
            <v>4384.24</v>
          </cell>
          <cell r="Z24">
            <v>6096.1399999999994</v>
          </cell>
          <cell r="AA24">
            <v>7674.24</v>
          </cell>
          <cell r="AB24">
            <v>9217.34</v>
          </cell>
          <cell r="AC24">
            <v>10673.34</v>
          </cell>
          <cell r="AD24">
            <v>11303.34</v>
          </cell>
          <cell r="AE24">
            <v>11408.34</v>
          </cell>
          <cell r="AF24">
            <v>65960.08</v>
          </cell>
        </row>
        <row r="25">
          <cell r="D25">
            <v>833</v>
          </cell>
          <cell r="E25">
            <v>962</v>
          </cell>
          <cell r="F25">
            <v>2204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3999</v>
          </cell>
          <cell r="T25">
            <v>0</v>
          </cell>
          <cell r="U25">
            <v>99.66</v>
          </cell>
          <cell r="V25">
            <v>1421.3140000000001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1520.9740000000002</v>
          </cell>
        </row>
        <row r="26">
          <cell r="D26">
            <v>0.59499999999999997</v>
          </cell>
          <cell r="E26">
            <v>0.50631578947368416</v>
          </cell>
          <cell r="F26">
            <v>0.59009370816599738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7.2614032539221385E-2</v>
          </cell>
          <cell r="T26">
            <v>0</v>
          </cell>
          <cell r="U26">
            <v>0.32891089108910893</v>
          </cell>
          <cell r="V26">
            <v>1.9850754189944135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2.3059007811997805E-2</v>
          </cell>
        </row>
        <row r="29">
          <cell r="D29">
            <v>200</v>
          </cell>
          <cell r="E29">
            <v>250</v>
          </cell>
          <cell r="F29">
            <v>400</v>
          </cell>
          <cell r="G29">
            <v>550</v>
          </cell>
          <cell r="H29">
            <v>750</v>
          </cell>
          <cell r="I29">
            <v>750</v>
          </cell>
          <cell r="J29">
            <v>650</v>
          </cell>
          <cell r="K29">
            <v>650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4200</v>
          </cell>
          <cell r="T29">
            <v>0</v>
          </cell>
          <cell r="U29">
            <v>44</v>
          </cell>
          <cell r="V29">
            <v>99</v>
          </cell>
          <cell r="W29">
            <v>187</v>
          </cell>
          <cell r="X29">
            <v>300.5</v>
          </cell>
          <cell r="Y29">
            <v>458</v>
          </cell>
          <cell r="Z29">
            <v>615.5</v>
          </cell>
          <cell r="AA29">
            <v>751</v>
          </cell>
          <cell r="AB29">
            <v>889</v>
          </cell>
          <cell r="AC29">
            <v>889</v>
          </cell>
          <cell r="AD29">
            <v>889</v>
          </cell>
          <cell r="AE29">
            <v>889</v>
          </cell>
          <cell r="AF29">
            <v>6011</v>
          </cell>
        </row>
        <row r="30">
          <cell r="D30">
            <v>210</v>
          </cell>
          <cell r="E30">
            <v>250</v>
          </cell>
          <cell r="F30">
            <v>53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513</v>
          </cell>
          <cell r="T30">
            <v>0</v>
          </cell>
          <cell r="U30">
            <v>0</v>
          </cell>
          <cell r="V30">
            <v>91.08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91.08</v>
          </cell>
        </row>
        <row r="31">
          <cell r="D31">
            <v>1.05</v>
          </cell>
          <cell r="E31">
            <v>1</v>
          </cell>
          <cell r="F31">
            <v>0.13250000000000001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0.12214285714285714</v>
          </cell>
          <cell r="T31">
            <v>0</v>
          </cell>
          <cell r="U31">
            <v>0</v>
          </cell>
          <cell r="V31">
            <v>0.91999999999999993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1.515222092829812E-2</v>
          </cell>
        </row>
        <row r="34">
          <cell r="D34">
            <v>400</v>
          </cell>
          <cell r="E34">
            <v>550</v>
          </cell>
          <cell r="F34">
            <v>900</v>
          </cell>
          <cell r="G34">
            <v>790</v>
          </cell>
          <cell r="H34">
            <v>920</v>
          </cell>
          <cell r="I34">
            <v>1040</v>
          </cell>
          <cell r="J34">
            <v>1000</v>
          </cell>
          <cell r="K34">
            <v>900</v>
          </cell>
          <cell r="L34">
            <v>2000</v>
          </cell>
          <cell r="M34">
            <v>0</v>
          </cell>
          <cell r="N34">
            <v>0</v>
          </cell>
          <cell r="O34">
            <v>0</v>
          </cell>
          <cell r="P34">
            <v>8500</v>
          </cell>
          <cell r="T34">
            <v>0</v>
          </cell>
          <cell r="U34">
            <v>83</v>
          </cell>
          <cell r="V34">
            <v>199</v>
          </cell>
          <cell r="W34">
            <v>392</v>
          </cell>
          <cell r="X34">
            <v>555.79999999999995</v>
          </cell>
          <cell r="Y34">
            <v>748.19999999999993</v>
          </cell>
          <cell r="Z34">
            <v>966.99999999999989</v>
          </cell>
          <cell r="AA34">
            <v>1177</v>
          </cell>
          <cell r="AB34">
            <v>1365</v>
          </cell>
          <cell r="AC34">
            <v>1805</v>
          </cell>
          <cell r="AD34">
            <v>1805</v>
          </cell>
          <cell r="AE34">
            <v>1805</v>
          </cell>
          <cell r="AF34">
            <v>10902</v>
          </cell>
        </row>
        <row r="35">
          <cell r="D35">
            <v>405</v>
          </cell>
          <cell r="E35">
            <v>330</v>
          </cell>
          <cell r="F35">
            <v>707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1442</v>
          </cell>
          <cell r="T35">
            <v>0</v>
          </cell>
          <cell r="U35">
            <v>53.239999999999995</v>
          </cell>
          <cell r="V35">
            <v>93.72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146.95999999999998</v>
          </cell>
        </row>
        <row r="36">
          <cell r="D36">
            <v>1.0125</v>
          </cell>
          <cell r="E36">
            <v>0.6</v>
          </cell>
          <cell r="F36">
            <v>0.78555555555555556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0.1696470588235294</v>
          </cell>
          <cell r="T36">
            <v>0</v>
          </cell>
          <cell r="U36">
            <v>0.64144578313253009</v>
          </cell>
          <cell r="V36">
            <v>0.47095477386934675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1.3480095395340303E-2</v>
          </cell>
        </row>
        <row r="39">
          <cell r="D39">
            <v>0</v>
          </cell>
          <cell r="E39">
            <v>0</v>
          </cell>
          <cell r="F39">
            <v>780</v>
          </cell>
          <cell r="G39">
            <v>1475</v>
          </cell>
          <cell r="H39">
            <v>1475</v>
          </cell>
          <cell r="I39">
            <v>850</v>
          </cell>
          <cell r="J39">
            <v>680</v>
          </cell>
          <cell r="K39">
            <v>480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5740</v>
          </cell>
          <cell r="T39">
            <v>0</v>
          </cell>
          <cell r="U39">
            <v>0</v>
          </cell>
          <cell r="V39">
            <v>0</v>
          </cell>
          <cell r="W39">
            <v>171.60000000000002</v>
          </cell>
          <cell r="X39">
            <v>466.1</v>
          </cell>
          <cell r="Y39">
            <v>760.6</v>
          </cell>
          <cell r="Z39">
            <v>947.6</v>
          </cell>
          <cell r="AA39">
            <v>1097.1999999999998</v>
          </cell>
          <cell r="AB39">
            <v>1202.7999999999997</v>
          </cell>
          <cell r="AC39">
            <v>1202.7999999999997</v>
          </cell>
          <cell r="AD39">
            <v>1202.7999999999997</v>
          </cell>
          <cell r="AE39">
            <v>1202.7999999999997</v>
          </cell>
          <cell r="AF39">
            <v>8254.2999999999975</v>
          </cell>
        </row>
        <row r="40">
          <cell r="D40">
            <v>0</v>
          </cell>
          <cell r="E40">
            <v>0</v>
          </cell>
          <cell r="F40">
            <v>837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837</v>
          </cell>
          <cell r="T40">
            <v>0</v>
          </cell>
          <cell r="U40">
            <v>0</v>
          </cell>
          <cell r="V40">
            <v>1053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1053</v>
          </cell>
        </row>
        <row r="41">
          <cell r="D41">
            <v>0</v>
          </cell>
          <cell r="E41">
            <v>0</v>
          </cell>
          <cell r="F41">
            <v>1.073076923076923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0.14581881533101046</v>
          </cell>
          <cell r="T41">
            <v>0</v>
          </cell>
          <cell r="U41">
            <v>0</v>
          </cell>
          <cell r="V41">
            <v>1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0.12756987267242531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2500</v>
          </cell>
          <cell r="I44">
            <v>2500</v>
          </cell>
          <cell r="J44">
            <v>2500</v>
          </cell>
          <cell r="K44">
            <v>2500</v>
          </cell>
          <cell r="L44">
            <v>2500</v>
          </cell>
          <cell r="M44">
            <v>2500</v>
          </cell>
          <cell r="N44">
            <v>0</v>
          </cell>
          <cell r="O44">
            <v>0</v>
          </cell>
          <cell r="P44">
            <v>15000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525</v>
          </cell>
          <cell r="Z44">
            <v>1050</v>
          </cell>
          <cell r="AA44">
            <v>1575</v>
          </cell>
          <cell r="AB44">
            <v>2100</v>
          </cell>
          <cell r="AC44">
            <v>2625</v>
          </cell>
          <cell r="AD44">
            <v>3150</v>
          </cell>
          <cell r="AE44">
            <v>3150</v>
          </cell>
          <cell r="AF44">
            <v>14175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</row>
        <row r="49">
          <cell r="D49">
            <v>400</v>
          </cell>
          <cell r="E49">
            <v>600</v>
          </cell>
          <cell r="F49">
            <v>655</v>
          </cell>
          <cell r="G49">
            <v>1320</v>
          </cell>
          <cell r="H49">
            <v>1327</v>
          </cell>
          <cell r="I49">
            <v>1680</v>
          </cell>
          <cell r="J49">
            <v>900</v>
          </cell>
          <cell r="K49">
            <v>950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7832</v>
          </cell>
          <cell r="T49">
            <v>0</v>
          </cell>
          <cell r="U49">
            <v>88</v>
          </cell>
          <cell r="V49">
            <v>220</v>
          </cell>
          <cell r="W49">
            <v>364.1</v>
          </cell>
          <cell r="X49">
            <v>633</v>
          </cell>
          <cell r="Y49">
            <v>903.43999999999994</v>
          </cell>
          <cell r="Z49">
            <v>1239.04</v>
          </cell>
          <cell r="AA49">
            <v>1392.04</v>
          </cell>
          <cell r="AB49">
            <v>1553.54</v>
          </cell>
          <cell r="AC49">
            <v>1553.54</v>
          </cell>
          <cell r="AD49">
            <v>1553.54</v>
          </cell>
          <cell r="AE49">
            <v>1553.54</v>
          </cell>
          <cell r="AF49">
            <v>11053.779999999999</v>
          </cell>
        </row>
        <row r="50">
          <cell r="D50">
            <v>0</v>
          </cell>
          <cell r="E50">
            <v>191</v>
          </cell>
          <cell r="F50">
            <v>179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370</v>
          </cell>
          <cell r="T50">
            <v>0</v>
          </cell>
          <cell r="U50">
            <v>0</v>
          </cell>
          <cell r="V50">
            <v>74.580000000000013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74.580000000000013</v>
          </cell>
        </row>
        <row r="51">
          <cell r="D51">
            <v>0</v>
          </cell>
          <cell r="E51">
            <v>0.31833333333333336</v>
          </cell>
          <cell r="F51">
            <v>0.2732824427480916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4.7242083758937695E-2</v>
          </cell>
          <cell r="T51">
            <v>0</v>
          </cell>
          <cell r="U51">
            <v>0</v>
          </cell>
          <cell r="V51">
            <v>0.33900000000000008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6.74701323891013E-3</v>
          </cell>
        </row>
        <row r="54">
          <cell r="D54">
            <v>400</v>
          </cell>
          <cell r="E54">
            <v>500</v>
          </cell>
          <cell r="F54">
            <v>1000</v>
          </cell>
          <cell r="G54">
            <v>1400</v>
          </cell>
          <cell r="H54">
            <v>1400</v>
          </cell>
          <cell r="I54">
            <v>1400</v>
          </cell>
          <cell r="J54">
            <v>1900</v>
          </cell>
          <cell r="K54">
            <v>2000</v>
          </cell>
          <cell r="L54">
            <v>2300</v>
          </cell>
          <cell r="M54">
            <v>500</v>
          </cell>
          <cell r="N54">
            <v>500</v>
          </cell>
          <cell r="O54">
            <v>500</v>
          </cell>
          <cell r="P54">
            <v>13800</v>
          </cell>
          <cell r="T54">
            <v>0</v>
          </cell>
          <cell r="U54">
            <v>88</v>
          </cell>
          <cell r="V54">
            <v>198</v>
          </cell>
          <cell r="W54">
            <v>413</v>
          </cell>
          <cell r="X54">
            <v>701</v>
          </cell>
          <cell r="Y54">
            <v>989</v>
          </cell>
          <cell r="Z54">
            <v>1277</v>
          </cell>
          <cell r="AA54">
            <v>1682</v>
          </cell>
          <cell r="AB54">
            <v>2107</v>
          </cell>
          <cell r="AC54">
            <v>2598</v>
          </cell>
          <cell r="AD54">
            <v>2703</v>
          </cell>
          <cell r="AE54">
            <v>2808</v>
          </cell>
          <cell r="AF54">
            <v>15564</v>
          </cell>
        </row>
        <row r="55">
          <cell r="D55">
            <v>218</v>
          </cell>
          <cell r="E55">
            <v>191</v>
          </cell>
          <cell r="F55">
            <v>428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837</v>
          </cell>
          <cell r="T55">
            <v>0</v>
          </cell>
          <cell r="U55">
            <v>46.42</v>
          </cell>
          <cell r="V55">
            <v>108.934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155.35399999999998</v>
          </cell>
        </row>
        <row r="56">
          <cell r="D56">
            <v>0.54500000000000004</v>
          </cell>
          <cell r="E56">
            <v>0.38200000000000001</v>
          </cell>
          <cell r="F56">
            <v>0.42799999999999999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6.0652173913043478E-2</v>
          </cell>
          <cell r="T56">
            <v>0</v>
          </cell>
          <cell r="U56">
            <v>0.52749999999999997</v>
          </cell>
          <cell r="V56">
            <v>0.5501717171717172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9.9816242611153929E-3</v>
          </cell>
        </row>
        <row r="79">
          <cell r="D79">
            <v>780</v>
          </cell>
          <cell r="E79">
            <v>0</v>
          </cell>
          <cell r="F79">
            <v>1900</v>
          </cell>
          <cell r="G79">
            <v>1655</v>
          </cell>
          <cell r="H79">
            <v>850</v>
          </cell>
          <cell r="I79">
            <v>1850</v>
          </cell>
          <cell r="J79">
            <v>7035</v>
          </cell>
        </row>
        <row r="80">
          <cell r="D80">
            <v>837</v>
          </cell>
          <cell r="E80">
            <v>0</v>
          </cell>
          <cell r="F80">
            <v>837</v>
          </cell>
          <cell r="G80">
            <v>370</v>
          </cell>
          <cell r="H80">
            <v>513</v>
          </cell>
          <cell r="I80">
            <v>1442</v>
          </cell>
          <cell r="J80">
            <v>3999</v>
          </cell>
        </row>
        <row r="81">
          <cell r="D81">
            <v>1.073076923076923</v>
          </cell>
          <cell r="E81">
            <v>0</v>
          </cell>
          <cell r="F81">
            <v>0.44052631578947371</v>
          </cell>
          <cell r="G81">
            <v>0.22356495468277945</v>
          </cell>
          <cell r="H81">
            <v>0.60352941176470587</v>
          </cell>
          <cell r="I81">
            <v>0.77945945945945949</v>
          </cell>
          <cell r="J81">
            <v>0.56844349680170581</v>
          </cell>
        </row>
        <row r="84">
          <cell r="D84">
            <v>0</v>
          </cell>
          <cell r="E84">
            <v>0</v>
          </cell>
          <cell r="F84">
            <v>286</v>
          </cell>
          <cell r="G84">
            <v>308</v>
          </cell>
          <cell r="H84">
            <v>143</v>
          </cell>
          <cell r="I84">
            <v>282</v>
          </cell>
          <cell r="J84">
            <v>1019</v>
          </cell>
        </row>
        <row r="85">
          <cell r="D85">
            <v>1053</v>
          </cell>
          <cell r="E85">
            <v>0</v>
          </cell>
          <cell r="F85">
            <v>155.35399999999998</v>
          </cell>
          <cell r="G85">
            <v>74.580000000000013</v>
          </cell>
          <cell r="H85">
            <v>91.08</v>
          </cell>
          <cell r="I85">
            <v>146.95999999999998</v>
          </cell>
          <cell r="J85">
            <v>1520.9739999999999</v>
          </cell>
        </row>
        <row r="86">
          <cell r="D86">
            <v>0</v>
          </cell>
          <cell r="E86">
            <v>0</v>
          </cell>
          <cell r="F86">
            <v>0.54319580419580415</v>
          </cell>
          <cell r="G86">
            <v>0.24214285714285719</v>
          </cell>
          <cell r="H86">
            <v>0.63692307692307693</v>
          </cell>
          <cell r="I86">
            <v>0.52113475177304958</v>
          </cell>
          <cell r="J86">
            <v>1.4926143277723258</v>
          </cell>
        </row>
      </sheetData>
      <sheetData sheetId="18" refreshError="1"/>
      <sheetData sheetId="19" refreshError="1"/>
      <sheetData sheetId="20" refreshError="1">
        <row r="21">
          <cell r="C21">
            <v>701802</v>
          </cell>
          <cell r="D21">
            <v>702965</v>
          </cell>
          <cell r="E21">
            <v>705573</v>
          </cell>
        </row>
        <row r="22">
          <cell r="C22">
            <v>823287</v>
          </cell>
          <cell r="D22">
            <v>825123</v>
          </cell>
          <cell r="E22">
            <v>828534</v>
          </cell>
        </row>
        <row r="23">
          <cell r="C23">
            <v>762794</v>
          </cell>
          <cell r="D23">
            <v>764373</v>
          </cell>
          <cell r="E23">
            <v>766256</v>
          </cell>
        </row>
        <row r="24">
          <cell r="C24">
            <v>1193837</v>
          </cell>
          <cell r="D24">
            <v>1200705</v>
          </cell>
          <cell r="E24">
            <v>1208019</v>
          </cell>
        </row>
        <row r="25">
          <cell r="C25">
            <v>730142</v>
          </cell>
          <cell r="D25">
            <v>731541</v>
          </cell>
          <cell r="E25">
            <v>733652</v>
          </cell>
        </row>
        <row r="26">
          <cell r="C26">
            <v>919520</v>
          </cell>
          <cell r="D26">
            <v>925201</v>
          </cell>
          <cell r="E26">
            <v>930590</v>
          </cell>
        </row>
        <row r="27">
          <cell r="C27">
            <v>5143041</v>
          </cell>
          <cell r="D27">
            <v>5161526</v>
          </cell>
          <cell r="E27">
            <v>5184146</v>
          </cell>
        </row>
        <row r="41">
          <cell r="C41">
            <v>2601</v>
          </cell>
          <cell r="D41">
            <v>846</v>
          </cell>
          <cell r="E41">
            <v>626</v>
          </cell>
        </row>
        <row r="42">
          <cell r="C42">
            <v>356</v>
          </cell>
          <cell r="D42">
            <v>281</v>
          </cell>
          <cell r="E42">
            <v>424</v>
          </cell>
        </row>
        <row r="43">
          <cell r="C43">
            <v>899</v>
          </cell>
          <cell r="D43">
            <v>558</v>
          </cell>
          <cell r="E43">
            <v>354</v>
          </cell>
        </row>
        <row r="44">
          <cell r="C44">
            <v>1605</v>
          </cell>
          <cell r="D44">
            <v>1512</v>
          </cell>
          <cell r="E44">
            <v>1347</v>
          </cell>
        </row>
        <row r="45">
          <cell r="C45">
            <v>200</v>
          </cell>
          <cell r="D45">
            <v>301</v>
          </cell>
          <cell r="E45">
            <v>131</v>
          </cell>
        </row>
        <row r="46">
          <cell r="C46">
            <v>379</v>
          </cell>
          <cell r="D46">
            <v>480</v>
          </cell>
          <cell r="E46">
            <v>381</v>
          </cell>
        </row>
        <row r="47">
          <cell r="C47">
            <v>6040</v>
          </cell>
          <cell r="D47">
            <v>3978</v>
          </cell>
          <cell r="E47">
            <v>3263</v>
          </cell>
        </row>
        <row r="51">
          <cell r="C51">
            <v>581</v>
          </cell>
          <cell r="D51">
            <v>633</v>
          </cell>
          <cell r="E51">
            <v>520</v>
          </cell>
        </row>
        <row r="52">
          <cell r="C52">
            <v>487</v>
          </cell>
          <cell r="D52">
            <v>511</v>
          </cell>
          <cell r="E52">
            <v>464</v>
          </cell>
        </row>
        <row r="53">
          <cell r="C53">
            <v>881</v>
          </cell>
          <cell r="D53">
            <v>910</v>
          </cell>
          <cell r="E53">
            <v>829</v>
          </cell>
        </row>
        <row r="54">
          <cell r="C54">
            <v>1240</v>
          </cell>
          <cell r="D54">
            <v>1182</v>
          </cell>
          <cell r="E54">
            <v>1298</v>
          </cell>
        </row>
        <row r="55">
          <cell r="C55">
            <v>676</v>
          </cell>
          <cell r="D55">
            <v>489</v>
          </cell>
          <cell r="E55">
            <v>583</v>
          </cell>
        </row>
        <row r="56">
          <cell r="C56">
            <v>957</v>
          </cell>
          <cell r="D56">
            <v>1129</v>
          </cell>
          <cell r="E56">
            <v>1128</v>
          </cell>
        </row>
        <row r="57">
          <cell r="C57">
            <v>4822</v>
          </cell>
          <cell r="D57">
            <v>4854</v>
          </cell>
          <cell r="E57">
            <v>4822</v>
          </cell>
        </row>
        <row r="61">
          <cell r="C61">
            <v>337.87205218263927</v>
          </cell>
          <cell r="D61">
            <v>357.41679915209329</v>
          </cell>
          <cell r="E61">
            <v>351.65225694444445</v>
          </cell>
          <cell r="F61">
            <v>369.61863133451715</v>
          </cell>
          <cell r="G61">
            <v>382</v>
          </cell>
          <cell r="H61">
            <v>409.84953703703701</v>
          </cell>
          <cell r="I61">
            <v>429.62757313109427</v>
          </cell>
          <cell r="J61">
            <v>447.72423993426457</v>
          </cell>
          <cell r="K61">
            <v>486.81643813901877</v>
          </cell>
          <cell r="L61">
            <v>516.66364392050173</v>
          </cell>
          <cell r="M61">
            <v>559.90277261577342</v>
          </cell>
          <cell r="N61">
            <v>599.89541578602143</v>
          </cell>
        </row>
        <row r="62">
          <cell r="C62">
            <v>589.67831149927224</v>
          </cell>
          <cell r="D62">
            <v>731.82724402345514</v>
          </cell>
          <cell r="E62">
            <v>850</v>
          </cell>
          <cell r="F62">
            <v>891</v>
          </cell>
          <cell r="G62">
            <v>941</v>
          </cell>
          <cell r="H62">
            <v>975</v>
          </cell>
          <cell r="I62">
            <v>1012</v>
          </cell>
          <cell r="J62">
            <v>1049</v>
          </cell>
          <cell r="K62">
            <v>1049</v>
          </cell>
          <cell r="L62">
            <v>1051</v>
          </cell>
          <cell r="M62">
            <v>1101</v>
          </cell>
          <cell r="N62">
            <v>1146</v>
          </cell>
        </row>
        <row r="63">
          <cell r="C63">
            <v>506.95085324232082</v>
          </cell>
          <cell r="D63">
            <v>535.06772334293953</v>
          </cell>
          <cell r="E63">
            <v>535.19054475641951</v>
          </cell>
          <cell r="F63">
            <v>565.65615501519756</v>
          </cell>
          <cell r="G63">
            <v>591</v>
          </cell>
          <cell r="H63">
            <v>611.07614628820966</v>
          </cell>
          <cell r="I63">
            <v>625.8533141899976</v>
          </cell>
          <cell r="J63">
            <v>626.20473100272136</v>
          </cell>
          <cell r="K63">
            <v>618.54271817931544</v>
          </cell>
          <cell r="L63">
            <v>631.03459013634074</v>
          </cell>
          <cell r="M63">
            <v>645.99804443053813</v>
          </cell>
          <cell r="N63">
            <v>659.9827308649202</v>
          </cell>
        </row>
        <row r="64">
          <cell r="C64">
            <v>395.54346361185986</v>
          </cell>
          <cell r="D64">
            <v>431.83735050597977</v>
          </cell>
          <cell r="E64">
            <v>416.10531914893619</v>
          </cell>
          <cell r="F64">
            <v>432.65428913664425</v>
          </cell>
          <cell r="G64">
            <v>448</v>
          </cell>
          <cell r="H64">
            <v>467.77883850437547</v>
          </cell>
          <cell r="I64">
            <v>484.29740366541353</v>
          </cell>
          <cell r="J64">
            <v>492.82316404822797</v>
          </cell>
          <cell r="K64">
            <v>514.88249806501551</v>
          </cell>
          <cell r="L64">
            <v>549.95960627727732</v>
          </cell>
          <cell r="M64">
            <v>568.82406801831257</v>
          </cell>
          <cell r="N64">
            <v>583.15491054980146</v>
          </cell>
        </row>
        <row r="65">
          <cell r="C65">
            <v>446.36862244897958</v>
          </cell>
          <cell r="D65">
            <v>495.90286117979514</v>
          </cell>
          <cell r="E65">
            <v>513.87116415002436</v>
          </cell>
          <cell r="F65">
            <v>557.09806247528672</v>
          </cell>
          <cell r="G65">
            <v>586</v>
          </cell>
          <cell r="H65">
            <v>623.4454759799587</v>
          </cell>
          <cell r="I65">
            <v>647.30774269618757</v>
          </cell>
          <cell r="J65">
            <v>668.86050917702778</v>
          </cell>
          <cell r="K65">
            <v>695.33227744401961</v>
          </cell>
          <cell r="L65">
            <v>730.32814432989687</v>
          </cell>
          <cell r="M65">
            <v>743.82671239401736</v>
          </cell>
          <cell r="N65">
            <v>751.20545774647883</v>
          </cell>
        </row>
        <row r="66">
          <cell r="C66">
            <v>458.07026476578409</v>
          </cell>
          <cell r="D66">
            <v>514.26113013698625</v>
          </cell>
          <cell r="E66">
            <v>515.47458595088517</v>
          </cell>
          <cell r="F66">
            <v>553.14609147927183</v>
          </cell>
          <cell r="G66">
            <v>545</v>
          </cell>
          <cell r="H66">
            <v>546.96609657947681</v>
          </cell>
          <cell r="I66">
            <v>547.53747951349953</v>
          </cell>
          <cell r="J66">
            <v>546.85010545344983</v>
          </cell>
          <cell r="K66">
            <v>563.28971125353178</v>
          </cell>
          <cell r="L66">
            <v>586</v>
          </cell>
          <cell r="M66">
            <v>591.38001536370621</v>
          </cell>
          <cell r="N66">
            <v>612.83947501261991</v>
          </cell>
        </row>
        <row r="67">
          <cell r="C67">
            <v>442</v>
          </cell>
          <cell r="D67">
            <v>489</v>
          </cell>
          <cell r="E67">
            <v>488</v>
          </cell>
          <cell r="F67">
            <v>518</v>
          </cell>
          <cell r="G67">
            <v>533</v>
          </cell>
          <cell r="H67">
            <v>557</v>
          </cell>
          <cell r="I67">
            <v>574</v>
          </cell>
          <cell r="J67">
            <v>585</v>
          </cell>
          <cell r="K67">
            <v>608</v>
          </cell>
          <cell r="L67">
            <v>636</v>
          </cell>
          <cell r="M67">
            <v>658</v>
          </cell>
          <cell r="N67">
            <v>680</v>
          </cell>
        </row>
        <row r="71">
          <cell r="C71">
            <v>1207.92082616179</v>
          </cell>
          <cell r="D71">
            <v>1157.1392092257001</v>
          </cell>
          <cell r="E71">
            <v>1217.0357554786619</v>
          </cell>
        </row>
        <row r="72">
          <cell r="C72">
            <v>1690.5277207392196</v>
          </cell>
          <cell r="D72">
            <v>1651.7134268537075</v>
          </cell>
          <cell r="E72">
            <v>1694.2161422708618</v>
          </cell>
        </row>
        <row r="73">
          <cell r="C73">
            <v>865.82746878547107</v>
          </cell>
          <cell r="D73">
            <v>852.68955890563927</v>
          </cell>
          <cell r="E73">
            <v>875.35229007633586</v>
          </cell>
        </row>
        <row r="74">
          <cell r="C74">
            <v>962.77177419354837</v>
          </cell>
          <cell r="D74">
            <v>988.66308835672999</v>
          </cell>
          <cell r="E74">
            <v>968.43037634408597</v>
          </cell>
        </row>
        <row r="75">
          <cell r="C75">
            <v>1080.0917159763314</v>
          </cell>
          <cell r="D75">
            <v>1254.6635193133047</v>
          </cell>
          <cell r="E75">
            <v>1255.9124713958811</v>
          </cell>
        </row>
        <row r="76">
          <cell r="C76">
            <v>960.8359456635319</v>
          </cell>
          <cell r="D76">
            <v>884.33413231064242</v>
          </cell>
          <cell r="E76">
            <v>863.5068450528936</v>
          </cell>
        </row>
        <row r="77">
          <cell r="C77">
            <v>1066.5783907092493</v>
          </cell>
          <cell r="D77">
            <v>1063.75651095494</v>
          </cell>
          <cell r="E77">
            <v>1066.7289281280177</v>
          </cell>
        </row>
        <row r="82">
          <cell r="C82">
            <v>3182</v>
          </cell>
          <cell r="D82">
            <v>1479</v>
          </cell>
          <cell r="E82">
            <v>1400</v>
          </cell>
          <cell r="F82">
            <v>1324</v>
          </cell>
          <cell r="G82">
            <v>1253</v>
          </cell>
          <cell r="H82">
            <v>1185</v>
          </cell>
          <cell r="I82">
            <v>1121</v>
          </cell>
          <cell r="J82">
            <v>1061</v>
          </cell>
          <cell r="K82">
            <v>1004</v>
          </cell>
          <cell r="L82">
            <v>950</v>
          </cell>
          <cell r="M82">
            <v>898</v>
          </cell>
          <cell r="N82">
            <v>850</v>
          </cell>
        </row>
        <row r="83">
          <cell r="C83">
            <v>843</v>
          </cell>
          <cell r="D83">
            <v>792</v>
          </cell>
          <cell r="E83">
            <v>844</v>
          </cell>
          <cell r="F83">
            <v>845</v>
          </cell>
          <cell r="G83">
            <v>846</v>
          </cell>
          <cell r="H83">
            <v>846</v>
          </cell>
          <cell r="I83">
            <v>847</v>
          </cell>
          <cell r="J83">
            <v>848</v>
          </cell>
          <cell r="K83">
            <v>848</v>
          </cell>
          <cell r="L83">
            <v>849</v>
          </cell>
          <cell r="M83">
            <v>850</v>
          </cell>
          <cell r="N83">
            <v>850</v>
          </cell>
        </row>
        <row r="84">
          <cell r="C84">
            <v>1780</v>
          </cell>
          <cell r="D84">
            <v>1468</v>
          </cell>
          <cell r="E84">
            <v>1411</v>
          </cell>
          <cell r="F84">
            <v>1356</v>
          </cell>
          <cell r="G84">
            <v>1303</v>
          </cell>
          <cell r="H84">
            <v>1252</v>
          </cell>
          <cell r="I84">
            <v>1203</v>
          </cell>
          <cell r="J84">
            <v>1157</v>
          </cell>
          <cell r="K84">
            <v>1111</v>
          </cell>
          <cell r="L84">
            <v>1068</v>
          </cell>
          <cell r="M84">
            <v>1026</v>
          </cell>
          <cell r="N84">
            <v>986</v>
          </cell>
        </row>
        <row r="85">
          <cell r="C85">
            <v>2845</v>
          </cell>
          <cell r="D85">
            <v>2694</v>
          </cell>
          <cell r="E85">
            <v>2602</v>
          </cell>
          <cell r="F85">
            <v>2513</v>
          </cell>
          <cell r="G85">
            <v>2426</v>
          </cell>
          <cell r="H85">
            <v>2343</v>
          </cell>
          <cell r="I85">
            <v>2263</v>
          </cell>
          <cell r="J85">
            <v>2185</v>
          </cell>
          <cell r="K85">
            <v>2110</v>
          </cell>
          <cell r="L85">
            <v>2038</v>
          </cell>
          <cell r="M85">
            <v>1968</v>
          </cell>
          <cell r="N85">
            <v>1900</v>
          </cell>
        </row>
        <row r="86">
          <cell r="C86">
            <v>876</v>
          </cell>
          <cell r="D86">
            <v>790</v>
          </cell>
          <cell r="E86">
            <v>871</v>
          </cell>
          <cell r="F86">
            <v>869</v>
          </cell>
          <cell r="G86">
            <v>867</v>
          </cell>
          <cell r="H86">
            <v>864</v>
          </cell>
          <cell r="I86">
            <v>862</v>
          </cell>
          <cell r="J86">
            <v>860</v>
          </cell>
          <cell r="K86">
            <v>857</v>
          </cell>
          <cell r="L86">
            <v>855</v>
          </cell>
          <cell r="M86">
            <v>853</v>
          </cell>
          <cell r="N86">
            <v>850</v>
          </cell>
        </row>
        <row r="87">
          <cell r="C87">
            <v>1336</v>
          </cell>
          <cell r="D87">
            <v>1609</v>
          </cell>
          <cell r="E87">
            <v>1628</v>
          </cell>
          <cell r="F87">
            <v>1588</v>
          </cell>
          <cell r="G87">
            <v>1548</v>
          </cell>
          <cell r="H87">
            <v>1510</v>
          </cell>
          <cell r="I87">
            <v>1473</v>
          </cell>
          <cell r="J87">
            <v>1436</v>
          </cell>
          <cell r="K87">
            <v>1401</v>
          </cell>
          <cell r="L87">
            <v>1366</v>
          </cell>
          <cell r="M87">
            <v>1333</v>
          </cell>
          <cell r="N87">
            <v>1300</v>
          </cell>
        </row>
        <row r="88">
          <cell r="C88">
            <v>11086</v>
          </cell>
          <cell r="D88">
            <v>9601</v>
          </cell>
          <cell r="E88">
            <v>9267</v>
          </cell>
          <cell r="F88">
            <v>8944</v>
          </cell>
          <cell r="G88">
            <v>8633</v>
          </cell>
          <cell r="H88">
            <v>8332</v>
          </cell>
          <cell r="I88">
            <v>8042</v>
          </cell>
          <cell r="J88">
            <v>7762</v>
          </cell>
          <cell r="K88">
            <v>7492</v>
          </cell>
          <cell r="L88">
            <v>7231</v>
          </cell>
          <cell r="M88">
            <v>6980</v>
          </cell>
          <cell r="N88">
            <v>6737</v>
          </cell>
        </row>
        <row r="92">
          <cell r="C92">
            <v>1207</v>
          </cell>
          <cell r="D92">
            <v>1157</v>
          </cell>
          <cell r="E92">
            <v>1176</v>
          </cell>
          <cell r="F92">
            <v>1194</v>
          </cell>
          <cell r="G92">
            <v>1213</v>
          </cell>
          <cell r="H92">
            <v>1233</v>
          </cell>
          <cell r="I92">
            <v>1253</v>
          </cell>
          <cell r="J92">
            <v>1273</v>
          </cell>
          <cell r="K92">
            <v>1293</v>
          </cell>
          <cell r="L92">
            <v>1314</v>
          </cell>
          <cell r="M92">
            <v>1335</v>
          </cell>
          <cell r="N92">
            <v>1356</v>
          </cell>
        </row>
        <row r="93">
          <cell r="C93">
            <v>1690</v>
          </cell>
          <cell r="D93">
            <v>1651</v>
          </cell>
          <cell r="E93">
            <v>1649</v>
          </cell>
          <cell r="F93">
            <v>1645</v>
          </cell>
          <cell r="G93">
            <v>1642</v>
          </cell>
          <cell r="H93">
            <v>1639</v>
          </cell>
          <cell r="I93">
            <v>1636</v>
          </cell>
          <cell r="J93">
            <v>1632</v>
          </cell>
          <cell r="K93">
            <v>1629</v>
          </cell>
          <cell r="L93">
            <v>1626</v>
          </cell>
          <cell r="M93">
            <v>1623</v>
          </cell>
          <cell r="N93">
            <v>1619</v>
          </cell>
        </row>
        <row r="94">
          <cell r="C94">
            <v>865</v>
          </cell>
          <cell r="D94">
            <v>852</v>
          </cell>
          <cell r="E94">
            <v>896</v>
          </cell>
          <cell r="F94">
            <v>940</v>
          </cell>
          <cell r="G94">
            <v>987</v>
          </cell>
          <cell r="H94">
            <v>1037</v>
          </cell>
          <cell r="I94">
            <v>1089</v>
          </cell>
          <cell r="J94">
            <v>1143</v>
          </cell>
          <cell r="K94">
            <v>1200</v>
          </cell>
          <cell r="L94">
            <v>1260</v>
          </cell>
          <cell r="M94">
            <v>1323</v>
          </cell>
          <cell r="N94">
            <v>1389</v>
          </cell>
        </row>
        <row r="95">
          <cell r="C95">
            <v>962</v>
          </cell>
          <cell r="D95">
            <v>988</v>
          </cell>
          <cell r="E95">
            <v>1013</v>
          </cell>
          <cell r="F95">
            <v>1038</v>
          </cell>
          <cell r="G95">
            <v>1063</v>
          </cell>
          <cell r="H95">
            <v>1090</v>
          </cell>
          <cell r="I95">
            <v>1116</v>
          </cell>
          <cell r="J95">
            <v>1144</v>
          </cell>
          <cell r="K95">
            <v>1172</v>
          </cell>
          <cell r="L95">
            <v>1200</v>
          </cell>
          <cell r="M95">
            <v>1230</v>
          </cell>
          <cell r="N95">
            <v>1260</v>
          </cell>
        </row>
        <row r="96">
          <cell r="C96">
            <v>1080</v>
          </cell>
          <cell r="D96">
            <v>1254</v>
          </cell>
          <cell r="E96">
            <v>1259</v>
          </cell>
          <cell r="F96">
            <v>1264</v>
          </cell>
          <cell r="G96">
            <v>1268</v>
          </cell>
          <cell r="H96">
            <v>1273</v>
          </cell>
          <cell r="I96">
            <v>1277</v>
          </cell>
          <cell r="J96">
            <v>1282</v>
          </cell>
          <cell r="K96">
            <v>1286</v>
          </cell>
          <cell r="L96">
            <v>1291</v>
          </cell>
          <cell r="M96">
            <v>1295</v>
          </cell>
          <cell r="N96">
            <v>1300</v>
          </cell>
        </row>
        <row r="97">
          <cell r="C97">
            <v>960</v>
          </cell>
          <cell r="D97">
            <v>884</v>
          </cell>
          <cell r="E97">
            <v>909</v>
          </cell>
          <cell r="F97">
            <v>934</v>
          </cell>
          <cell r="G97">
            <v>960</v>
          </cell>
          <cell r="H97">
            <v>987</v>
          </cell>
          <cell r="I97">
            <v>1015</v>
          </cell>
          <cell r="J97">
            <v>1043</v>
          </cell>
          <cell r="K97">
            <v>1073</v>
          </cell>
          <cell r="L97">
            <v>1103</v>
          </cell>
          <cell r="M97">
            <v>1133</v>
          </cell>
          <cell r="N97">
            <v>1165</v>
          </cell>
        </row>
        <row r="98">
          <cell r="C98">
            <v>1067</v>
          </cell>
          <cell r="D98">
            <v>1062</v>
          </cell>
          <cell r="E98">
            <v>1080</v>
          </cell>
          <cell r="F98">
            <v>1098</v>
          </cell>
          <cell r="G98">
            <v>1117</v>
          </cell>
          <cell r="H98">
            <v>1136</v>
          </cell>
          <cell r="I98">
            <v>1155</v>
          </cell>
          <cell r="J98">
            <v>1175</v>
          </cell>
          <cell r="K98">
            <v>1195</v>
          </cell>
          <cell r="L98">
            <v>1215</v>
          </cell>
          <cell r="M98">
            <v>1236</v>
          </cell>
          <cell r="N98">
            <v>1257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>
        <row r="24">
          <cell r="C24">
            <v>0</v>
          </cell>
          <cell r="D24">
            <v>26</v>
          </cell>
          <cell r="H24">
            <v>0</v>
          </cell>
          <cell r="I24">
            <v>5</v>
          </cell>
        </row>
        <row r="25">
          <cell r="C25">
            <v>5</v>
          </cell>
          <cell r="D25">
            <v>48</v>
          </cell>
          <cell r="H25">
            <v>0</v>
          </cell>
          <cell r="I25">
            <v>2</v>
          </cell>
        </row>
        <row r="26">
          <cell r="C26">
            <v>0</v>
          </cell>
          <cell r="D26">
            <v>18</v>
          </cell>
          <cell r="H26">
            <v>0</v>
          </cell>
          <cell r="I26">
            <v>65</v>
          </cell>
        </row>
        <row r="27">
          <cell r="C27">
            <v>0</v>
          </cell>
          <cell r="D27">
            <v>42</v>
          </cell>
          <cell r="H27">
            <v>0</v>
          </cell>
          <cell r="I27">
            <v>4</v>
          </cell>
        </row>
        <row r="28">
          <cell r="C28">
            <v>25</v>
          </cell>
          <cell r="D28">
            <v>164</v>
          </cell>
          <cell r="H28">
            <v>0</v>
          </cell>
          <cell r="I28">
            <v>106</v>
          </cell>
        </row>
        <row r="29">
          <cell r="C29">
            <v>0</v>
          </cell>
          <cell r="D29">
            <v>25</v>
          </cell>
          <cell r="H29">
            <v>0</v>
          </cell>
          <cell r="I29">
            <v>9</v>
          </cell>
        </row>
        <row r="30">
          <cell r="C30">
            <v>30</v>
          </cell>
          <cell r="D30">
            <v>323</v>
          </cell>
          <cell r="H30">
            <v>0</v>
          </cell>
          <cell r="I30">
            <v>191</v>
          </cell>
        </row>
        <row r="35">
          <cell r="C35">
            <v>0</v>
          </cell>
          <cell r="D35">
            <v>208</v>
          </cell>
        </row>
        <row r="36">
          <cell r="C36">
            <v>89</v>
          </cell>
          <cell r="D36">
            <v>189</v>
          </cell>
        </row>
        <row r="37">
          <cell r="C37">
            <v>19</v>
          </cell>
          <cell r="D37">
            <v>252</v>
          </cell>
        </row>
        <row r="38">
          <cell r="C38">
            <v>0</v>
          </cell>
          <cell r="D38">
            <v>615</v>
          </cell>
        </row>
        <row r="39">
          <cell r="C39">
            <v>18176</v>
          </cell>
          <cell r="D39">
            <v>20425</v>
          </cell>
        </row>
        <row r="40">
          <cell r="C40">
            <v>254</v>
          </cell>
          <cell r="D40">
            <v>1194</v>
          </cell>
        </row>
        <row r="41">
          <cell r="C41">
            <v>18538</v>
          </cell>
          <cell r="D41">
            <v>22883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>
        <row r="27">
          <cell r="B27" t="str">
            <v>Tempo Médio de Espera</v>
          </cell>
          <cell r="Q27" t="str">
            <v>T90</v>
          </cell>
        </row>
        <row r="28">
          <cell r="B28" t="str">
            <v>Preferencial</v>
          </cell>
          <cell r="C28" t="str">
            <v>Jan</v>
          </cell>
          <cell r="D28" t="str">
            <v>Fev</v>
          </cell>
          <cell r="E28" t="str">
            <v>Mar</v>
          </cell>
          <cell r="F28" t="str">
            <v>Abr</v>
          </cell>
          <cell r="G28" t="str">
            <v>Mai</v>
          </cell>
          <cell r="H28" t="str">
            <v>Jun</v>
          </cell>
          <cell r="I28" t="str">
            <v>Jul</v>
          </cell>
          <cell r="J28" t="str">
            <v>Ago</v>
          </cell>
          <cell r="K28" t="str">
            <v>Set</v>
          </cell>
          <cell r="L28" t="str">
            <v>Out</v>
          </cell>
          <cell r="M28" t="str">
            <v>Nov</v>
          </cell>
          <cell r="N28" t="str">
            <v>Dez</v>
          </cell>
          <cell r="O28" t="str">
            <v>Média</v>
          </cell>
          <cell r="Q28" t="str">
            <v>Preferencial</v>
          </cell>
          <cell r="R28" t="str">
            <v>Jan</v>
          </cell>
          <cell r="S28" t="str">
            <v>Fev</v>
          </cell>
          <cell r="T28" t="str">
            <v>Mar</v>
          </cell>
          <cell r="U28" t="str">
            <v>Abr</v>
          </cell>
          <cell r="V28" t="str">
            <v>Mai</v>
          </cell>
          <cell r="W28" t="str">
            <v>Jun</v>
          </cell>
          <cell r="X28" t="str">
            <v>Jul</v>
          </cell>
          <cell r="Y28" t="str">
            <v>Ago</v>
          </cell>
          <cell r="Z28" t="str">
            <v>Set</v>
          </cell>
          <cell r="AA28" t="str">
            <v>Out</v>
          </cell>
          <cell r="AB28" t="str">
            <v>Nov</v>
          </cell>
          <cell r="AC28" t="str">
            <v>Dez</v>
          </cell>
          <cell r="AD28" t="str">
            <v>Média</v>
          </cell>
        </row>
        <row r="29">
          <cell r="B29" t="str">
            <v>Anhembi</v>
          </cell>
          <cell r="C29">
            <v>5.6597222222222222E-3</v>
          </cell>
          <cell r="D29">
            <v>5.1041666666666666E-3</v>
          </cell>
          <cell r="E29">
            <v>4.1898148148148146E-3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Q29" t="str">
            <v>Anhembi</v>
          </cell>
          <cell r="R29">
            <v>1.2638888888888889E-2</v>
          </cell>
          <cell r="S29">
            <v>9.7222222222222224E-3</v>
          </cell>
          <cell r="T29">
            <v>9.2708333333333341E-3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</row>
        <row r="30">
          <cell r="B30" t="str">
            <v>Centro</v>
          </cell>
          <cell r="C30">
            <v>2.8993055555555551E-3</v>
          </cell>
          <cell r="D30">
            <v>5.9085648148148153E-3</v>
          </cell>
          <cell r="E30">
            <v>4.2592592592592595E-3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 t="str">
            <v>Centro</v>
          </cell>
          <cell r="R30">
            <v>1.8379629629629628E-2</v>
          </cell>
          <cell r="S30">
            <v>1.5856481481481482E-2</v>
          </cell>
          <cell r="T30">
            <v>1.1307870370370371E-2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</row>
        <row r="31">
          <cell r="B31" t="str">
            <v>Grande ABC</v>
          </cell>
          <cell r="C31">
            <v>2.6157407407407405E-3</v>
          </cell>
          <cell r="D31">
            <v>3.0642361111111109E-3</v>
          </cell>
          <cell r="E31">
            <v>2.1296296296296298E-3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Q31" t="str">
            <v>Grande ABC</v>
          </cell>
          <cell r="R31">
            <v>7.3032407407407412E-3</v>
          </cell>
          <cell r="S31">
            <v>7.6388888888888886E-3</v>
          </cell>
          <cell r="T31">
            <v>1.3703703703703704E-2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</row>
        <row r="32">
          <cell r="B32" t="str">
            <v>Leste</v>
          </cell>
          <cell r="C32">
            <v>8.3969907407407413E-3</v>
          </cell>
          <cell r="D32">
            <v>9.8263888888888897E-3</v>
          </cell>
          <cell r="E32">
            <v>7.4537037037037028E-3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Q32" t="str">
            <v>Leste</v>
          </cell>
          <cell r="R32">
            <v>2.6249999999999999E-2</v>
          </cell>
          <cell r="S32">
            <v>3.24537037037037E-2</v>
          </cell>
          <cell r="T32">
            <v>1.7106481481481483E-2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</row>
        <row r="33">
          <cell r="B33" t="str">
            <v>Oeste</v>
          </cell>
          <cell r="C33">
            <v>5.951967592592592E-3</v>
          </cell>
          <cell r="D33">
            <v>7.2222222222222219E-3</v>
          </cell>
          <cell r="E33">
            <v>3.2407407407407406E-3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Q33" t="str">
            <v>Oeste</v>
          </cell>
          <cell r="R33">
            <v>1.6030092592592592E-2</v>
          </cell>
          <cell r="S33">
            <v>1.7361111111111112E-2</v>
          </cell>
          <cell r="T33">
            <v>9.7222222222222224E-3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</row>
        <row r="34">
          <cell r="B34" t="str">
            <v>SP Sul</v>
          </cell>
          <cell r="C34">
            <v>1.7824074074074075E-3</v>
          </cell>
          <cell r="D34">
            <v>1.8402777777777779E-3</v>
          </cell>
          <cell r="E34">
            <v>2.0138888888888888E-3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Q34" t="str">
            <v>SP Sul</v>
          </cell>
          <cell r="R34">
            <v>4.5023148148148149E-3</v>
          </cell>
          <cell r="S34">
            <v>4.9768518518518521E-3</v>
          </cell>
          <cell r="T34">
            <v>5.4629629629629637E-3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</row>
        <row r="35">
          <cell r="B35" t="str">
            <v>Eletropaulo</v>
          </cell>
          <cell r="C35">
            <v>4.4842303240740745E-3</v>
          </cell>
          <cell r="D35">
            <v>5.5133442265795207E-3</v>
          </cell>
          <cell r="E35">
            <v>3.5763888888888894E-3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 t="str">
            <v>Eletropaulo</v>
          </cell>
          <cell r="R35">
            <v>2.6249999999999999E-2</v>
          </cell>
          <cell r="S35">
            <v>3.24537037037037E-2</v>
          </cell>
          <cell r="T35">
            <v>1.7106481481481483E-2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7">
          <cell r="B37" t="str">
            <v>Tempo Médio de Espera</v>
          </cell>
          <cell r="Q37" t="str">
            <v>T90</v>
          </cell>
        </row>
        <row r="38">
          <cell r="B38" t="str">
            <v>Atendimento Geral</v>
          </cell>
          <cell r="C38" t="str">
            <v>Jan</v>
          </cell>
          <cell r="D38" t="str">
            <v>Fev</v>
          </cell>
          <cell r="E38" t="str">
            <v>Mar</v>
          </cell>
          <cell r="F38" t="str">
            <v>Abr</v>
          </cell>
          <cell r="G38" t="str">
            <v>Mai</v>
          </cell>
          <cell r="H38" t="str">
            <v>Jun</v>
          </cell>
          <cell r="I38" t="str">
            <v>Jul</v>
          </cell>
          <cell r="J38" t="str">
            <v>Ago</v>
          </cell>
          <cell r="K38" t="str">
            <v>Set</v>
          </cell>
          <cell r="L38" t="str">
            <v>Out</v>
          </cell>
          <cell r="M38" t="str">
            <v>Nov</v>
          </cell>
          <cell r="N38" t="str">
            <v>Dez</v>
          </cell>
          <cell r="O38" t="str">
            <v>Média</v>
          </cell>
          <cell r="Q38" t="str">
            <v>Atendimento Geral</v>
          </cell>
          <cell r="R38" t="str">
            <v>Jan</v>
          </cell>
          <cell r="S38" t="str">
            <v>Fev</v>
          </cell>
          <cell r="T38" t="str">
            <v>Mar</v>
          </cell>
          <cell r="U38" t="str">
            <v>Abr</v>
          </cell>
          <cell r="V38" t="str">
            <v>Mai</v>
          </cell>
          <cell r="W38" t="str">
            <v>Jun</v>
          </cell>
          <cell r="X38" t="str">
            <v>Jul</v>
          </cell>
          <cell r="Y38" t="str">
            <v>Ago</v>
          </cell>
          <cell r="Z38" t="str">
            <v>Set</v>
          </cell>
          <cell r="AA38" t="str">
            <v>Out</v>
          </cell>
          <cell r="AB38" t="str">
            <v>Nov</v>
          </cell>
          <cell r="AC38" t="str">
            <v>Dez</v>
          </cell>
          <cell r="AD38" t="str">
            <v>Média</v>
          </cell>
        </row>
        <row r="39">
          <cell r="B39" t="str">
            <v>Anhembi</v>
          </cell>
          <cell r="C39">
            <v>9.8553240740740736E-3</v>
          </cell>
          <cell r="D39">
            <v>9.6643518518518511E-3</v>
          </cell>
          <cell r="E39">
            <v>7.6388888888888886E-3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 t="str">
            <v>Anhembi</v>
          </cell>
          <cell r="R39">
            <v>2.0960648148148148E-2</v>
          </cell>
          <cell r="S39">
            <v>2.0833333333333332E-2</v>
          </cell>
          <cell r="T39">
            <v>1.7094907407407409E-2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</row>
        <row r="40">
          <cell r="B40" t="str">
            <v>Centro</v>
          </cell>
          <cell r="C40">
            <v>5.5324074074074078E-3</v>
          </cell>
          <cell r="D40">
            <v>3.7615740740740743E-3</v>
          </cell>
          <cell r="E40">
            <v>2.9976851851851848E-3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 t="str">
            <v>Centro</v>
          </cell>
          <cell r="R40">
            <v>1.7094907407407409E-2</v>
          </cell>
          <cell r="S40">
            <v>1.8090277777777778E-2</v>
          </cell>
          <cell r="T40">
            <v>1.255787037037037E-2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</row>
        <row r="41">
          <cell r="B41" t="str">
            <v>Grande ABC</v>
          </cell>
          <cell r="C41">
            <v>8.5532407407407415E-3</v>
          </cell>
          <cell r="D41">
            <v>9.9103009259259266E-3</v>
          </cell>
          <cell r="E41">
            <v>7.083333333333333E-3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Q41" t="str">
            <v>Grande ABC</v>
          </cell>
          <cell r="R41">
            <v>2.0416666666666666E-2</v>
          </cell>
          <cell r="S41">
            <v>2.1273148148148149E-2</v>
          </cell>
          <cell r="T41">
            <v>1.1886574074074075E-2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</row>
        <row r="42">
          <cell r="B42" t="str">
            <v>Leste</v>
          </cell>
          <cell r="C42">
            <v>1.711226851851852E-2</v>
          </cell>
          <cell r="D42">
            <v>1.4195601851851852E-2</v>
          </cell>
          <cell r="E42">
            <v>1.2604166666666666E-2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 t="str">
            <v>Leste</v>
          </cell>
          <cell r="R42">
            <v>3.6909722222222226E-2</v>
          </cell>
          <cell r="S42">
            <v>3.2094907407407412E-2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</row>
        <row r="43">
          <cell r="B43" t="str">
            <v>Oeste</v>
          </cell>
          <cell r="C43">
            <v>6.9328703703703696E-3</v>
          </cell>
          <cell r="D43">
            <v>7.3611111111111117E-3</v>
          </cell>
          <cell r="E43">
            <v>8.0092592592592594E-3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 t="str">
            <v>Oeste</v>
          </cell>
          <cell r="R43">
            <v>2.3321759259259261E-2</v>
          </cell>
          <cell r="S43">
            <v>2.4305555555555556E-2</v>
          </cell>
          <cell r="T43">
            <v>2.2222222222222223E-2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</row>
        <row r="44">
          <cell r="B44" t="str">
            <v>SP Sul</v>
          </cell>
          <cell r="C44">
            <v>5.4166666666666669E-3</v>
          </cell>
          <cell r="D44">
            <v>6.5567129629629621E-3</v>
          </cell>
          <cell r="E44">
            <v>7.3032407407407412E-3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 t="str">
            <v>SP Sul</v>
          </cell>
          <cell r="R44">
            <v>1.5706018518518518E-2</v>
          </cell>
          <cell r="S44">
            <v>1.5243055555555557E-2</v>
          </cell>
          <cell r="T44">
            <v>1.7592592592592594E-2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</row>
        <row r="45">
          <cell r="B45" t="str">
            <v>Eletropaulo</v>
          </cell>
          <cell r="C45">
            <v>8.611111111111111E-3</v>
          </cell>
          <cell r="D45">
            <v>8.517837690631809E-3</v>
          </cell>
          <cell r="E45">
            <v>7.5925925925925926E-3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Q45" t="str">
            <v>Eletropaulo</v>
          </cell>
          <cell r="R45">
            <v>3.6909722222222226E-2</v>
          </cell>
          <cell r="S45">
            <v>3.2094907407407412E-2</v>
          </cell>
          <cell r="T45">
            <v>2.6458333333333334E-2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</row>
        <row r="47">
          <cell r="B47" t="str">
            <v>Tempo Médio de Espera</v>
          </cell>
          <cell r="Q47" t="str">
            <v>T90</v>
          </cell>
        </row>
        <row r="48">
          <cell r="B48" t="str">
            <v>TOI</v>
          </cell>
          <cell r="C48" t="str">
            <v>Jan</v>
          </cell>
          <cell r="D48" t="str">
            <v>Fev</v>
          </cell>
          <cell r="E48" t="str">
            <v>Mar</v>
          </cell>
          <cell r="F48" t="str">
            <v>Abr</v>
          </cell>
          <cell r="G48" t="str">
            <v>Mai</v>
          </cell>
          <cell r="H48" t="str">
            <v>Jun</v>
          </cell>
          <cell r="I48" t="str">
            <v>Jul</v>
          </cell>
          <cell r="J48" t="str">
            <v>Ago</v>
          </cell>
          <cell r="K48" t="str">
            <v>Set</v>
          </cell>
          <cell r="L48" t="str">
            <v>Out</v>
          </cell>
          <cell r="M48" t="str">
            <v>Nov</v>
          </cell>
          <cell r="N48" t="str">
            <v>Dez</v>
          </cell>
          <cell r="O48" t="str">
            <v>Média</v>
          </cell>
          <cell r="Q48" t="str">
            <v>TOI</v>
          </cell>
          <cell r="R48" t="str">
            <v>Jan</v>
          </cell>
          <cell r="S48" t="str">
            <v>Fev</v>
          </cell>
          <cell r="T48" t="str">
            <v>Mar</v>
          </cell>
          <cell r="U48" t="str">
            <v>Abr</v>
          </cell>
          <cell r="V48" t="str">
            <v>Mai</v>
          </cell>
          <cell r="W48" t="str">
            <v>Jun</v>
          </cell>
          <cell r="X48" t="str">
            <v>Jul</v>
          </cell>
          <cell r="Y48" t="str">
            <v>Ago</v>
          </cell>
          <cell r="Z48" t="str">
            <v>Set</v>
          </cell>
          <cell r="AA48" t="str">
            <v>Out</v>
          </cell>
          <cell r="AB48" t="str">
            <v>Nov</v>
          </cell>
          <cell r="AC48" t="str">
            <v>Dez</v>
          </cell>
          <cell r="AD48" t="str">
            <v>Média</v>
          </cell>
        </row>
        <row r="49">
          <cell r="B49" t="str">
            <v>Anhembi</v>
          </cell>
          <cell r="C49">
            <v>1.5127314814814816E-2</v>
          </cell>
          <cell r="D49">
            <v>2.5358796296296296E-2</v>
          </cell>
          <cell r="E49">
            <v>3.3333333333333333E-2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Q49" t="str">
            <v>Anhembi</v>
          </cell>
          <cell r="R49">
            <v>3.6736111111111108E-2</v>
          </cell>
          <cell r="S49">
            <v>5.7638888888888885E-2</v>
          </cell>
          <cell r="T49">
            <v>6.5173611111111113E-2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</row>
        <row r="50">
          <cell r="B50" t="str">
            <v>Centro</v>
          </cell>
          <cell r="C50">
            <v>2.0682870370370372E-2</v>
          </cell>
          <cell r="D50">
            <v>1.4814814814814814E-2</v>
          </cell>
          <cell r="E50">
            <v>2.3587962962962963E-2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Q50" t="str">
            <v>Centro</v>
          </cell>
          <cell r="R50">
            <v>1.2152777777777778E-3</v>
          </cell>
          <cell r="S50">
            <v>5.1388888888888894E-2</v>
          </cell>
          <cell r="T50">
            <v>7.4305555555555555E-2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</row>
        <row r="51">
          <cell r="B51" t="str">
            <v>Grande ABC</v>
          </cell>
          <cell r="C51">
            <v>1.9166666666666669E-2</v>
          </cell>
          <cell r="D51">
            <v>2.0914351851851851E-2</v>
          </cell>
          <cell r="E51">
            <v>2.2743055555555555E-2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Q51" t="str">
            <v>Grande ABC</v>
          </cell>
          <cell r="R51">
            <v>3.9189814814814809E-2</v>
          </cell>
          <cell r="S51">
            <v>4.3055555555555562E-2</v>
          </cell>
          <cell r="T51">
            <v>1.2743055555555556E-2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</row>
        <row r="52">
          <cell r="B52" t="str">
            <v>Leste</v>
          </cell>
          <cell r="C52">
            <v>3.6111111111111115E-2</v>
          </cell>
          <cell r="D52">
            <v>3.3553240740740745E-2</v>
          </cell>
          <cell r="E52">
            <v>7.3252314814814812E-2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Q52" t="str">
            <v>Leste</v>
          </cell>
          <cell r="R52">
            <v>8.1250000000000003E-2</v>
          </cell>
          <cell r="S52">
            <v>7.4965277777777783E-2</v>
          </cell>
          <cell r="T52">
            <v>0.16104166666666667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</row>
        <row r="53">
          <cell r="B53" t="str">
            <v>Oeste</v>
          </cell>
          <cell r="C53">
            <v>2.2708333333333334E-2</v>
          </cell>
          <cell r="D53">
            <v>2.0734953703703703E-2</v>
          </cell>
          <cell r="E53">
            <v>1.6469907407407405E-2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Q53" t="str">
            <v>Oeste</v>
          </cell>
          <cell r="R53">
            <v>5.5555555555555552E-2</v>
          </cell>
          <cell r="S53">
            <v>5.0520833333333327E-2</v>
          </cell>
          <cell r="T53">
            <v>3.8877314814814816E-2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</row>
        <row r="54">
          <cell r="B54" t="str">
            <v>SP Sul</v>
          </cell>
          <cell r="C54">
            <v>4.1666666666666664E-2</v>
          </cell>
          <cell r="D54">
            <v>9.2361111111111116E-2</v>
          </cell>
          <cell r="E54">
            <v>0.10902777777777778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Q54" t="str">
            <v>SP Sul</v>
          </cell>
          <cell r="R54">
            <v>6.3194444444444442E-2</v>
          </cell>
          <cell r="S54">
            <v>0.12569444444444444</v>
          </cell>
          <cell r="T54">
            <v>0.125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</row>
        <row r="55">
          <cell r="B55" t="str">
            <v>Eletropaulo</v>
          </cell>
          <cell r="C55">
            <v>2.5453042328042328E-2</v>
          </cell>
          <cell r="D55">
            <v>3.2638888888888891E-2</v>
          </cell>
          <cell r="E55">
            <v>4.2129629629629628E-2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Q55" t="str">
            <v>Eletropaulo</v>
          </cell>
          <cell r="R55">
            <v>7.5243055555555563E-2</v>
          </cell>
          <cell r="S55">
            <v>7.4965277777777783E-2</v>
          </cell>
          <cell r="T55">
            <v>8.0011574074074068E-2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</row>
        <row r="57">
          <cell r="B57" t="str">
            <v>Tempo Médio de Espera</v>
          </cell>
          <cell r="Q57" t="str">
            <v>T90</v>
          </cell>
        </row>
        <row r="58">
          <cell r="B58" t="str">
            <v>Negociação</v>
          </cell>
          <cell r="C58" t="str">
            <v>Jan</v>
          </cell>
          <cell r="D58" t="str">
            <v>Fev</v>
          </cell>
          <cell r="E58" t="str">
            <v>Mar</v>
          </cell>
          <cell r="F58" t="str">
            <v>Abr</v>
          </cell>
          <cell r="G58" t="str">
            <v>Mai</v>
          </cell>
          <cell r="H58" t="str">
            <v>Jun</v>
          </cell>
          <cell r="I58" t="str">
            <v>Jul</v>
          </cell>
          <cell r="J58" t="str">
            <v>Ago</v>
          </cell>
          <cell r="K58" t="str">
            <v>Set</v>
          </cell>
          <cell r="L58" t="str">
            <v>Out</v>
          </cell>
          <cell r="M58" t="str">
            <v>Nov</v>
          </cell>
          <cell r="N58" t="str">
            <v>Dez</v>
          </cell>
          <cell r="O58" t="str">
            <v>Média</v>
          </cell>
          <cell r="Q58" t="str">
            <v>Negociação</v>
          </cell>
          <cell r="R58" t="str">
            <v>Jan</v>
          </cell>
          <cell r="S58" t="str">
            <v>Fev</v>
          </cell>
          <cell r="T58" t="str">
            <v>Mar</v>
          </cell>
          <cell r="U58" t="str">
            <v>Abr</v>
          </cell>
          <cell r="V58" t="str">
            <v>Mai</v>
          </cell>
          <cell r="W58" t="str">
            <v>Jun</v>
          </cell>
          <cell r="X58" t="str">
            <v>Jul</v>
          </cell>
          <cell r="Y58" t="str">
            <v>Ago</v>
          </cell>
          <cell r="Z58" t="str">
            <v>Set</v>
          </cell>
          <cell r="AA58" t="str">
            <v>Out</v>
          </cell>
          <cell r="AB58" t="str">
            <v>Nov</v>
          </cell>
          <cell r="AC58" t="str">
            <v>Dez</v>
          </cell>
          <cell r="AD58" t="str">
            <v>Média</v>
          </cell>
        </row>
        <row r="59">
          <cell r="B59" t="str">
            <v>Anhembi</v>
          </cell>
          <cell r="C59">
            <v>1.5526620370370371E-2</v>
          </cell>
          <cell r="D59">
            <v>1.511574074074074E-2</v>
          </cell>
          <cell r="E59">
            <v>1.6030092592592592E-2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Q59" t="str">
            <v>Anhembi</v>
          </cell>
          <cell r="R59">
            <v>3.6655092592592593E-2</v>
          </cell>
          <cell r="S59">
            <v>3.6111111111111115E-2</v>
          </cell>
          <cell r="T59">
            <v>4.0601851851851854E-2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</row>
        <row r="60">
          <cell r="B60" t="str">
            <v>Centro</v>
          </cell>
          <cell r="C60">
            <v>1.0949074074074073E-2</v>
          </cell>
          <cell r="D60">
            <v>1.0665509259259258E-2</v>
          </cell>
          <cell r="E60">
            <v>7.4421296296296293E-3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Q60" t="str">
            <v>Centro</v>
          </cell>
          <cell r="R60">
            <v>3.1226851851851853E-2</v>
          </cell>
          <cell r="S60">
            <v>3.4305555555555554E-2</v>
          </cell>
          <cell r="T60">
            <v>2.0625000000000001E-2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</row>
        <row r="61">
          <cell r="B61" t="str">
            <v>Grande ABC</v>
          </cell>
          <cell r="C61">
            <v>1.3640046296296296E-2</v>
          </cell>
          <cell r="D61">
            <v>1.4079861111111112E-2</v>
          </cell>
          <cell r="E61">
            <v>9.3518518518518525E-3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Q61" t="str">
            <v>Grande ABC</v>
          </cell>
          <cell r="R61">
            <v>3.3472222222222223E-2</v>
          </cell>
          <cell r="S61">
            <v>3.4861111111111114E-2</v>
          </cell>
          <cell r="T61">
            <v>1.2685185185185183E-2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>Leste</v>
          </cell>
          <cell r="C62">
            <v>3.4670138888888889E-2</v>
          </cell>
          <cell r="D62">
            <v>3.2141203703703707E-2</v>
          </cell>
          <cell r="E62">
            <v>3.1435185185185184E-2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Q62" t="str">
            <v>Leste</v>
          </cell>
          <cell r="R62">
            <v>7.5243055555555563E-2</v>
          </cell>
          <cell r="S62">
            <v>7.4965277777777783E-2</v>
          </cell>
          <cell r="T62">
            <v>8.0011574074074068E-2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</row>
        <row r="63">
          <cell r="B63" t="str">
            <v>Oeste</v>
          </cell>
          <cell r="C63">
            <v>1.2575231481481482E-2</v>
          </cell>
          <cell r="D63">
            <v>1.3055555555555553E-2</v>
          </cell>
          <cell r="E63">
            <v>9.7685185185185184E-3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Q63" t="str">
            <v>Oeste</v>
          </cell>
          <cell r="R63">
            <v>3.847222222222222E-2</v>
          </cell>
          <cell r="S63">
            <v>3.8194444444444441E-2</v>
          </cell>
          <cell r="T63">
            <v>2.5590277777777778E-2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</row>
        <row r="64">
          <cell r="B64" t="str">
            <v>SP Sul</v>
          </cell>
          <cell r="C64">
            <v>1.0515046296296297E-2</v>
          </cell>
          <cell r="D64">
            <v>1.1273148148148148E-2</v>
          </cell>
          <cell r="E64">
            <v>1.1377314814814814E-2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Q64" t="str">
            <v>SP Sul</v>
          </cell>
          <cell r="R64">
            <v>3.0451388888888889E-2</v>
          </cell>
          <cell r="S64">
            <v>2.8194444444444442E-2</v>
          </cell>
          <cell r="T64">
            <v>2.6076388888888885E-2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</row>
        <row r="65">
          <cell r="B65" t="str">
            <v>Eletropaulo</v>
          </cell>
          <cell r="C65">
            <v>1.577876984126984E-2</v>
          </cell>
          <cell r="D65">
            <v>1.5455246913580247E-2</v>
          </cell>
          <cell r="E65">
            <v>1.3599537037037037E-2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Q65" t="str">
            <v>Eletropaulo</v>
          </cell>
          <cell r="R65">
            <v>7.5243055555555563E-2</v>
          </cell>
          <cell r="S65">
            <v>7.4965277777777783E-2</v>
          </cell>
          <cell r="T65">
            <v>8.0011574074074068E-2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</row>
        <row r="67">
          <cell r="B67" t="str">
            <v>Tempo Médio de Espera</v>
          </cell>
        </row>
        <row r="68">
          <cell r="B68" t="str">
            <v>Média</v>
          </cell>
          <cell r="C68" t="str">
            <v>Jan</v>
          </cell>
          <cell r="D68" t="str">
            <v>Fev</v>
          </cell>
          <cell r="E68" t="str">
            <v>Mar</v>
          </cell>
          <cell r="F68" t="str">
            <v>Abr</v>
          </cell>
          <cell r="G68" t="str">
            <v>Mai</v>
          </cell>
          <cell r="H68" t="str">
            <v>Jun</v>
          </cell>
          <cell r="I68" t="str">
            <v>Jul</v>
          </cell>
          <cell r="J68" t="str">
            <v>Ago</v>
          </cell>
          <cell r="K68" t="str">
            <v>Set</v>
          </cell>
          <cell r="L68" t="str">
            <v>Out</v>
          </cell>
          <cell r="M68" t="str">
            <v>Nov</v>
          </cell>
          <cell r="N68" t="str">
            <v>Dez</v>
          </cell>
          <cell r="O68" t="str">
            <v>Média</v>
          </cell>
        </row>
        <row r="69">
          <cell r="B69" t="str">
            <v>Anhembi</v>
          </cell>
          <cell r="C69">
            <v>1.1542245370370371E-2</v>
          </cell>
          <cell r="D69">
            <v>1.3810763888888888E-2</v>
          </cell>
          <cell r="E69">
            <v>1.5300925925925926E-2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B70" t="str">
            <v>Centro</v>
          </cell>
          <cell r="C70">
            <v>1.0015914351851852E-2</v>
          </cell>
          <cell r="D70">
            <v>8.7876157407407399E-3</v>
          </cell>
          <cell r="E70">
            <v>9.571759259259259E-3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B71" t="str">
            <v>Grande ABC</v>
          </cell>
          <cell r="C71">
            <v>1.0993923611111112E-2</v>
          </cell>
          <cell r="D71">
            <v>1.1992187499999999E-2</v>
          </cell>
          <cell r="E71">
            <v>1.0324074074074074E-2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B72" t="str">
            <v>Leste</v>
          </cell>
          <cell r="C72">
            <v>2.4072627314814816E-2</v>
          </cell>
          <cell r="D72">
            <v>2.2429108796296296E-2</v>
          </cell>
          <cell r="E72">
            <v>2.49537037037037E-2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B73" t="str">
            <v>Oeste</v>
          </cell>
          <cell r="C73">
            <v>1.2042100694444446E-2</v>
          </cell>
          <cell r="D73">
            <v>1.2093460648148147E-2</v>
          </cell>
          <cell r="E73">
            <v>9.3749999999999997E-3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B74" t="str">
            <v>SP Sul</v>
          </cell>
          <cell r="C74">
            <v>1.4845196759259258E-2</v>
          </cell>
          <cell r="D74">
            <v>2.80078125E-2</v>
          </cell>
          <cell r="E74">
            <v>3.243055555555556E-2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B75" t="str">
            <v>Eletropaulo</v>
          </cell>
          <cell r="C75">
            <v>1.3581788401124339E-2</v>
          </cell>
          <cell r="D75">
            <v>1.5531329429920117E-2</v>
          </cell>
          <cell r="E75">
            <v>1.3379629629629628E-2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>
        <row r="30">
          <cell r="C30">
            <v>1</v>
          </cell>
          <cell r="D30">
            <v>1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2</v>
          </cell>
        </row>
        <row r="31">
          <cell r="C31">
            <v>0</v>
          </cell>
          <cell r="D31">
            <v>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1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C33">
            <v>0</v>
          </cell>
          <cell r="D33">
            <v>3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3</v>
          </cell>
        </row>
        <row r="34">
          <cell r="C34">
            <v>0</v>
          </cell>
          <cell r="D34">
            <v>1</v>
          </cell>
          <cell r="E34">
            <v>1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</v>
          </cell>
        </row>
        <row r="35">
          <cell r="C35">
            <v>2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2</v>
          </cell>
        </row>
        <row r="36">
          <cell r="C36">
            <v>3</v>
          </cell>
          <cell r="D36">
            <v>6</v>
          </cell>
          <cell r="E36">
            <v>1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10</v>
          </cell>
        </row>
        <row r="40">
          <cell r="C40">
            <v>7</v>
          </cell>
          <cell r="D40">
            <v>8</v>
          </cell>
          <cell r="E40">
            <v>8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7.666666666666667</v>
          </cell>
        </row>
        <row r="41">
          <cell r="C41">
            <v>6</v>
          </cell>
          <cell r="D41">
            <v>7</v>
          </cell>
          <cell r="E41">
            <v>8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21</v>
          </cell>
        </row>
        <row r="42">
          <cell r="C42">
            <v>7</v>
          </cell>
          <cell r="D42">
            <v>8</v>
          </cell>
          <cell r="E42">
            <v>8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23</v>
          </cell>
        </row>
        <row r="43">
          <cell r="C43">
            <v>6</v>
          </cell>
          <cell r="D43">
            <v>7</v>
          </cell>
          <cell r="E43">
            <v>7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20</v>
          </cell>
        </row>
        <row r="44">
          <cell r="C44">
            <v>4</v>
          </cell>
          <cell r="D44">
            <v>4</v>
          </cell>
          <cell r="E44">
            <v>4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12</v>
          </cell>
        </row>
        <row r="45">
          <cell r="C45">
            <v>6</v>
          </cell>
          <cell r="D45">
            <v>7</v>
          </cell>
          <cell r="E45">
            <v>8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21</v>
          </cell>
        </row>
        <row r="46">
          <cell r="C46">
            <v>6</v>
          </cell>
          <cell r="D46">
            <v>7</v>
          </cell>
          <cell r="E46">
            <v>7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50">
          <cell r="C50">
            <v>1</v>
          </cell>
          <cell r="D50">
            <v>1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2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</row>
        <row r="53">
          <cell r="C53">
            <v>0</v>
          </cell>
          <cell r="D53">
            <v>0</v>
          </cell>
          <cell r="E53">
            <v>2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2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C56">
            <v>1</v>
          </cell>
          <cell r="D56">
            <v>1</v>
          </cell>
          <cell r="E56">
            <v>2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4</v>
          </cell>
        </row>
      </sheetData>
      <sheetData sheetId="50" refreshError="1"/>
      <sheetData sheetId="51" refreshError="1">
        <row r="24">
          <cell r="D24">
            <v>256</v>
          </cell>
          <cell r="E24">
            <v>231</v>
          </cell>
          <cell r="F24">
            <v>317</v>
          </cell>
          <cell r="G24">
            <v>150</v>
          </cell>
          <cell r="H24">
            <v>197</v>
          </cell>
          <cell r="I24">
            <v>155</v>
          </cell>
          <cell r="J24">
            <v>163</v>
          </cell>
          <cell r="K24">
            <v>145</v>
          </cell>
          <cell r="L24">
            <v>131</v>
          </cell>
          <cell r="M24">
            <v>147</v>
          </cell>
          <cell r="N24">
            <v>146</v>
          </cell>
          <cell r="O24">
            <v>91</v>
          </cell>
          <cell r="P24">
            <v>2129</v>
          </cell>
        </row>
        <row r="25">
          <cell r="D25">
            <v>204</v>
          </cell>
          <cell r="E25">
            <v>199</v>
          </cell>
          <cell r="F25">
            <v>290</v>
          </cell>
          <cell r="G25">
            <v>244</v>
          </cell>
          <cell r="H25">
            <v>257</v>
          </cell>
          <cell r="I25">
            <v>277</v>
          </cell>
          <cell r="J25">
            <v>365</v>
          </cell>
          <cell r="K25">
            <v>388</v>
          </cell>
          <cell r="L25">
            <v>367</v>
          </cell>
          <cell r="M25">
            <v>281</v>
          </cell>
          <cell r="N25">
            <v>259</v>
          </cell>
          <cell r="O25">
            <v>234</v>
          </cell>
          <cell r="P25">
            <v>3365</v>
          </cell>
        </row>
        <row r="26">
          <cell r="D26">
            <v>298</v>
          </cell>
          <cell r="E26">
            <v>255</v>
          </cell>
          <cell r="F26">
            <v>311</v>
          </cell>
          <cell r="G26">
            <v>225</v>
          </cell>
          <cell r="H26">
            <v>334</v>
          </cell>
          <cell r="I26">
            <v>499</v>
          </cell>
          <cell r="J26">
            <v>433</v>
          </cell>
          <cell r="K26">
            <v>352</v>
          </cell>
          <cell r="L26">
            <v>220</v>
          </cell>
          <cell r="M26">
            <v>235</v>
          </cell>
          <cell r="N26">
            <v>275</v>
          </cell>
          <cell r="O26">
            <v>226</v>
          </cell>
          <cell r="P26">
            <v>3663</v>
          </cell>
        </row>
        <row r="27">
          <cell r="D27">
            <v>488</v>
          </cell>
          <cell r="E27">
            <v>815</v>
          </cell>
          <cell r="F27">
            <v>808</v>
          </cell>
          <cell r="G27">
            <v>531</v>
          </cell>
          <cell r="H27">
            <v>517</v>
          </cell>
          <cell r="I27">
            <v>522</v>
          </cell>
          <cell r="J27">
            <v>573</v>
          </cell>
          <cell r="K27">
            <v>571</v>
          </cell>
          <cell r="L27">
            <v>511</v>
          </cell>
          <cell r="M27">
            <v>442</v>
          </cell>
          <cell r="N27">
            <v>498</v>
          </cell>
          <cell r="O27">
            <v>938</v>
          </cell>
          <cell r="P27">
            <v>7214</v>
          </cell>
        </row>
        <row r="28">
          <cell r="D28">
            <v>575</v>
          </cell>
          <cell r="E28">
            <v>498</v>
          </cell>
          <cell r="F28">
            <v>548</v>
          </cell>
          <cell r="G28">
            <v>336</v>
          </cell>
          <cell r="H28">
            <v>473</v>
          </cell>
          <cell r="I28">
            <v>507</v>
          </cell>
          <cell r="J28">
            <v>559</v>
          </cell>
          <cell r="K28">
            <v>651</v>
          </cell>
          <cell r="L28">
            <v>358</v>
          </cell>
          <cell r="M28">
            <v>403</v>
          </cell>
          <cell r="N28">
            <v>402</v>
          </cell>
          <cell r="O28">
            <v>451</v>
          </cell>
          <cell r="P28">
            <v>5761</v>
          </cell>
        </row>
        <row r="29">
          <cell r="D29">
            <v>242</v>
          </cell>
          <cell r="E29">
            <v>168</v>
          </cell>
          <cell r="F29">
            <v>284</v>
          </cell>
          <cell r="G29">
            <v>159</v>
          </cell>
          <cell r="H29">
            <v>234</v>
          </cell>
          <cell r="I29">
            <v>290</v>
          </cell>
          <cell r="J29">
            <v>322</v>
          </cell>
          <cell r="K29">
            <v>239</v>
          </cell>
          <cell r="L29">
            <v>239</v>
          </cell>
          <cell r="M29">
            <v>200</v>
          </cell>
          <cell r="N29">
            <v>280</v>
          </cell>
          <cell r="O29">
            <v>370</v>
          </cell>
          <cell r="P29">
            <v>3027</v>
          </cell>
        </row>
        <row r="30">
          <cell r="D30">
            <v>2063</v>
          </cell>
          <cell r="E30">
            <v>2166</v>
          </cell>
          <cell r="F30">
            <v>2558</v>
          </cell>
          <cell r="G30">
            <v>1645</v>
          </cell>
          <cell r="H30">
            <v>2012</v>
          </cell>
          <cell r="I30">
            <v>2250</v>
          </cell>
          <cell r="J30">
            <v>2415</v>
          </cell>
          <cell r="K30">
            <v>2346</v>
          </cell>
          <cell r="L30">
            <v>1826</v>
          </cell>
          <cell r="M30">
            <v>1708</v>
          </cell>
          <cell r="N30">
            <v>1860</v>
          </cell>
          <cell r="O30">
            <v>2310</v>
          </cell>
          <cell r="P30">
            <v>25159</v>
          </cell>
        </row>
        <row r="33">
          <cell r="D33">
            <v>71</v>
          </cell>
          <cell r="E33">
            <v>80</v>
          </cell>
          <cell r="F33">
            <v>77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228</v>
          </cell>
        </row>
        <row r="34">
          <cell r="D34">
            <v>111</v>
          </cell>
          <cell r="E34">
            <v>243</v>
          </cell>
          <cell r="F34">
            <v>391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745</v>
          </cell>
        </row>
        <row r="35">
          <cell r="D35">
            <v>144</v>
          </cell>
          <cell r="E35">
            <v>173</v>
          </cell>
          <cell r="F35">
            <v>165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482</v>
          </cell>
        </row>
        <row r="36">
          <cell r="D36">
            <v>554</v>
          </cell>
          <cell r="E36">
            <v>793</v>
          </cell>
          <cell r="F36">
            <v>1103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2450</v>
          </cell>
        </row>
        <row r="37">
          <cell r="D37">
            <v>214</v>
          </cell>
          <cell r="E37">
            <v>282</v>
          </cell>
          <cell r="F37">
            <v>426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922</v>
          </cell>
        </row>
        <row r="38">
          <cell r="D38">
            <v>332</v>
          </cell>
          <cell r="E38">
            <v>350</v>
          </cell>
          <cell r="F38">
            <v>302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984</v>
          </cell>
        </row>
        <row r="39">
          <cell r="D39">
            <v>1426</v>
          </cell>
          <cell r="E39">
            <v>1921</v>
          </cell>
          <cell r="F39">
            <v>2464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5811</v>
          </cell>
        </row>
        <row r="42">
          <cell r="D42">
            <v>-0.72265625</v>
          </cell>
          <cell r="E42">
            <v>-0.65367965367965364</v>
          </cell>
          <cell r="F42">
            <v>-0.75709779179810721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-0.89290746829497414</v>
          </cell>
        </row>
        <row r="43">
          <cell r="D43">
            <v>-0.45588235294117652</v>
          </cell>
          <cell r="E43">
            <v>0.22110552763819102</v>
          </cell>
          <cell r="F43">
            <v>0.34827586206896544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-0.7786032689450223</v>
          </cell>
        </row>
        <row r="44">
          <cell r="D44">
            <v>-0.51677852348993292</v>
          </cell>
          <cell r="E44">
            <v>-0.32156862745098036</v>
          </cell>
          <cell r="F44">
            <v>-0.46945337620578775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-0.86841386841386847</v>
          </cell>
        </row>
        <row r="45">
          <cell r="D45">
            <v>0.13524590163934436</v>
          </cell>
          <cell r="E45">
            <v>-2.6993865030674802E-2</v>
          </cell>
          <cell r="F45">
            <v>0.36509900990099009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-0.66038258940948158</v>
          </cell>
        </row>
        <row r="46">
          <cell r="D46">
            <v>-0.62782608695652176</v>
          </cell>
          <cell r="E46">
            <v>-0.4337349397590361</v>
          </cell>
          <cell r="F46">
            <v>-0.22262773722627738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-0.83995834056587393</v>
          </cell>
        </row>
        <row r="47">
          <cell r="D47">
            <v>0.37190082644628109</v>
          </cell>
          <cell r="E47">
            <v>1.0833333333333335</v>
          </cell>
          <cell r="F47">
            <v>6.3380281690140761E-2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-0.67492566897918738</v>
          </cell>
        </row>
        <row r="48">
          <cell r="D48">
            <v>-0.30877363063499763</v>
          </cell>
          <cell r="E48">
            <v>-0.11311172668513392</v>
          </cell>
          <cell r="F48">
            <v>-3.6747458952306467E-2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-0.76902897571445605</v>
          </cell>
        </row>
        <row r="52">
          <cell r="D52">
            <v>85</v>
          </cell>
          <cell r="E52">
            <v>107</v>
          </cell>
          <cell r="F52">
            <v>152</v>
          </cell>
          <cell r="G52">
            <v>61</v>
          </cell>
          <cell r="H52">
            <v>79</v>
          </cell>
          <cell r="I52">
            <v>84</v>
          </cell>
          <cell r="J52">
            <v>73</v>
          </cell>
          <cell r="K52">
            <v>56</v>
          </cell>
          <cell r="L52">
            <v>69</v>
          </cell>
          <cell r="M52">
            <v>68</v>
          </cell>
          <cell r="N52">
            <v>44</v>
          </cell>
          <cell r="O52">
            <v>25</v>
          </cell>
          <cell r="P52">
            <v>903</v>
          </cell>
        </row>
        <row r="53">
          <cell r="D53">
            <v>65</v>
          </cell>
          <cell r="E53">
            <v>69</v>
          </cell>
          <cell r="F53">
            <v>70</v>
          </cell>
          <cell r="G53">
            <v>114</v>
          </cell>
          <cell r="H53">
            <v>62</v>
          </cell>
          <cell r="I53">
            <v>88</v>
          </cell>
          <cell r="J53">
            <v>130</v>
          </cell>
          <cell r="K53">
            <v>78</v>
          </cell>
          <cell r="L53">
            <v>103</v>
          </cell>
          <cell r="M53">
            <v>86</v>
          </cell>
          <cell r="N53">
            <v>62</v>
          </cell>
          <cell r="O53">
            <v>52</v>
          </cell>
          <cell r="P53">
            <v>979</v>
          </cell>
        </row>
        <row r="54">
          <cell r="D54">
            <v>78</v>
          </cell>
          <cell r="E54">
            <v>58</v>
          </cell>
          <cell r="F54">
            <v>84</v>
          </cell>
          <cell r="G54">
            <v>72</v>
          </cell>
          <cell r="H54">
            <v>81</v>
          </cell>
          <cell r="I54">
            <v>169</v>
          </cell>
          <cell r="J54">
            <v>157</v>
          </cell>
          <cell r="K54">
            <v>117</v>
          </cell>
          <cell r="L54">
            <v>51</v>
          </cell>
          <cell r="M54">
            <v>42</v>
          </cell>
          <cell r="N54">
            <v>54</v>
          </cell>
          <cell r="O54">
            <v>55</v>
          </cell>
          <cell r="P54">
            <v>1018</v>
          </cell>
        </row>
        <row r="55">
          <cell r="D55">
            <v>161</v>
          </cell>
          <cell r="E55">
            <v>412</v>
          </cell>
          <cell r="F55">
            <v>413</v>
          </cell>
          <cell r="G55">
            <v>263</v>
          </cell>
          <cell r="H55">
            <v>203</v>
          </cell>
          <cell r="I55">
            <v>225</v>
          </cell>
          <cell r="J55">
            <v>168</v>
          </cell>
          <cell r="K55">
            <v>181</v>
          </cell>
          <cell r="L55">
            <v>204</v>
          </cell>
          <cell r="M55">
            <v>168</v>
          </cell>
          <cell r="N55">
            <v>202</v>
          </cell>
          <cell r="O55">
            <v>636</v>
          </cell>
          <cell r="P55">
            <v>3236</v>
          </cell>
        </row>
        <row r="56">
          <cell r="D56">
            <v>235</v>
          </cell>
          <cell r="E56">
            <v>200</v>
          </cell>
          <cell r="F56">
            <v>199</v>
          </cell>
          <cell r="G56">
            <v>211</v>
          </cell>
          <cell r="H56">
            <v>160</v>
          </cell>
          <cell r="I56">
            <v>186</v>
          </cell>
          <cell r="J56">
            <v>216</v>
          </cell>
          <cell r="K56">
            <v>288</v>
          </cell>
          <cell r="L56">
            <v>125</v>
          </cell>
          <cell r="M56">
            <v>135</v>
          </cell>
          <cell r="N56">
            <v>101</v>
          </cell>
          <cell r="O56">
            <v>128</v>
          </cell>
          <cell r="P56">
            <v>2184</v>
          </cell>
        </row>
        <row r="57">
          <cell r="D57">
            <v>82</v>
          </cell>
          <cell r="E57">
            <v>68</v>
          </cell>
          <cell r="F57">
            <v>108</v>
          </cell>
          <cell r="G57">
            <v>64</v>
          </cell>
          <cell r="H57">
            <v>62</v>
          </cell>
          <cell r="I57">
            <v>60</v>
          </cell>
          <cell r="J57">
            <v>46</v>
          </cell>
          <cell r="K57">
            <v>34</v>
          </cell>
          <cell r="L57">
            <v>32</v>
          </cell>
          <cell r="M57">
            <v>38</v>
          </cell>
          <cell r="N57">
            <v>42</v>
          </cell>
          <cell r="O57">
            <v>78</v>
          </cell>
          <cell r="P57">
            <v>714</v>
          </cell>
        </row>
        <row r="58">
          <cell r="D58">
            <v>628</v>
          </cell>
          <cell r="E58">
            <v>856</v>
          </cell>
          <cell r="F58">
            <v>942</v>
          </cell>
          <cell r="G58">
            <v>713</v>
          </cell>
          <cell r="H58">
            <v>566</v>
          </cell>
          <cell r="I58">
            <v>643</v>
          </cell>
          <cell r="J58">
            <v>633</v>
          </cell>
          <cell r="K58">
            <v>637</v>
          </cell>
          <cell r="L58">
            <v>533</v>
          </cell>
          <cell r="M58">
            <v>495</v>
          </cell>
          <cell r="N58">
            <v>451</v>
          </cell>
          <cell r="O58">
            <v>919</v>
          </cell>
          <cell r="P58">
            <v>8016</v>
          </cell>
        </row>
        <row r="61">
          <cell r="D61">
            <v>18</v>
          </cell>
          <cell r="E61">
            <v>25</v>
          </cell>
          <cell r="F61">
            <v>23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66</v>
          </cell>
        </row>
        <row r="62">
          <cell r="D62">
            <v>4</v>
          </cell>
          <cell r="E62">
            <v>39</v>
          </cell>
          <cell r="F62">
            <v>101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144</v>
          </cell>
        </row>
        <row r="63">
          <cell r="D63">
            <v>28</v>
          </cell>
          <cell r="E63">
            <v>22</v>
          </cell>
          <cell r="F63">
            <v>33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83</v>
          </cell>
        </row>
        <row r="64">
          <cell r="D64">
            <v>211</v>
          </cell>
          <cell r="E64">
            <v>442</v>
          </cell>
          <cell r="F64">
            <v>959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1612</v>
          </cell>
        </row>
        <row r="65">
          <cell r="D65">
            <v>52</v>
          </cell>
          <cell r="E65">
            <v>78</v>
          </cell>
          <cell r="F65">
            <v>115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245</v>
          </cell>
        </row>
        <row r="66">
          <cell r="D66">
            <v>75</v>
          </cell>
          <cell r="E66">
            <v>121</v>
          </cell>
          <cell r="F66">
            <v>112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308</v>
          </cell>
        </row>
        <row r="67">
          <cell r="D67">
            <v>388</v>
          </cell>
          <cell r="E67">
            <v>727</v>
          </cell>
          <cell r="F67">
            <v>1343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2458</v>
          </cell>
        </row>
        <row r="70">
          <cell r="D70">
            <v>-0.78823529411764703</v>
          </cell>
          <cell r="E70">
            <v>-0.76635514018691586</v>
          </cell>
          <cell r="F70">
            <v>-0.84868421052631582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-0.92691029900332222</v>
          </cell>
        </row>
        <row r="71">
          <cell r="D71">
            <v>-0.93846153846153846</v>
          </cell>
          <cell r="E71">
            <v>-0.43478260869565222</v>
          </cell>
          <cell r="F71">
            <v>0.44285714285714284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-0.85291113381001016</v>
          </cell>
        </row>
        <row r="72">
          <cell r="D72">
            <v>-0.64102564102564097</v>
          </cell>
          <cell r="E72">
            <v>-0.62068965517241381</v>
          </cell>
          <cell r="F72">
            <v>-0.60714285714285721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-0.91846758349705304</v>
          </cell>
        </row>
        <row r="73">
          <cell r="D73">
            <v>0.31055900621118004</v>
          </cell>
          <cell r="E73">
            <v>7.2815533980582492E-2</v>
          </cell>
          <cell r="F73">
            <v>1.3220338983050848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-0.50185414091470948</v>
          </cell>
        </row>
        <row r="74">
          <cell r="D74">
            <v>-0.77872340425531916</v>
          </cell>
          <cell r="E74">
            <v>-0.61</v>
          </cell>
          <cell r="F74">
            <v>-0.42211055276381915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-0.88782051282051277</v>
          </cell>
        </row>
        <row r="75">
          <cell r="D75">
            <v>-8.536585365853655E-2</v>
          </cell>
          <cell r="E75">
            <v>0.77941176470588225</v>
          </cell>
          <cell r="F75">
            <v>3.7037037037036979E-2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-0.56862745098039214</v>
          </cell>
        </row>
        <row r="76">
          <cell r="D76">
            <v>-0.38216560509554143</v>
          </cell>
          <cell r="E76">
            <v>-0.15070093457943923</v>
          </cell>
          <cell r="F76">
            <v>0.42569002123142252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-0.69336327345309379</v>
          </cell>
        </row>
      </sheetData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32">
          <cell r="A32" t="str">
            <v>PROPRIO</v>
          </cell>
          <cell r="B32" t="str">
            <v>Limite</v>
          </cell>
          <cell r="C32" t="str">
            <v>Acumulado</v>
          </cell>
          <cell r="D32" t="str">
            <v>Limite</v>
          </cell>
          <cell r="E32" t="str">
            <v>Acumulado</v>
          </cell>
          <cell r="F32" t="str">
            <v>Limite</v>
          </cell>
          <cell r="G32" t="str">
            <v>Acumulado</v>
          </cell>
          <cell r="H32" t="str">
            <v>Limite</v>
          </cell>
          <cell r="I32" t="str">
            <v>Acumulado</v>
          </cell>
          <cell r="J32" t="str">
            <v>Limite</v>
          </cell>
          <cell r="K32" t="str">
            <v>Acumulado</v>
          </cell>
          <cell r="L32" t="str">
            <v>Limite</v>
          </cell>
          <cell r="M32" t="str">
            <v>Acumulado</v>
          </cell>
          <cell r="N32" t="str">
            <v>Limite</v>
          </cell>
          <cell r="O32" t="str">
            <v>Acumulado</v>
          </cell>
          <cell r="P32" t="str">
            <v>Limite</v>
          </cell>
          <cell r="Q32" t="str">
            <v>Acumulado</v>
          </cell>
        </row>
        <row r="33">
          <cell r="A33" t="str">
            <v>Acidentes com afastamento</v>
          </cell>
          <cell r="B33">
            <v>31</v>
          </cell>
          <cell r="C33">
            <v>13</v>
          </cell>
          <cell r="D33">
            <v>4</v>
          </cell>
          <cell r="E33">
            <v>1</v>
          </cell>
          <cell r="F33">
            <v>6</v>
          </cell>
          <cell r="G33">
            <v>2</v>
          </cell>
          <cell r="H33">
            <v>5</v>
          </cell>
          <cell r="I33">
            <v>2</v>
          </cell>
          <cell r="J33">
            <v>6</v>
          </cell>
          <cell r="K33">
            <v>1</v>
          </cell>
          <cell r="L33">
            <v>5</v>
          </cell>
          <cell r="M33">
            <v>5</v>
          </cell>
          <cell r="N33">
            <v>5</v>
          </cell>
          <cell r="O33">
            <v>2</v>
          </cell>
          <cell r="P33">
            <v>39</v>
          </cell>
          <cell r="Q33">
            <v>15</v>
          </cell>
        </row>
        <row r="34">
          <cell r="A34" t="str">
            <v>Dias perdidos</v>
          </cell>
          <cell r="B34">
            <v>656</v>
          </cell>
          <cell r="C34">
            <v>143</v>
          </cell>
          <cell r="D34">
            <v>81</v>
          </cell>
          <cell r="E34">
            <v>5</v>
          </cell>
          <cell r="F34">
            <v>129</v>
          </cell>
          <cell r="G34">
            <v>12</v>
          </cell>
          <cell r="H34">
            <v>107</v>
          </cell>
          <cell r="I34">
            <v>15</v>
          </cell>
          <cell r="J34">
            <v>133</v>
          </cell>
          <cell r="K34">
            <v>41</v>
          </cell>
          <cell r="L34">
            <v>99</v>
          </cell>
          <cell r="M34">
            <v>42</v>
          </cell>
          <cell r="N34">
            <v>107</v>
          </cell>
          <cell r="O34">
            <v>28</v>
          </cell>
          <cell r="P34">
            <v>850</v>
          </cell>
          <cell r="Q34">
            <v>149</v>
          </cell>
        </row>
        <row r="35">
          <cell r="A35" t="str">
            <v>Taxa de frequência</v>
          </cell>
          <cell r="B35">
            <v>0.79</v>
          </cell>
          <cell r="C35">
            <v>1.03</v>
          </cell>
          <cell r="D35">
            <v>0.79</v>
          </cell>
          <cell r="E35">
            <v>0.63631180105457019</v>
          </cell>
          <cell r="F35">
            <v>0.79</v>
          </cell>
          <cell r="G35">
            <v>0.89</v>
          </cell>
          <cell r="H35">
            <v>0.79</v>
          </cell>
          <cell r="I35">
            <v>1.0900000000000001</v>
          </cell>
          <cell r="J35">
            <v>0.79</v>
          </cell>
          <cell r="K35">
            <v>0.43294438331510277</v>
          </cell>
          <cell r="L35">
            <v>0.79</v>
          </cell>
          <cell r="M35">
            <v>2.56</v>
          </cell>
          <cell r="N35">
            <v>0.79</v>
          </cell>
          <cell r="O35">
            <v>0.99935241963207844</v>
          </cell>
          <cell r="P35">
            <v>0.79</v>
          </cell>
          <cell r="Q35">
            <v>0.98</v>
          </cell>
        </row>
        <row r="36">
          <cell r="A36" t="str">
            <v>Taxa de Gravidade</v>
          </cell>
          <cell r="B36">
            <v>17</v>
          </cell>
          <cell r="C36">
            <v>10.72526259528145</v>
          </cell>
          <cell r="D36">
            <v>17</v>
          </cell>
          <cell r="E36">
            <v>3.1815590052728511</v>
          </cell>
          <cell r="F36">
            <v>17</v>
          </cell>
          <cell r="G36">
            <v>5</v>
          </cell>
          <cell r="H36">
            <v>17</v>
          </cell>
          <cell r="I36">
            <v>8</v>
          </cell>
          <cell r="J36">
            <v>17</v>
          </cell>
          <cell r="K36">
            <v>17</v>
          </cell>
          <cell r="L36">
            <v>17</v>
          </cell>
          <cell r="M36">
            <v>22</v>
          </cell>
          <cell r="N36">
            <v>17</v>
          </cell>
          <cell r="O36">
            <v>13.990933874849098</v>
          </cell>
          <cell r="P36">
            <v>17</v>
          </cell>
          <cell r="Q36">
            <v>10</v>
          </cell>
        </row>
        <row r="38">
          <cell r="A38" t="str">
            <v>CONTRATADOS</v>
          </cell>
          <cell r="B38" t="str">
            <v>L</v>
          </cell>
          <cell r="C38" t="str">
            <v>YTD</v>
          </cell>
          <cell r="D38" t="str">
            <v>L</v>
          </cell>
          <cell r="E38" t="str">
            <v>YTD</v>
          </cell>
          <cell r="F38" t="str">
            <v>L</v>
          </cell>
          <cell r="G38" t="str">
            <v>YTD</v>
          </cell>
          <cell r="H38" t="str">
            <v>L</v>
          </cell>
          <cell r="I38" t="str">
            <v>YTD</v>
          </cell>
          <cell r="J38" t="str">
            <v>L</v>
          </cell>
          <cell r="K38" t="str">
            <v>YTD</v>
          </cell>
          <cell r="L38" t="str">
            <v>L</v>
          </cell>
          <cell r="M38" t="str">
            <v>YTD</v>
          </cell>
          <cell r="N38" t="str">
            <v>L</v>
          </cell>
          <cell r="O38" t="str">
            <v>YTD</v>
          </cell>
          <cell r="P38" t="str">
            <v>L</v>
          </cell>
          <cell r="Q38" t="str">
            <v>YTD</v>
          </cell>
        </row>
        <row r="39">
          <cell r="A39" t="str">
            <v>LTA + FATAL</v>
          </cell>
          <cell r="B39">
            <v>25</v>
          </cell>
          <cell r="C39">
            <v>24</v>
          </cell>
          <cell r="D39">
            <v>3</v>
          </cell>
          <cell r="E39">
            <v>3</v>
          </cell>
          <cell r="F39">
            <v>4</v>
          </cell>
          <cell r="G39">
            <v>1</v>
          </cell>
          <cell r="H39">
            <v>5</v>
          </cell>
          <cell r="I39">
            <v>3</v>
          </cell>
          <cell r="J39">
            <v>5</v>
          </cell>
          <cell r="K39">
            <v>6</v>
          </cell>
          <cell r="L39">
            <v>4</v>
          </cell>
          <cell r="M39">
            <v>6</v>
          </cell>
          <cell r="N39">
            <v>4</v>
          </cell>
          <cell r="O39">
            <v>4</v>
          </cell>
          <cell r="P39">
            <v>32</v>
          </cell>
          <cell r="Q39">
            <v>24</v>
          </cell>
        </row>
        <row r="40">
          <cell r="A40" t="str">
            <v>WORK LOST DAY</v>
          </cell>
          <cell r="B40">
            <v>560</v>
          </cell>
          <cell r="C40">
            <v>341</v>
          </cell>
          <cell r="D40">
            <v>73</v>
          </cell>
          <cell r="E40">
            <v>33</v>
          </cell>
          <cell r="F40">
            <v>76</v>
          </cell>
          <cell r="G40">
            <v>15</v>
          </cell>
          <cell r="H40">
            <v>106</v>
          </cell>
          <cell r="I40">
            <v>64</v>
          </cell>
          <cell r="J40">
            <v>106</v>
          </cell>
          <cell r="K40">
            <v>149</v>
          </cell>
          <cell r="L40">
            <v>105</v>
          </cell>
          <cell r="M40">
            <v>68</v>
          </cell>
          <cell r="N40">
            <v>94</v>
          </cell>
          <cell r="O40">
            <v>13</v>
          </cell>
          <cell r="P40">
            <v>699</v>
          </cell>
          <cell r="Q40">
            <v>347</v>
          </cell>
        </row>
        <row r="41">
          <cell r="A41" t="str">
            <v>TF</v>
          </cell>
          <cell r="B41">
            <v>0.79</v>
          </cell>
          <cell r="C41">
            <v>2.52</v>
          </cell>
          <cell r="D41">
            <v>0.79</v>
          </cell>
          <cell r="E41">
            <v>3.16</v>
          </cell>
          <cell r="F41">
            <v>0.79</v>
          </cell>
          <cell r="G41">
            <v>0.73</v>
          </cell>
          <cell r="H41">
            <v>0.79</v>
          </cell>
          <cell r="I41">
            <v>2.15</v>
          </cell>
          <cell r="J41">
            <v>0.79</v>
          </cell>
          <cell r="K41">
            <v>2.96</v>
          </cell>
          <cell r="L41">
            <v>0.79</v>
          </cell>
          <cell r="M41">
            <v>4.5</v>
          </cell>
          <cell r="N41">
            <v>0.79</v>
          </cell>
          <cell r="O41">
            <v>2.76</v>
          </cell>
          <cell r="P41">
            <v>0.79</v>
          </cell>
          <cell r="Q41">
            <v>2.13</v>
          </cell>
        </row>
        <row r="42">
          <cell r="A42" t="str">
            <v>TG</v>
          </cell>
          <cell r="B42">
            <v>17</v>
          </cell>
          <cell r="C42">
            <v>38</v>
          </cell>
          <cell r="D42">
            <v>17</v>
          </cell>
          <cell r="E42">
            <v>34.618875034927967</v>
          </cell>
          <cell r="F42">
            <v>17</v>
          </cell>
          <cell r="G42">
            <v>11</v>
          </cell>
          <cell r="H42">
            <v>17</v>
          </cell>
          <cell r="I42">
            <v>46</v>
          </cell>
          <cell r="J42">
            <v>17</v>
          </cell>
          <cell r="K42">
            <v>74</v>
          </cell>
          <cell r="L42">
            <v>17</v>
          </cell>
          <cell r="M42">
            <v>51</v>
          </cell>
          <cell r="N42">
            <v>17</v>
          </cell>
          <cell r="O42">
            <v>9</v>
          </cell>
          <cell r="P42">
            <v>17</v>
          </cell>
          <cell r="Q42">
            <v>31</v>
          </cell>
        </row>
        <row r="44">
          <cell r="A44" t="str">
            <v>PUBLICO</v>
          </cell>
          <cell r="B44" t="str">
            <v>YTD</v>
          </cell>
          <cell r="D44" t="str">
            <v>YTD</v>
          </cell>
          <cell r="F44" t="str">
            <v>YTD</v>
          </cell>
          <cell r="H44" t="str">
            <v>YTD</v>
          </cell>
          <cell r="J44" t="str">
            <v>YTD</v>
          </cell>
          <cell r="L44" t="str">
            <v>YTD</v>
          </cell>
          <cell r="N44" t="str">
            <v>YTD</v>
          </cell>
          <cell r="P44" t="str">
            <v>YTD</v>
          </cell>
        </row>
        <row r="45">
          <cell r="A45" t="str">
            <v>LEVE</v>
          </cell>
          <cell r="B45">
            <v>47</v>
          </cell>
          <cell r="D45">
            <v>6</v>
          </cell>
          <cell r="F45">
            <v>10</v>
          </cell>
          <cell r="H45">
            <v>5</v>
          </cell>
          <cell r="J45">
            <v>6</v>
          </cell>
          <cell r="L45">
            <v>9</v>
          </cell>
          <cell r="N45">
            <v>11</v>
          </cell>
          <cell r="P45">
            <v>47</v>
          </cell>
        </row>
        <row r="46">
          <cell r="A46" t="str">
            <v>GRAVE</v>
          </cell>
          <cell r="B46">
            <v>5</v>
          </cell>
          <cell r="D46">
            <v>0</v>
          </cell>
          <cell r="F46">
            <v>1</v>
          </cell>
          <cell r="H46">
            <v>2</v>
          </cell>
          <cell r="J46">
            <v>0</v>
          </cell>
          <cell r="L46">
            <v>1</v>
          </cell>
          <cell r="N46">
            <v>1</v>
          </cell>
          <cell r="P46">
            <v>5</v>
          </cell>
        </row>
        <row r="47">
          <cell r="A47" t="str">
            <v>FATAL</v>
          </cell>
          <cell r="B47">
            <v>14</v>
          </cell>
          <cell r="D47">
            <v>0</v>
          </cell>
          <cell r="F47">
            <v>3</v>
          </cell>
          <cell r="H47">
            <v>1</v>
          </cell>
          <cell r="J47">
            <v>3</v>
          </cell>
          <cell r="L47">
            <v>2</v>
          </cell>
          <cell r="N47">
            <v>5</v>
          </cell>
          <cell r="P47">
            <v>14</v>
          </cell>
        </row>
        <row r="51">
          <cell r="B51">
            <v>31</v>
          </cell>
          <cell r="C51">
            <v>4</v>
          </cell>
          <cell r="D51">
            <v>6</v>
          </cell>
          <cell r="E51">
            <v>5</v>
          </cell>
          <cell r="F51">
            <v>6</v>
          </cell>
          <cell r="G51">
            <v>5</v>
          </cell>
          <cell r="H51">
            <v>5</v>
          </cell>
          <cell r="I51">
            <v>39</v>
          </cell>
        </row>
        <row r="52">
          <cell r="B52">
            <v>656</v>
          </cell>
          <cell r="C52">
            <v>81</v>
          </cell>
          <cell r="D52">
            <v>129</v>
          </cell>
          <cell r="E52">
            <v>107</v>
          </cell>
          <cell r="F52">
            <v>133</v>
          </cell>
          <cell r="G52">
            <v>99</v>
          </cell>
          <cell r="H52">
            <v>107</v>
          </cell>
          <cell r="I52">
            <v>850</v>
          </cell>
        </row>
        <row r="53">
          <cell r="B53">
            <v>0.79</v>
          </cell>
          <cell r="C53">
            <v>0.79</v>
          </cell>
          <cell r="D53">
            <v>0.79</v>
          </cell>
          <cell r="E53">
            <v>0.79</v>
          </cell>
          <cell r="F53">
            <v>0.79</v>
          </cell>
          <cell r="G53">
            <v>0.79</v>
          </cell>
          <cell r="H53">
            <v>0.79</v>
          </cell>
          <cell r="I53">
            <v>0.79</v>
          </cell>
        </row>
        <row r="54">
          <cell r="B54">
            <v>17</v>
          </cell>
          <cell r="C54">
            <v>17</v>
          </cell>
          <cell r="D54">
            <v>17</v>
          </cell>
          <cell r="E54">
            <v>17</v>
          </cell>
          <cell r="F54">
            <v>17</v>
          </cell>
          <cell r="G54">
            <v>17</v>
          </cell>
          <cell r="H54">
            <v>17</v>
          </cell>
          <cell r="I54">
            <v>17</v>
          </cell>
        </row>
        <row r="57">
          <cell r="B57">
            <v>13</v>
          </cell>
          <cell r="C57">
            <v>1</v>
          </cell>
          <cell r="D57">
            <v>2</v>
          </cell>
          <cell r="E57">
            <v>2</v>
          </cell>
          <cell r="F57">
            <v>1</v>
          </cell>
          <cell r="G57">
            <v>5</v>
          </cell>
          <cell r="H57">
            <v>2</v>
          </cell>
          <cell r="I57">
            <v>15</v>
          </cell>
        </row>
        <row r="58">
          <cell r="B58">
            <v>143</v>
          </cell>
          <cell r="C58">
            <v>5</v>
          </cell>
          <cell r="D58">
            <v>12</v>
          </cell>
          <cell r="E58">
            <v>15</v>
          </cell>
          <cell r="F58">
            <v>41</v>
          </cell>
          <cell r="G58">
            <v>42</v>
          </cell>
          <cell r="H58">
            <v>28</v>
          </cell>
          <cell r="I58">
            <v>149</v>
          </cell>
        </row>
        <row r="59">
          <cell r="B59">
            <v>1.03</v>
          </cell>
          <cell r="C59">
            <v>0.63631180105457019</v>
          </cell>
          <cell r="D59">
            <v>0.89</v>
          </cell>
          <cell r="E59">
            <v>1.0900000000000001</v>
          </cell>
          <cell r="F59">
            <v>0.43294438331510277</v>
          </cell>
          <cell r="G59">
            <v>2.56</v>
          </cell>
          <cell r="H59">
            <v>0.99935241963207844</v>
          </cell>
          <cell r="I59">
            <v>0.98</v>
          </cell>
        </row>
        <row r="60">
          <cell r="B60">
            <v>10.72526259528145</v>
          </cell>
          <cell r="C60">
            <v>3.1815590052728511</v>
          </cell>
          <cell r="D60">
            <v>5</v>
          </cell>
          <cell r="E60">
            <v>8</v>
          </cell>
          <cell r="F60">
            <v>17</v>
          </cell>
          <cell r="G60">
            <v>22</v>
          </cell>
          <cell r="H60">
            <v>13.990933874849098</v>
          </cell>
          <cell r="I60">
            <v>10</v>
          </cell>
        </row>
        <row r="64">
          <cell r="B64">
            <v>25</v>
          </cell>
          <cell r="C64">
            <v>3</v>
          </cell>
          <cell r="D64">
            <v>4</v>
          </cell>
          <cell r="E64">
            <v>5</v>
          </cell>
          <cell r="F64">
            <v>5</v>
          </cell>
          <cell r="G64">
            <v>4</v>
          </cell>
          <cell r="H64">
            <v>4</v>
          </cell>
          <cell r="I64">
            <v>32</v>
          </cell>
        </row>
        <row r="65">
          <cell r="B65">
            <v>560</v>
          </cell>
          <cell r="C65">
            <v>73</v>
          </cell>
          <cell r="D65">
            <v>76</v>
          </cell>
          <cell r="E65">
            <v>106</v>
          </cell>
          <cell r="F65">
            <v>106</v>
          </cell>
          <cell r="G65">
            <v>105</v>
          </cell>
          <cell r="H65">
            <v>94</v>
          </cell>
          <cell r="I65">
            <v>699</v>
          </cell>
        </row>
        <row r="66">
          <cell r="B66">
            <v>0.79</v>
          </cell>
          <cell r="C66">
            <v>0.79</v>
          </cell>
          <cell r="D66">
            <v>0.79</v>
          </cell>
          <cell r="E66">
            <v>0.79</v>
          </cell>
          <cell r="F66">
            <v>0.79</v>
          </cell>
          <cell r="G66">
            <v>0.79</v>
          </cell>
          <cell r="H66">
            <v>0.79</v>
          </cell>
          <cell r="I66">
            <v>0.79</v>
          </cell>
        </row>
        <row r="67">
          <cell r="B67">
            <v>17</v>
          </cell>
          <cell r="C67">
            <v>17</v>
          </cell>
          <cell r="D67">
            <v>17</v>
          </cell>
          <cell r="E67">
            <v>17</v>
          </cell>
          <cell r="F67">
            <v>17</v>
          </cell>
          <cell r="G67">
            <v>17</v>
          </cell>
          <cell r="H67">
            <v>17</v>
          </cell>
          <cell r="I67">
            <v>17</v>
          </cell>
        </row>
        <row r="70">
          <cell r="B70">
            <v>24</v>
          </cell>
          <cell r="C70">
            <v>3</v>
          </cell>
          <cell r="D70">
            <v>1</v>
          </cell>
          <cell r="E70">
            <v>3</v>
          </cell>
          <cell r="F70">
            <v>6</v>
          </cell>
          <cell r="G70">
            <v>6</v>
          </cell>
          <cell r="H70">
            <v>4</v>
          </cell>
          <cell r="I70">
            <v>24</v>
          </cell>
        </row>
        <row r="71">
          <cell r="B71">
            <v>341</v>
          </cell>
          <cell r="C71">
            <v>33</v>
          </cell>
          <cell r="D71">
            <v>15</v>
          </cell>
          <cell r="E71">
            <v>64</v>
          </cell>
          <cell r="F71">
            <v>149</v>
          </cell>
          <cell r="G71">
            <v>68</v>
          </cell>
          <cell r="H71">
            <v>13</v>
          </cell>
          <cell r="I71">
            <v>347</v>
          </cell>
        </row>
        <row r="72">
          <cell r="B72">
            <v>2.52</v>
          </cell>
          <cell r="C72">
            <v>3.16</v>
          </cell>
          <cell r="D72">
            <v>0.73</v>
          </cell>
          <cell r="E72">
            <v>2.15</v>
          </cell>
          <cell r="F72">
            <v>2.96</v>
          </cell>
          <cell r="G72">
            <v>4.5</v>
          </cell>
          <cell r="H72">
            <v>2.76</v>
          </cell>
          <cell r="I72">
            <v>2.13</v>
          </cell>
        </row>
        <row r="73">
          <cell r="B73">
            <v>38</v>
          </cell>
          <cell r="C73">
            <v>34.618875034927967</v>
          </cell>
          <cell r="D73">
            <v>11</v>
          </cell>
          <cell r="E73">
            <v>46</v>
          </cell>
          <cell r="F73">
            <v>74</v>
          </cell>
          <cell r="G73">
            <v>51</v>
          </cell>
          <cell r="H73">
            <v>9</v>
          </cell>
          <cell r="I73">
            <v>31</v>
          </cell>
        </row>
        <row r="76">
          <cell r="B76">
            <v>47</v>
          </cell>
          <cell r="C76">
            <v>6</v>
          </cell>
          <cell r="D76">
            <v>10</v>
          </cell>
          <cell r="E76">
            <v>5</v>
          </cell>
          <cell r="F76">
            <v>6</v>
          </cell>
          <cell r="G76">
            <v>9</v>
          </cell>
          <cell r="H76">
            <v>11</v>
          </cell>
          <cell r="I76">
            <v>47</v>
          </cell>
        </row>
        <row r="77">
          <cell r="B77">
            <v>5</v>
          </cell>
          <cell r="C77">
            <v>0</v>
          </cell>
          <cell r="D77">
            <v>1</v>
          </cell>
          <cell r="E77">
            <v>2</v>
          </cell>
          <cell r="F77">
            <v>0</v>
          </cell>
          <cell r="G77">
            <v>1</v>
          </cell>
          <cell r="H77">
            <v>1</v>
          </cell>
          <cell r="I77">
            <v>5</v>
          </cell>
        </row>
        <row r="78">
          <cell r="B78">
            <v>14</v>
          </cell>
          <cell r="C78">
            <v>0</v>
          </cell>
          <cell r="D78">
            <v>3</v>
          </cell>
          <cell r="E78">
            <v>1</v>
          </cell>
          <cell r="F78">
            <v>3</v>
          </cell>
          <cell r="G78">
            <v>2</v>
          </cell>
          <cell r="H78">
            <v>5</v>
          </cell>
          <cell r="I78">
            <v>14</v>
          </cell>
        </row>
      </sheetData>
      <sheetData sheetId="68" refreshError="1">
        <row r="21">
          <cell r="B21">
            <v>0.9271052981345459</v>
          </cell>
          <cell r="C21">
            <v>1.034939439558344</v>
          </cell>
          <cell r="D21">
            <v>0.92106115861365723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0.22463360810741945</v>
          </cell>
          <cell r="O21">
            <v>0.77536639189258061</v>
          </cell>
        </row>
        <row r="22">
          <cell r="B22">
            <v>0.97882893956021744</v>
          </cell>
          <cell r="C22">
            <v>1.0624081213399648</v>
          </cell>
          <cell r="D22">
            <v>0.93651469607734461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0.21915065423182972</v>
          </cell>
          <cell r="O22">
            <v>0.78084934576817022</v>
          </cell>
        </row>
        <row r="23">
          <cell r="B23">
            <v>0.86231630967729234</v>
          </cell>
          <cell r="C23">
            <v>0.93844699920729058</v>
          </cell>
          <cell r="D23">
            <v>0.87095742688089528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0.20922123668066617</v>
          </cell>
          <cell r="O23">
            <v>0.79077876331933383</v>
          </cell>
        </row>
        <row r="24">
          <cell r="B24">
            <v>0.9524969227539718</v>
          </cell>
          <cell r="C24">
            <v>1.091995567552341</v>
          </cell>
          <cell r="D24">
            <v>0.94063008608120457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0.27042735944485052</v>
          </cell>
          <cell r="O24">
            <v>0.72957264055514948</v>
          </cell>
        </row>
        <row r="25">
          <cell r="B25">
            <v>0.93247094624857485</v>
          </cell>
          <cell r="C25">
            <v>1.012897826371121</v>
          </cell>
          <cell r="D25">
            <v>0.89817111874575872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0.20959281490105341</v>
          </cell>
          <cell r="O25">
            <v>0.79040718509894659</v>
          </cell>
        </row>
        <row r="26">
          <cell r="B26">
            <v>0.92867094106833048</v>
          </cell>
          <cell r="C26">
            <v>1.068843956297858</v>
          </cell>
          <cell r="D26">
            <v>0.95659449271543839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0.22456715737373031</v>
          </cell>
          <cell r="O26">
            <v>0.77543284262626966</v>
          </cell>
        </row>
        <row r="27">
          <cell r="B27">
            <v>0.97041648246660317</v>
          </cell>
          <cell r="C27">
            <v>1.0637318407838741</v>
          </cell>
          <cell r="D27">
            <v>0.94450362654112774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0.22685449306789279</v>
          </cell>
          <cell r="O27">
            <v>0.77314550693210715</v>
          </cell>
        </row>
        <row r="28">
          <cell r="B28">
            <v>0.67660854190185793</v>
          </cell>
          <cell r="C28">
            <v>1.0822238650832596</v>
          </cell>
          <cell r="D28">
            <v>0.87613393425096842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0.21937722247424202</v>
          </cell>
          <cell r="O28">
            <v>0.78062277752575793</v>
          </cell>
        </row>
        <row r="30">
          <cell r="B30">
            <v>0.96815851110970441</v>
          </cell>
          <cell r="C30">
            <v>1.1189659397206571</v>
          </cell>
          <cell r="D30">
            <v>0.99635057637722302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0.26354456011006988</v>
          </cell>
          <cell r="O30">
            <v>0.73645543988993012</v>
          </cell>
        </row>
        <row r="31">
          <cell r="B31">
            <v>1.234910277324633</v>
          </cell>
          <cell r="C31">
            <v>1.2507062146892656</v>
          </cell>
          <cell r="D31">
            <v>0.9642857142857143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0.19651105088368898</v>
          </cell>
          <cell r="O31">
            <v>0.80348894911631108</v>
          </cell>
        </row>
        <row r="32">
          <cell r="B32">
            <v>0.73708635996771588</v>
          </cell>
          <cell r="C32">
            <v>1.2733091529763174</v>
          </cell>
          <cell r="D32">
            <v>0.89465615418309241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0.33717097170971705</v>
          </cell>
          <cell r="O32">
            <v>0.6628290282902829</v>
          </cell>
        </row>
        <row r="33">
          <cell r="B33">
            <v>1.2240925828511309</v>
          </cell>
          <cell r="C33">
            <v>1.2067727039507439</v>
          </cell>
          <cell r="D33">
            <v>1.0535226652102676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0.29465798626594142</v>
          </cell>
          <cell r="O33">
            <v>0.70534201373405858</v>
          </cell>
        </row>
        <row r="34">
          <cell r="B34">
            <v>1.1573516766981944</v>
          </cell>
          <cell r="C34">
            <v>1.2365638766519824</v>
          </cell>
          <cell r="D34">
            <v>0.79923584577978468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0.23300274823754336</v>
          </cell>
          <cell r="O34">
            <v>0.76699725176245659</v>
          </cell>
        </row>
        <row r="35">
          <cell r="B35">
            <v>0.98788443616029831</v>
          </cell>
          <cell r="C35">
            <v>0.76328374070138161</v>
          </cell>
          <cell r="D35">
            <v>0.94915254237288138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0.21795215738877716</v>
          </cell>
          <cell r="O35">
            <v>0.78204784261122284</v>
          </cell>
        </row>
        <row r="36">
          <cell r="B36">
            <v>0.88888888888888884</v>
          </cell>
          <cell r="C36">
            <v>1.1148346738159072</v>
          </cell>
          <cell r="D36">
            <v>1.5391022674687644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0.30840563559659318</v>
          </cell>
          <cell r="O36">
            <v>0.69159436440340682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48">
          <cell r="B48">
            <v>1.2488157713548331</v>
          </cell>
          <cell r="C48">
            <v>1.3004626630887388</v>
          </cell>
          <cell r="D48">
            <v>1.238945518453427</v>
          </cell>
          <cell r="E48">
            <v>0.98951360576467251</v>
          </cell>
          <cell r="F48">
            <v>1.1352788694706915</v>
          </cell>
          <cell r="G48">
            <v>0.95377635890111734</v>
          </cell>
          <cell r="H48">
            <v>0.98782476768443017</v>
          </cell>
          <cell r="I48">
            <v>0.93236643865269719</v>
          </cell>
          <cell r="J48">
            <v>1.0082209585702682</v>
          </cell>
          <cell r="K48">
            <v>0.92529835501558977</v>
          </cell>
          <cell r="L48">
            <v>0.91179094197750943</v>
          </cell>
          <cell r="M48">
            <v>1.093943629163755</v>
          </cell>
          <cell r="N48">
            <v>1.0573497480833736</v>
          </cell>
        </row>
        <row r="49">
          <cell r="B49">
            <v>0.97201405152224785</v>
          </cell>
          <cell r="C49">
            <v>1.2483506944444445</v>
          </cell>
          <cell r="D49">
            <v>1.1016333938294012</v>
          </cell>
          <cell r="E49">
            <v>0.80952743902439017</v>
          </cell>
          <cell r="F49">
            <v>0.9</v>
          </cell>
          <cell r="G49">
            <v>0.8</v>
          </cell>
          <cell r="H49">
            <v>0.8</v>
          </cell>
          <cell r="I49">
            <v>0.8</v>
          </cell>
          <cell r="J49">
            <v>0.92972111553784853</v>
          </cell>
          <cell r="K49">
            <v>0.7702725724020445</v>
          </cell>
          <cell r="L49">
            <v>0.7</v>
          </cell>
          <cell r="M49">
            <v>1</v>
          </cell>
          <cell r="N49">
            <v>0.9013079642156413</v>
          </cell>
        </row>
        <row r="50">
          <cell r="B50">
            <v>1.4973094170403587</v>
          </cell>
          <cell r="C50">
            <v>1.3</v>
          </cell>
          <cell r="D50">
            <v>1</v>
          </cell>
          <cell r="E50">
            <v>0.6</v>
          </cell>
          <cell r="F50">
            <v>0.8</v>
          </cell>
          <cell r="G50">
            <v>0.8</v>
          </cell>
          <cell r="H50">
            <v>0.7</v>
          </cell>
          <cell r="I50">
            <v>0.7</v>
          </cell>
          <cell r="J50">
            <v>0.6</v>
          </cell>
          <cell r="K50">
            <v>0.7</v>
          </cell>
          <cell r="L50">
            <v>0.7</v>
          </cell>
          <cell r="M50">
            <v>0.8</v>
          </cell>
          <cell r="N50">
            <v>0.83211244762805792</v>
          </cell>
        </row>
        <row r="51">
          <cell r="B51">
            <v>1.1637768240343351</v>
          </cell>
          <cell r="C51">
            <v>1.3558682223747427</v>
          </cell>
          <cell r="D51">
            <v>1.4533235509904621</v>
          </cell>
          <cell r="E51">
            <v>1.2844660194174757</v>
          </cell>
          <cell r="F51">
            <v>1.4</v>
          </cell>
          <cell r="G51">
            <v>1.1000000000000001</v>
          </cell>
          <cell r="H51">
            <v>1.1000000000000001</v>
          </cell>
          <cell r="I51">
            <v>0.95822629969418982</v>
          </cell>
          <cell r="J51">
            <v>1.1397959183673469</v>
          </cell>
          <cell r="K51">
            <v>1.0397189349112426</v>
          </cell>
          <cell r="L51">
            <v>1.0397189349112426</v>
          </cell>
          <cell r="M51">
            <v>1.3</v>
          </cell>
          <cell r="N51">
            <v>1.1907206512173765</v>
          </cell>
        </row>
        <row r="52">
          <cell r="B52">
            <v>1.2635558583106266</v>
          </cell>
          <cell r="C52">
            <v>1.1940445365095804</v>
          </cell>
          <cell r="D52">
            <v>1.2922046867527499</v>
          </cell>
          <cell r="E52">
            <v>1.0441445783132532</v>
          </cell>
          <cell r="F52">
            <v>1.2</v>
          </cell>
          <cell r="G52">
            <v>1</v>
          </cell>
          <cell r="H52">
            <v>0.9</v>
          </cell>
          <cell r="I52">
            <v>0.97454858125537414</v>
          </cell>
          <cell r="J52">
            <v>1.161842105263158</v>
          </cell>
          <cell r="K52">
            <v>0.92423788105947025</v>
          </cell>
          <cell r="L52">
            <v>0.92423788105947025</v>
          </cell>
          <cell r="M52">
            <v>1</v>
          </cell>
          <cell r="N52">
            <v>1.0673916107272996</v>
          </cell>
        </row>
        <row r="53">
          <cell r="B53">
            <v>1.2213740953770418</v>
          </cell>
          <cell r="C53">
            <v>1.4640185113767836</v>
          </cell>
          <cell r="D53">
            <v>1.2661484648270502</v>
          </cell>
          <cell r="E53">
            <v>1.0270799347471453</v>
          </cell>
          <cell r="F53">
            <v>1.2</v>
          </cell>
          <cell r="G53">
            <v>1</v>
          </cell>
          <cell r="H53">
            <v>1.1000000000000001</v>
          </cell>
          <cell r="I53">
            <v>1.1468727534148095</v>
          </cell>
          <cell r="J53">
            <v>1.1614029142663505</v>
          </cell>
          <cell r="K53">
            <v>1.0768281101614436</v>
          </cell>
          <cell r="L53">
            <v>1.0768281101614436</v>
          </cell>
          <cell r="M53">
            <v>1.3</v>
          </cell>
          <cell r="N53">
            <v>1.1706088744140744</v>
          </cell>
        </row>
        <row r="54">
          <cell r="B54">
            <v>1.2998356164383562</v>
          </cell>
          <cell r="C54">
            <v>1.2019801980198019</v>
          </cell>
          <cell r="D54">
            <v>1.2038684719535784</v>
          </cell>
          <cell r="E54">
            <v>1.1000000000000001</v>
          </cell>
          <cell r="F54">
            <v>1.1000000000000001</v>
          </cell>
          <cell r="G54">
            <v>0.9</v>
          </cell>
          <cell r="H54">
            <v>1.1000000000000001</v>
          </cell>
          <cell r="I54">
            <v>0.8</v>
          </cell>
          <cell r="J54">
            <v>1</v>
          </cell>
          <cell r="K54">
            <v>0.9</v>
          </cell>
          <cell r="L54">
            <v>0.8</v>
          </cell>
          <cell r="M54">
            <v>1</v>
          </cell>
          <cell r="N54">
            <v>1.0322746306391719</v>
          </cell>
        </row>
        <row r="56">
          <cell r="B56">
            <v>0.97178316356398553</v>
          </cell>
          <cell r="C56">
            <v>0.98834089016378268</v>
          </cell>
          <cell r="D56">
            <v>0.98740480374926776</v>
          </cell>
          <cell r="E56">
            <v>0.99563857020953828</v>
          </cell>
          <cell r="F56">
            <v>0.99615352454218575</v>
          </cell>
          <cell r="G56">
            <v>0.99806771402167516</v>
          </cell>
          <cell r="H56">
            <v>0.99876730513938938</v>
          </cell>
          <cell r="I56">
            <v>0.99541085808295093</v>
          </cell>
          <cell r="J56">
            <v>0.99268887083671808</v>
          </cell>
          <cell r="K56">
            <v>0.99720460165573599</v>
          </cell>
          <cell r="L56">
            <v>0.99411886091621959</v>
          </cell>
          <cell r="M56">
            <v>0.99371069182389937</v>
          </cell>
          <cell r="N56">
            <v>0.99282442869276011</v>
          </cell>
        </row>
        <row r="57">
          <cell r="B57">
            <v>1</v>
          </cell>
          <cell r="C57">
            <v>0.99913194444444442</v>
          </cell>
          <cell r="D57">
            <v>0.99637023593466423</v>
          </cell>
          <cell r="E57">
            <v>0.99771341463414631</v>
          </cell>
          <cell r="F57">
            <v>0.99819657348963031</v>
          </cell>
          <cell r="G57">
            <v>0.99726027397260275</v>
          </cell>
          <cell r="H57">
            <v>1</v>
          </cell>
          <cell r="I57">
            <v>1</v>
          </cell>
          <cell r="J57">
            <v>1</v>
          </cell>
          <cell r="K57">
            <v>1</v>
          </cell>
          <cell r="L57">
            <v>1</v>
          </cell>
          <cell r="M57">
            <v>0.99893390191897657</v>
          </cell>
          <cell r="N57">
            <v>0.9989388311983628</v>
          </cell>
        </row>
        <row r="58">
          <cell r="B58">
            <v>0.93183856502242157</v>
          </cell>
          <cell r="C58">
            <v>0.99919999999999998</v>
          </cell>
          <cell r="D58">
            <v>0.99808612440191391</v>
          </cell>
          <cell r="E58">
            <v>0.99867637326273995</v>
          </cell>
          <cell r="F58">
            <v>0.99515570934256059</v>
          </cell>
          <cell r="G58">
            <v>0.99919354838709673</v>
          </cell>
          <cell r="H58">
            <v>1</v>
          </cell>
          <cell r="I58">
            <v>0.99801980198019802</v>
          </cell>
          <cell r="J58">
            <v>0.99904716531681759</v>
          </cell>
          <cell r="K58">
            <v>1</v>
          </cell>
          <cell r="L58">
            <v>1</v>
          </cell>
          <cell r="M58">
            <v>0.99894736842105258</v>
          </cell>
          <cell r="N58">
            <v>0.99364779024192462</v>
          </cell>
        </row>
        <row r="59">
          <cell r="B59">
            <v>0.99825327510917028</v>
          </cell>
          <cell r="C59">
            <v>0.99931365820178453</v>
          </cell>
          <cell r="D59">
            <v>1</v>
          </cell>
          <cell r="E59">
            <v>0.99930651872399445</v>
          </cell>
          <cell r="F59">
            <v>0.99624060150375937</v>
          </cell>
          <cell r="G59">
            <v>0.99886234357224113</v>
          </cell>
          <cell r="H59">
            <v>1</v>
          </cell>
          <cell r="I59">
            <v>1</v>
          </cell>
          <cell r="J59">
            <v>1</v>
          </cell>
          <cell r="K59">
            <v>0.99778106508875741</v>
          </cell>
          <cell r="L59">
            <v>1</v>
          </cell>
          <cell r="M59">
            <v>1</v>
          </cell>
          <cell r="N59">
            <v>0.99911244244743991</v>
          </cell>
        </row>
        <row r="60">
          <cell r="B60">
            <v>0.93869209809264309</v>
          </cell>
          <cell r="C60">
            <v>0.981874676333506</v>
          </cell>
          <cell r="D60">
            <v>0.95361071257771401</v>
          </cell>
          <cell r="E60">
            <v>0.9874698795180723</v>
          </cell>
          <cell r="F60">
            <v>0.99354578459056075</v>
          </cell>
          <cell r="G60">
            <v>0.99761526232114472</v>
          </cell>
          <cell r="H60">
            <v>0.99659863945578231</v>
          </cell>
          <cell r="I60">
            <v>0.9785038693035254</v>
          </cell>
          <cell r="J60">
            <v>0.957995951417004</v>
          </cell>
          <cell r="K60">
            <v>0.9885057471264368</v>
          </cell>
          <cell r="L60">
            <v>0.97353224254090476</v>
          </cell>
          <cell r="M60">
            <v>0.97534766118836913</v>
          </cell>
          <cell r="N60">
            <v>0.97877386934673372</v>
          </cell>
        </row>
        <row r="61">
          <cell r="B61">
            <v>0.97659176029962547</v>
          </cell>
          <cell r="C61">
            <v>0.97686077902043966</v>
          </cell>
          <cell r="D61">
            <v>0.99805674310143799</v>
          </cell>
          <cell r="E61">
            <v>0.99673735725938006</v>
          </cell>
          <cell r="F61">
            <v>0.99556704839305499</v>
          </cell>
          <cell r="G61">
            <v>0.99667159763313606</v>
          </cell>
          <cell r="H61">
            <v>0.9981412639405205</v>
          </cell>
          <cell r="I61">
            <v>1</v>
          </cell>
          <cell r="J61">
            <v>0.99864452727888853</v>
          </cell>
          <cell r="K61">
            <v>1</v>
          </cell>
          <cell r="L61">
            <v>0.99958402662229617</v>
          </cell>
          <cell r="M61">
            <v>0.99548736462093868</v>
          </cell>
          <cell r="N61">
            <v>0.99452579258463192</v>
          </cell>
        </row>
        <row r="62">
          <cell r="B62">
            <v>0.98739726027397257</v>
          </cell>
          <cell r="C62">
            <v>0.98844884488448848</v>
          </cell>
          <cell r="D62">
            <v>0.98984526112185689</v>
          </cell>
          <cell r="E62">
            <v>0.99658119658119659</v>
          </cell>
          <cell r="F62">
            <v>0.99915146372507424</v>
          </cell>
          <cell r="G62">
            <v>0.99922779922779925</v>
          </cell>
          <cell r="H62">
            <v>0.99955771782397174</v>
          </cell>
          <cell r="I62">
            <v>0.99961948249619481</v>
          </cell>
          <cell r="J62">
            <v>0.99957680914092251</v>
          </cell>
          <cell r="K62">
            <v>1</v>
          </cell>
          <cell r="L62">
            <v>0.99940898345153661</v>
          </cell>
          <cell r="M62">
            <v>0.99832775919732442</v>
          </cell>
          <cell r="N62">
            <v>0.99648415896341946</v>
          </cell>
        </row>
        <row r="73">
          <cell r="B73">
            <v>0.41083355074354294</v>
          </cell>
          <cell r="C73">
            <v>0.32953765714867406</v>
          </cell>
          <cell r="D73">
            <v>0.31306971110712362</v>
          </cell>
          <cell r="E73">
            <v>0.35593412977041394</v>
          </cell>
          <cell r="F73">
            <v>0.31545112933855912</v>
          </cell>
          <cell r="G73">
            <v>0.27223095335960734</v>
          </cell>
          <cell r="H73">
            <v>0.25251400388314849</v>
          </cell>
          <cell r="I73">
            <v>0.25079656633054676</v>
          </cell>
          <cell r="J73">
            <v>0.26664553427221532</v>
          </cell>
          <cell r="K73">
            <v>0.24211753086419738</v>
          </cell>
          <cell r="L73">
            <v>0.28104518677907514</v>
          </cell>
          <cell r="M73">
            <v>0.32003142500302162</v>
          </cell>
          <cell r="N73">
            <v>0.29484509403695008</v>
          </cell>
        </row>
        <row r="74">
          <cell r="B74">
            <v>0.4</v>
          </cell>
          <cell r="C74">
            <v>0.3</v>
          </cell>
          <cell r="D74">
            <v>0.24916080129940399</v>
          </cell>
          <cell r="E74">
            <v>0.3</v>
          </cell>
          <cell r="F74">
            <v>0.3</v>
          </cell>
          <cell r="G74">
            <v>0.2</v>
          </cell>
          <cell r="H74">
            <v>0.2</v>
          </cell>
          <cell r="I74">
            <v>0.2</v>
          </cell>
          <cell r="J74">
            <v>0.24930635838150303</v>
          </cell>
          <cell r="K74">
            <v>0.2</v>
          </cell>
          <cell r="L74">
            <v>0.2</v>
          </cell>
          <cell r="M74">
            <v>0.2</v>
          </cell>
          <cell r="N74">
            <v>0.25632804129736042</v>
          </cell>
        </row>
        <row r="75">
          <cell r="B75">
            <v>0.5</v>
          </cell>
          <cell r="C75">
            <v>0.3</v>
          </cell>
          <cell r="D75">
            <v>0.4</v>
          </cell>
          <cell r="E75">
            <v>0.4</v>
          </cell>
          <cell r="F75">
            <v>0.3</v>
          </cell>
          <cell r="G75">
            <v>0.3</v>
          </cell>
          <cell r="H75">
            <v>0.3</v>
          </cell>
          <cell r="I75">
            <v>0.3</v>
          </cell>
          <cell r="J75">
            <v>0.3</v>
          </cell>
          <cell r="K75">
            <v>0.2</v>
          </cell>
          <cell r="L75">
            <v>0.2</v>
          </cell>
          <cell r="M75">
            <v>0.3</v>
          </cell>
          <cell r="N75">
            <v>0.30483305430078655</v>
          </cell>
        </row>
        <row r="76">
          <cell r="B76">
            <v>0.4</v>
          </cell>
          <cell r="C76">
            <v>0.4</v>
          </cell>
          <cell r="D76">
            <v>0.37308520455244504</v>
          </cell>
          <cell r="E76">
            <v>0.42755528989838593</v>
          </cell>
          <cell r="F76">
            <v>0.4</v>
          </cell>
          <cell r="G76">
            <v>0.3</v>
          </cell>
          <cell r="H76">
            <v>0.3</v>
          </cell>
          <cell r="I76">
            <v>0.28078634247284001</v>
          </cell>
          <cell r="J76">
            <v>0.27271370285600599</v>
          </cell>
          <cell r="K76">
            <v>0.24428907313451301</v>
          </cell>
          <cell r="L76">
            <v>0.3</v>
          </cell>
          <cell r="M76">
            <v>0.3</v>
          </cell>
          <cell r="N76">
            <v>0.32545039807771098</v>
          </cell>
        </row>
        <row r="77">
          <cell r="B77">
            <v>0.4</v>
          </cell>
          <cell r="C77">
            <v>0.35334443099273599</v>
          </cell>
          <cell r="D77">
            <v>0.30537658298156001</v>
          </cell>
          <cell r="E77">
            <v>0.32115693626138198</v>
          </cell>
          <cell r="F77">
            <v>0.3</v>
          </cell>
          <cell r="G77">
            <v>0.2</v>
          </cell>
          <cell r="H77">
            <v>0.2</v>
          </cell>
          <cell r="I77">
            <v>0.16731104289388499</v>
          </cell>
          <cell r="J77">
            <v>0.210812475256235</v>
          </cell>
          <cell r="K77">
            <v>0.21834688186079601</v>
          </cell>
          <cell r="L77">
            <v>0.3</v>
          </cell>
          <cell r="M77">
            <v>0.3</v>
          </cell>
          <cell r="N77">
            <v>0.26532166348133368</v>
          </cell>
        </row>
        <row r="78">
          <cell r="B78">
            <v>0.5</v>
          </cell>
          <cell r="C78">
            <v>0.3</v>
          </cell>
          <cell r="D78">
            <v>0.3</v>
          </cell>
          <cell r="E78">
            <v>0.4</v>
          </cell>
          <cell r="F78">
            <v>0.3</v>
          </cell>
          <cell r="G78">
            <v>0.3</v>
          </cell>
          <cell r="H78">
            <v>0.3</v>
          </cell>
          <cell r="I78">
            <v>0.25718454417387798</v>
          </cell>
          <cell r="J78">
            <v>0.32218350754936098</v>
          </cell>
          <cell r="K78">
            <v>0.26085702513391001</v>
          </cell>
          <cell r="L78">
            <v>0.3</v>
          </cell>
          <cell r="M78">
            <v>0.4</v>
          </cell>
          <cell r="N78">
            <v>0.3178100241848052</v>
          </cell>
        </row>
        <row r="79">
          <cell r="B79">
            <v>0.3</v>
          </cell>
          <cell r="C79">
            <v>0.3</v>
          </cell>
          <cell r="D79">
            <v>0.3</v>
          </cell>
          <cell r="E79">
            <v>0.3</v>
          </cell>
          <cell r="F79">
            <v>0.3</v>
          </cell>
          <cell r="G79">
            <v>0.3</v>
          </cell>
          <cell r="H79">
            <v>0.2</v>
          </cell>
          <cell r="I79">
            <v>0.3</v>
          </cell>
          <cell r="J79">
            <v>0.3</v>
          </cell>
          <cell r="K79">
            <v>0.3</v>
          </cell>
          <cell r="L79">
            <v>0.3</v>
          </cell>
          <cell r="M79">
            <v>0.4</v>
          </cell>
          <cell r="N79">
            <v>0.29704565707396346</v>
          </cell>
        </row>
        <row r="81">
          <cell r="B81">
            <v>0.95744195147404121</v>
          </cell>
          <cell r="C81">
            <v>0.97693693693693695</v>
          </cell>
          <cell r="D81">
            <v>0.98100215323883011</v>
          </cell>
          <cell r="E81">
            <v>0.97944081024423513</v>
          </cell>
          <cell r="F81">
            <v>0.9837569194714938</v>
          </cell>
          <cell r="G81">
            <v>0.98851519620880579</v>
          </cell>
          <cell r="H81">
            <v>0.9922560199959829</v>
          </cell>
          <cell r="I81">
            <v>0.99330884282340592</v>
          </cell>
          <cell r="J81">
            <v>0.99130552914006254</v>
          </cell>
          <cell r="K81">
            <v>0.99004444444444439</v>
          </cell>
          <cell r="L81">
            <v>0.99178101520335815</v>
          </cell>
          <cell r="M81">
            <v>0.98616091213085688</v>
          </cell>
          <cell r="N81">
            <v>0.98568313697907506</v>
          </cell>
        </row>
        <row r="82">
          <cell r="B82">
            <v>0.97003899035501739</v>
          </cell>
          <cell r="C82">
            <v>0.98207495926127109</v>
          </cell>
          <cell r="D82">
            <v>0.98375744450460201</v>
          </cell>
          <cell r="E82">
            <v>0.9750904832872046</v>
          </cell>
          <cell r="F82">
            <v>0.9865044247787611</v>
          </cell>
          <cell r="G82">
            <v>0.99354005167958659</v>
          </cell>
          <cell r="H82">
            <v>0.99202922617070743</v>
          </cell>
          <cell r="I82">
            <v>0.99131902580178444</v>
          </cell>
          <cell r="J82">
            <v>0.99335260115606938</v>
          </cell>
          <cell r="K82">
            <v>0.99407826982492276</v>
          </cell>
          <cell r="L82">
            <v>0.9865819209039548</v>
          </cell>
          <cell r="M82">
            <v>0.9882352941176471</v>
          </cell>
          <cell r="N82">
            <v>0.98544852439855846</v>
          </cell>
        </row>
        <row r="83">
          <cell r="B83">
            <v>0.93406593406593408</v>
          </cell>
          <cell r="C83">
            <v>0.9745529573590096</v>
          </cell>
          <cell r="D83">
            <v>0.9914906103286385</v>
          </cell>
          <cell r="E83">
            <v>0.98059508408796892</v>
          </cell>
          <cell r="F83">
            <v>0.99075630252100844</v>
          </cell>
          <cell r="G83">
            <v>0.98640205806688719</v>
          </cell>
          <cell r="H83">
            <v>0.9933752335654833</v>
          </cell>
          <cell r="I83">
            <v>0.99159149977067729</v>
          </cell>
          <cell r="J83">
            <v>0.99621818181818178</v>
          </cell>
          <cell r="K83">
            <v>0.99761620977353993</v>
          </cell>
          <cell r="L83">
            <v>0.99738421295583934</v>
          </cell>
          <cell r="M83">
            <v>0.99759268175252769</v>
          </cell>
          <cell r="N83">
            <v>0.98902296490507624</v>
          </cell>
        </row>
        <row r="84">
          <cell r="B84">
            <v>0.98591760299625464</v>
          </cell>
          <cell r="C84">
            <v>0.99409806295399517</v>
          </cell>
          <cell r="D84">
            <v>0.99031067363888037</v>
          </cell>
          <cell r="E84">
            <v>0.98406056983462842</v>
          </cell>
          <cell r="F84">
            <v>0.97881799163179917</v>
          </cell>
          <cell r="G84">
            <v>0.99447259327498849</v>
          </cell>
          <cell r="H84">
            <v>0.99844199424736335</v>
          </cell>
          <cell r="I84">
            <v>0.99937920331091568</v>
          </cell>
          <cell r="J84">
            <v>0.99870633893919791</v>
          </cell>
          <cell r="K84">
            <v>0.9992575176339562</v>
          </cell>
          <cell r="L84">
            <v>0.99964747356051709</v>
          </cell>
          <cell r="M84">
            <v>0.99925317401045555</v>
          </cell>
          <cell r="N84">
            <v>0.99424199138513325</v>
          </cell>
        </row>
        <row r="85">
          <cell r="B85">
            <v>0.94320933303984156</v>
          </cell>
          <cell r="C85">
            <v>0.96932745521058061</v>
          </cell>
          <cell r="D85">
            <v>0.96900688735836482</v>
          </cell>
          <cell r="E85">
            <v>0.96210498125334765</v>
          </cell>
          <cell r="F85">
            <v>0.9693550302886329</v>
          </cell>
          <cell r="G85">
            <v>0.98402670163309092</v>
          </cell>
          <cell r="H85">
            <v>0.98757324712063044</v>
          </cell>
          <cell r="I85">
            <v>0.99186924417157551</v>
          </cell>
          <cell r="J85">
            <v>0.98794703734658862</v>
          </cell>
          <cell r="K85">
            <v>0.98231768824541621</v>
          </cell>
          <cell r="L85">
            <v>0.98426651735722281</v>
          </cell>
          <cell r="M85">
            <v>0.97210608424336975</v>
          </cell>
          <cell r="N85">
            <v>0.97764858838508018</v>
          </cell>
        </row>
        <row r="86">
          <cell r="B86">
            <v>0.94059662775616082</v>
          </cell>
          <cell r="C86">
            <v>0.9824198552223371</v>
          </cell>
          <cell r="D86">
            <v>0.98983230897640184</v>
          </cell>
          <cell r="E86">
            <v>0.98883386736576362</v>
          </cell>
          <cell r="F86">
            <v>0.98947979394906771</v>
          </cell>
          <cell r="G86">
            <v>0.99188272352798645</v>
          </cell>
          <cell r="H86">
            <v>0.99064516129032254</v>
          </cell>
          <cell r="I86">
            <v>0.9934594485812035</v>
          </cell>
          <cell r="J86">
            <v>0.99245063879210216</v>
          </cell>
          <cell r="K86">
            <v>0.99670374948496088</v>
          </cell>
          <cell r="L86">
            <v>0.99748698617842402</v>
          </cell>
          <cell r="M86">
            <v>0.9980522456461961</v>
          </cell>
          <cell r="N86">
            <v>0.99015928613126514</v>
          </cell>
        </row>
        <row r="87">
          <cell r="B87">
            <v>0.96004770423375074</v>
          </cell>
          <cell r="C87">
            <v>0.9554259529264737</v>
          </cell>
          <cell r="D87">
            <v>0.96375143843498279</v>
          </cell>
          <cell r="E87">
            <v>0.98253486961795022</v>
          </cell>
          <cell r="F87">
            <v>0.98659838744824579</v>
          </cell>
          <cell r="G87">
            <v>0.98510087946197622</v>
          </cell>
          <cell r="H87">
            <v>0.99271119608077429</v>
          </cell>
          <cell r="I87">
            <v>0.99118982742960948</v>
          </cell>
          <cell r="J87">
            <v>0.98654991875789855</v>
          </cell>
          <cell r="K87">
            <v>0.98433032139997712</v>
          </cell>
          <cell r="L87">
            <v>0.99052020381561801</v>
          </cell>
          <cell r="M87">
            <v>0.97351828499369486</v>
          </cell>
          <cell r="N87">
            <v>0.98236620013628972</v>
          </cell>
        </row>
        <row r="98">
          <cell r="B98">
            <v>0.13694239550403933</v>
          </cell>
          <cell r="C98">
            <v>0.11127329761414115</v>
          </cell>
          <cell r="D98">
            <v>0.11426635456449429</v>
          </cell>
          <cell r="E98">
            <v>0.11000516737245412</v>
          </cell>
          <cell r="F98">
            <v>0.10740857965908884</v>
          </cell>
          <cell r="G98">
            <v>0.10446551499717034</v>
          </cell>
          <cell r="H98">
            <v>9.3874543935699439E-2</v>
          </cell>
          <cell r="I98">
            <v>9.6144322088213025E-2</v>
          </cell>
          <cell r="J98">
            <v>0.10096245074730158</v>
          </cell>
          <cell r="K98">
            <v>9.3143526207897537E-2</v>
          </cell>
          <cell r="L98">
            <v>8.6481197890079964E-2</v>
          </cell>
          <cell r="M98">
            <v>9.6080719605580608E-2</v>
          </cell>
          <cell r="N98">
            <v>0.11394107489974109</v>
          </cell>
        </row>
        <row r="99">
          <cell r="B99">
            <v>0.125</v>
          </cell>
          <cell r="C99">
            <v>0.11834968048744242</v>
          </cell>
          <cell r="D99">
            <v>0.12605610561056105</v>
          </cell>
          <cell r="E99">
            <v>0.1210952658129608</v>
          </cell>
          <cell r="F99">
            <v>0.11189320388349515</v>
          </cell>
          <cell r="G99">
            <v>9.3458333333333324E-2</v>
          </cell>
          <cell r="H99">
            <v>9.4541666666666677E-2</v>
          </cell>
          <cell r="I99">
            <v>9.8305752561071713E-2</v>
          </cell>
          <cell r="J99">
            <v>9.2069312625826863E-2</v>
          </cell>
          <cell r="K99">
            <v>9.5319013956860613E-2</v>
          </cell>
          <cell r="L99">
            <v>0.125</v>
          </cell>
          <cell r="M99">
            <v>8.3333333333333329E-2</v>
          </cell>
          <cell r="N99">
            <v>0.1394754670899335</v>
          </cell>
        </row>
        <row r="100">
          <cell r="B100">
            <v>0.25</v>
          </cell>
          <cell r="C100">
            <v>0.14978902953586498</v>
          </cell>
          <cell r="D100">
            <v>0.10923731388635673</v>
          </cell>
          <cell r="E100">
            <v>0.11447482638888888</v>
          </cell>
          <cell r="F100">
            <v>0.10240740740740741</v>
          </cell>
          <cell r="G100">
            <v>0.11483333333333333</v>
          </cell>
          <cell r="H100">
            <v>0.10525</v>
          </cell>
          <cell r="I100">
            <v>0.10103397341211227</v>
          </cell>
          <cell r="J100">
            <v>9.5938471384165294E-2</v>
          </cell>
          <cell r="K100">
            <v>9.0854733131923479E-2</v>
          </cell>
          <cell r="L100">
            <v>8.3333333333333329E-2</v>
          </cell>
          <cell r="M100">
            <v>8.3333333333333329E-2</v>
          </cell>
          <cell r="N100">
            <v>0.11172454229220065</v>
          </cell>
        </row>
        <row r="101">
          <cell r="B101">
            <v>0.125</v>
          </cell>
          <cell r="C101">
            <v>9.1202392193893631E-2</v>
          </cell>
          <cell r="D101">
            <v>9.9701011959521621E-2</v>
          </cell>
          <cell r="E101">
            <v>0.11351132686084142</v>
          </cell>
          <cell r="F101">
            <v>0.11559556627613142</v>
          </cell>
          <cell r="G101">
            <v>8.679166666666667E-2</v>
          </cell>
          <cell r="H101">
            <v>8.8749999999999996E-2</v>
          </cell>
          <cell r="I101">
            <v>8.8859939996841941E-2</v>
          </cell>
          <cell r="J101">
            <v>8.949241357735023E-2</v>
          </cell>
          <cell r="K101">
            <v>8.2429862101759385E-2</v>
          </cell>
          <cell r="L101">
            <v>8.3333333333333329E-2</v>
          </cell>
          <cell r="M101">
            <v>8.3333333333333329E-2</v>
          </cell>
          <cell r="N101">
            <v>0.10717654172360684</v>
          </cell>
        </row>
        <row r="102">
          <cell r="B102">
            <v>0.11988155668358713</v>
          </cell>
          <cell r="C102">
            <v>0.11200776855076346</v>
          </cell>
          <cell r="D102">
            <v>0.12370760959470638</v>
          </cell>
          <cell r="E102">
            <v>0.11010009099181074</v>
          </cell>
          <cell r="F102">
            <v>0.13183969239869861</v>
          </cell>
          <cell r="G102">
            <v>9.6291666666666664E-2</v>
          </cell>
          <cell r="H102">
            <v>9.5250000000000001E-2</v>
          </cell>
          <cell r="I102">
            <v>9.2650103519668736E-2</v>
          </cell>
          <cell r="J102">
            <v>0.10902228404184416</v>
          </cell>
          <cell r="K102">
            <v>0.10001168174673974</v>
          </cell>
          <cell r="L102">
            <v>8.3333333333333329E-2</v>
          </cell>
          <cell r="M102">
            <v>0.125</v>
          </cell>
          <cell r="N102">
            <v>0.11895720068718087</v>
          </cell>
        </row>
        <row r="103">
          <cell r="B103">
            <v>0.125</v>
          </cell>
          <cell r="C103">
            <v>9.1476254480286734E-2</v>
          </cell>
          <cell r="D103">
            <v>9.4033258365705738E-2</v>
          </cell>
          <cell r="E103">
            <v>9.1340075853350189E-2</v>
          </cell>
          <cell r="F103">
            <v>9.1337464497805318E-2</v>
          </cell>
          <cell r="G103">
            <v>8.7916666666666657E-2</v>
          </cell>
          <cell r="H103">
            <v>8.5000000000000006E-2</v>
          </cell>
          <cell r="I103">
            <v>8.1706281833616293E-2</v>
          </cell>
          <cell r="J103">
            <v>8.6240724885844763E-2</v>
          </cell>
          <cell r="K103">
            <v>7.5072761513439487E-2</v>
          </cell>
          <cell r="L103">
            <v>8.3333333333333329E-2</v>
          </cell>
          <cell r="M103">
            <v>8.3333333333333329E-2</v>
          </cell>
          <cell r="N103">
            <v>9.7550137766428888E-2</v>
          </cell>
        </row>
        <row r="104">
          <cell r="B104">
            <v>0.16666666666666666</v>
          </cell>
          <cell r="C104">
            <v>0.14428490990990991</v>
          </cell>
          <cell r="D104">
            <v>0.14695436934997849</v>
          </cell>
          <cell r="E104">
            <v>0.11898737621068668</v>
          </cell>
          <cell r="F104">
            <v>0.11092192281117363</v>
          </cell>
          <cell r="G104">
            <v>0.12658333333333333</v>
          </cell>
          <cell r="H104">
            <v>9.5958333333333326E-2</v>
          </cell>
          <cell r="I104">
            <v>0.11377539873279441</v>
          </cell>
          <cell r="J104">
            <v>0.11255680588617183</v>
          </cell>
          <cell r="K104">
            <v>0.10685970355049983</v>
          </cell>
          <cell r="L104">
            <v>8.3333333333333329E-2</v>
          </cell>
          <cell r="M104">
            <v>8.3333333333333329E-2</v>
          </cell>
          <cell r="N104">
            <v>0.12064708455522974</v>
          </cell>
        </row>
        <row r="106">
          <cell r="B106">
            <v>0.93983140147523714</v>
          </cell>
          <cell r="C106">
            <v>0.97087512020881994</v>
          </cell>
          <cell r="D106">
            <v>0.97517555747197238</v>
          </cell>
          <cell r="E106">
            <v>0.97648215366001212</v>
          </cell>
          <cell r="F106">
            <v>0.98150492651510979</v>
          </cell>
          <cell r="G106">
            <v>0.98478777589134125</v>
          </cell>
          <cell r="H106">
            <v>0.99046328908154968</v>
          </cell>
          <cell r="I106">
            <v>0.98907533647963641</v>
          </cell>
          <cell r="J106">
            <v>0.98918393999263299</v>
          </cell>
          <cell r="K106">
            <v>0.98532118328320695</v>
          </cell>
          <cell r="L106">
            <v>0.98906755147183933</v>
          </cell>
          <cell r="M106">
            <v>0.9906115598447498</v>
          </cell>
          <cell r="N106">
            <v>0.98300299841313366</v>
          </cell>
        </row>
        <row r="107">
          <cell r="B107">
            <v>0.96326530612244898</v>
          </cell>
          <cell r="C107">
            <v>0.97681676326348643</v>
          </cell>
          <cell r="D107">
            <v>0.98732673267326732</v>
          </cell>
          <cell r="E107">
            <v>0.98603026775320135</v>
          </cell>
          <cell r="F107">
            <v>0.9857605177993527</v>
          </cell>
          <cell r="G107">
            <v>0.99342105263157898</v>
          </cell>
          <cell r="H107">
            <v>0.99462943071965626</v>
          </cell>
          <cell r="I107">
            <v>0.99763593380614657</v>
          </cell>
          <cell r="J107">
            <v>0.994823123382226</v>
          </cell>
          <cell r="K107">
            <v>0.99401848830886352</v>
          </cell>
          <cell r="L107">
            <v>0.99268018018018023</v>
          </cell>
          <cell r="M107">
            <v>0.99611111111111106</v>
          </cell>
          <cell r="N107">
            <v>0.98727015558698727</v>
          </cell>
        </row>
        <row r="108">
          <cell r="B108">
            <v>0.76771653543307083</v>
          </cell>
          <cell r="C108">
            <v>0.93670886075949367</v>
          </cell>
          <cell r="D108">
            <v>0.97082953509571557</v>
          </cell>
          <cell r="E108">
            <v>0.97395833333333337</v>
          </cell>
          <cell r="F108">
            <v>0.99316239316239319</v>
          </cell>
          <cell r="G108">
            <v>0.97713178294573644</v>
          </cell>
          <cell r="H108">
            <v>0.98382304390888087</v>
          </cell>
          <cell r="I108">
            <v>0.99172821270310196</v>
          </cell>
          <cell r="J108">
            <v>0.99451453647833243</v>
          </cell>
          <cell r="K108">
            <v>0.99471299093655585</v>
          </cell>
          <cell r="L108">
            <v>0.99853544229642643</v>
          </cell>
          <cell r="M108">
            <v>0.99862825788751719</v>
          </cell>
          <cell r="N108">
            <v>0.9821720752658849</v>
          </cell>
        </row>
        <row r="109">
          <cell r="B109">
            <v>0.97360450021635658</v>
          </cell>
          <cell r="C109">
            <v>0.99102927289896126</v>
          </cell>
          <cell r="D109">
            <v>0.99080036798528059</v>
          </cell>
          <cell r="E109">
            <v>0.97605177993527503</v>
          </cell>
          <cell r="F109">
            <v>0.97381116471399032</v>
          </cell>
          <cell r="G109">
            <v>0.99744027303754268</v>
          </cell>
          <cell r="H109">
            <v>0.99734466277217204</v>
          </cell>
          <cell r="I109">
            <v>0.99857887257224065</v>
          </cell>
          <cell r="J109">
            <v>0.99741905208822146</v>
          </cell>
          <cell r="K109">
            <v>0.99971469329529239</v>
          </cell>
          <cell r="L109">
            <v>0.99914505557138789</v>
          </cell>
          <cell r="M109">
            <v>0.9996007984031936</v>
          </cell>
          <cell r="N109">
            <v>0.99286181497596904</v>
          </cell>
        </row>
        <row r="110">
          <cell r="B110">
            <v>0.94957698815566838</v>
          </cell>
          <cell r="C110">
            <v>0.96758639164211091</v>
          </cell>
          <cell r="D110">
            <v>0.96464019851116622</v>
          </cell>
          <cell r="E110">
            <v>0.96860782529572342</v>
          </cell>
          <cell r="F110">
            <v>0.96539485359361132</v>
          </cell>
          <cell r="G110">
            <v>0.97906892818477087</v>
          </cell>
          <cell r="H110">
            <v>0.98582412301777989</v>
          </cell>
          <cell r="I110">
            <v>0.98593350383631717</v>
          </cell>
          <cell r="J110">
            <v>0.98582978353473005</v>
          </cell>
          <cell r="K110">
            <v>0.97718873454823496</v>
          </cell>
          <cell r="L110">
            <v>0.97990017536759744</v>
          </cell>
          <cell r="M110">
            <v>0.97839876564375106</v>
          </cell>
          <cell r="N110">
            <v>0.9773948489901797</v>
          </cell>
        </row>
        <row r="111">
          <cell r="B111">
            <v>0.9418439716312057</v>
          </cell>
          <cell r="C111">
            <v>0.9844086021505376</v>
          </cell>
          <cell r="D111">
            <v>0.98078102637497444</v>
          </cell>
          <cell r="E111">
            <v>0.98135271807838176</v>
          </cell>
          <cell r="F111">
            <v>0.98702556158017041</v>
          </cell>
          <cell r="G111">
            <v>0.9905325443786982</v>
          </cell>
          <cell r="H111">
            <v>0.99470569915914042</v>
          </cell>
          <cell r="I111">
            <v>0.99518958687040182</v>
          </cell>
          <cell r="J111">
            <v>0.98886986301369861</v>
          </cell>
          <cell r="K111">
            <v>0.99845916795069334</v>
          </cell>
          <cell r="L111">
            <v>0.99851190476190477</v>
          </cell>
          <cell r="M111">
            <v>0.9965397923875432</v>
          </cell>
          <cell r="N111">
            <v>0.98936621710836559</v>
          </cell>
        </row>
        <row r="112">
          <cell r="B112">
            <v>0.9109159347553325</v>
          </cell>
          <cell r="C112">
            <v>0.93648648648648647</v>
          </cell>
          <cell r="D112">
            <v>0.95221696082651741</v>
          </cell>
          <cell r="E112">
            <v>0.97322886059418867</v>
          </cell>
          <cell r="F112">
            <v>0.97838318033757776</v>
          </cell>
          <cell r="G112">
            <v>0.98121944944687423</v>
          </cell>
          <cell r="H112">
            <v>0.98927294398092969</v>
          </cell>
          <cell r="I112">
            <v>0.97421892069040861</v>
          </cell>
          <cell r="J112">
            <v>0.98463536031162091</v>
          </cell>
          <cell r="K112">
            <v>0.96820062047569799</v>
          </cell>
          <cell r="L112">
            <v>0.97592152199762183</v>
          </cell>
          <cell r="M112">
            <v>0.98257211538461542</v>
          </cell>
          <cell r="N112">
            <v>0.97355471864089949</v>
          </cell>
        </row>
        <row r="130">
          <cell r="B130">
            <v>10.927830188679245</v>
          </cell>
          <cell r="C130">
            <v>10.745500849617674</v>
          </cell>
          <cell r="D130">
            <v>10.653608490566038</v>
          </cell>
          <cell r="E130">
            <v>10.616592592592593</v>
          </cell>
          <cell r="F130">
            <v>10.862477558348294</v>
          </cell>
          <cell r="G130">
            <v>10.700802603036875</v>
          </cell>
          <cell r="H130">
            <v>10.81875</v>
          </cell>
          <cell r="I130">
            <v>10.879357798165138</v>
          </cell>
          <cell r="J130">
            <v>9.9993458393458408</v>
          </cell>
          <cell r="K130">
            <v>9.2718750000000014</v>
          </cell>
          <cell r="L130">
            <v>9.5636574074074066</v>
          </cell>
          <cell r="M130">
            <v>9.5826086956521745</v>
          </cell>
          <cell r="N130">
            <v>10.41234937002805</v>
          </cell>
        </row>
        <row r="131">
          <cell r="B131">
            <v>10.6</v>
          </cell>
          <cell r="C131">
            <v>9.7799999999999994</v>
          </cell>
          <cell r="D131">
            <v>10.61808510638298</v>
          </cell>
          <cell r="E131">
            <v>9.9466666666666672</v>
          </cell>
          <cell r="F131">
            <v>9.6999999999999993</v>
          </cell>
          <cell r="G131">
            <v>10.18</v>
          </cell>
          <cell r="H131">
            <v>11</v>
          </cell>
          <cell r="I131">
            <v>11.5</v>
          </cell>
          <cell r="J131">
            <v>10.7</v>
          </cell>
          <cell r="K131">
            <v>12.2</v>
          </cell>
          <cell r="L131">
            <v>10.3</v>
          </cell>
          <cell r="M131">
            <v>9.8000000000000007</v>
          </cell>
          <cell r="N131">
            <v>10.523156862745097</v>
          </cell>
        </row>
        <row r="132">
          <cell r="B132">
            <v>10.5</v>
          </cell>
          <cell r="C132">
            <v>10.413818181818181</v>
          </cell>
          <cell r="D132">
            <v>9.2261842105263145</v>
          </cell>
          <cell r="E132">
            <v>9.9854687500000008</v>
          </cell>
          <cell r="F132">
            <v>10.9</v>
          </cell>
          <cell r="G132">
            <v>11.44</v>
          </cell>
          <cell r="H132">
            <v>10.7</v>
          </cell>
          <cell r="I132">
            <v>10.1</v>
          </cell>
          <cell r="J132">
            <v>7.2</v>
          </cell>
          <cell r="K132">
            <v>8</v>
          </cell>
          <cell r="L132">
            <v>8.6999999999999993</v>
          </cell>
          <cell r="M132">
            <v>7.6</v>
          </cell>
          <cell r="N132">
            <v>9.550779022504214</v>
          </cell>
        </row>
        <row r="133">
          <cell r="B133">
            <v>9.6999999999999993</v>
          </cell>
          <cell r="C133">
            <v>9.91</v>
          </cell>
          <cell r="D133">
            <v>10.08</v>
          </cell>
          <cell r="E133">
            <v>10.728571428571428</v>
          </cell>
          <cell r="F133">
            <v>9.8000000000000007</v>
          </cell>
          <cell r="G133">
            <v>8.7899999999999991</v>
          </cell>
          <cell r="H133">
            <v>10.6</v>
          </cell>
          <cell r="I133">
            <v>10.8</v>
          </cell>
          <cell r="J133">
            <v>10.382424242424243</v>
          </cell>
          <cell r="K133">
            <v>7.5</v>
          </cell>
          <cell r="L133">
            <v>10</v>
          </cell>
          <cell r="M133">
            <v>11.6</v>
          </cell>
          <cell r="N133">
            <v>9.993715012722646</v>
          </cell>
        </row>
        <row r="134">
          <cell r="B134">
            <v>11.2</v>
          </cell>
          <cell r="C134">
            <v>9.6199999999999992</v>
          </cell>
          <cell r="D134">
            <v>9.0819718309859141</v>
          </cell>
          <cell r="E134">
            <v>9.8414606741573039</v>
          </cell>
          <cell r="F134">
            <v>9.6999999999999993</v>
          </cell>
          <cell r="G134">
            <v>9.7200000000000006</v>
          </cell>
          <cell r="H134">
            <v>9.6999999999999993</v>
          </cell>
          <cell r="I134">
            <v>10</v>
          </cell>
          <cell r="J134">
            <v>9.6503030303030304</v>
          </cell>
          <cell r="K134">
            <v>7.24</v>
          </cell>
          <cell r="L134">
            <v>7.8</v>
          </cell>
          <cell r="M134">
            <v>8.1999999999999993</v>
          </cell>
          <cell r="N134">
            <v>9.3089534918232264</v>
          </cell>
        </row>
        <row r="135">
          <cell r="B135">
            <v>11.7</v>
          </cell>
          <cell r="C135">
            <v>13.15</v>
          </cell>
          <cell r="D135">
            <v>13.168536585365853</v>
          </cell>
          <cell r="E135">
            <v>12.340823529411765</v>
          </cell>
          <cell r="F135">
            <v>12.8</v>
          </cell>
          <cell r="G135">
            <v>12.93</v>
          </cell>
          <cell r="H135">
            <v>13.4</v>
          </cell>
          <cell r="I135">
            <v>13.1</v>
          </cell>
          <cell r="J135">
            <v>12.14</v>
          </cell>
          <cell r="K135">
            <v>12.3</v>
          </cell>
          <cell r="L135">
            <v>12.5</v>
          </cell>
          <cell r="M135">
            <v>11.9</v>
          </cell>
          <cell r="N135">
            <v>12.619183333333336</v>
          </cell>
        </row>
        <row r="136">
          <cell r="B136">
            <v>11</v>
          </cell>
          <cell r="C136">
            <v>10.97</v>
          </cell>
          <cell r="D136">
            <v>11.455479452054792</v>
          </cell>
          <cell r="E136">
            <v>10.290862068965517</v>
          </cell>
          <cell r="F136">
            <v>10.5</v>
          </cell>
          <cell r="G136">
            <v>10</v>
          </cell>
          <cell r="H136">
            <v>9.4</v>
          </cell>
          <cell r="I136">
            <v>9.5</v>
          </cell>
          <cell r="J136">
            <v>10</v>
          </cell>
          <cell r="K136">
            <v>8.84</v>
          </cell>
          <cell r="L136">
            <v>6.5</v>
          </cell>
          <cell r="M136">
            <v>8.3000000000000007</v>
          </cell>
          <cell r="N136">
            <v>9.8645704057279247</v>
          </cell>
        </row>
        <row r="138">
          <cell r="B138">
            <v>0.99764150943396224</v>
          </cell>
          <cell r="C138">
            <v>0.9929906542056075</v>
          </cell>
          <cell r="D138">
            <v>0.99056603773584906</v>
          </cell>
          <cell r="E138">
            <v>1</v>
          </cell>
          <cell r="F138">
            <v>0.99820466786355477</v>
          </cell>
          <cell r="G138">
            <v>0.99783080260303691</v>
          </cell>
          <cell r="H138">
            <v>0.99791666666666667</v>
          </cell>
          <cell r="I138">
            <v>0.99770642201834858</v>
          </cell>
          <cell r="J138">
            <v>0.99319727891156462</v>
          </cell>
          <cell r="K138">
            <v>0.99759615384615385</v>
          </cell>
          <cell r="L138">
            <v>1</v>
          </cell>
          <cell r="M138">
            <v>1</v>
          </cell>
          <cell r="N138">
            <v>0.99696509863429439</v>
          </cell>
        </row>
        <row r="139">
          <cell r="B139">
            <v>1</v>
          </cell>
          <cell r="C139">
            <v>1</v>
          </cell>
          <cell r="D139">
            <v>1</v>
          </cell>
          <cell r="E139">
            <v>1</v>
          </cell>
          <cell r="F139">
            <v>1</v>
          </cell>
          <cell r="G139">
            <v>1</v>
          </cell>
          <cell r="H139">
            <v>1</v>
          </cell>
          <cell r="I139">
            <v>1</v>
          </cell>
          <cell r="J139">
            <v>1</v>
          </cell>
          <cell r="K139">
            <v>1</v>
          </cell>
          <cell r="L139">
            <v>1</v>
          </cell>
          <cell r="M139">
            <v>1</v>
          </cell>
          <cell r="N139">
            <v>1</v>
          </cell>
        </row>
        <row r="140">
          <cell r="B140">
            <v>0.9838709677419355</v>
          </cell>
          <cell r="C140">
            <v>1</v>
          </cell>
          <cell r="D140">
            <v>1</v>
          </cell>
          <cell r="E140">
            <v>1</v>
          </cell>
          <cell r="F140">
            <v>1</v>
          </cell>
          <cell r="G140">
            <v>1</v>
          </cell>
          <cell r="H140">
            <v>0.98630136986301364</v>
          </cell>
          <cell r="I140">
            <v>1</v>
          </cell>
          <cell r="J140">
            <v>1</v>
          </cell>
          <cell r="K140">
            <v>0.98734177215189878</v>
          </cell>
          <cell r="L140">
            <v>1</v>
          </cell>
          <cell r="M140">
            <v>1</v>
          </cell>
          <cell r="N140">
            <v>0.99672846237731738</v>
          </cell>
        </row>
        <row r="141">
          <cell r="B141">
            <v>1</v>
          </cell>
          <cell r="C141">
            <v>1</v>
          </cell>
          <cell r="D141">
            <v>1</v>
          </cell>
          <cell r="E141">
            <v>1</v>
          </cell>
          <cell r="F141">
            <v>1</v>
          </cell>
          <cell r="G141">
            <v>1</v>
          </cell>
          <cell r="H141">
            <v>1</v>
          </cell>
          <cell r="I141">
            <v>0.9821428571428571</v>
          </cell>
          <cell r="J141">
            <v>1</v>
          </cell>
          <cell r="K141">
            <v>1</v>
          </cell>
          <cell r="L141">
            <v>1</v>
          </cell>
          <cell r="M141">
            <v>1</v>
          </cell>
          <cell r="N141">
            <v>0.99872773536895676</v>
          </cell>
        </row>
        <row r="142">
          <cell r="B142">
            <v>1</v>
          </cell>
          <cell r="C142">
            <v>1</v>
          </cell>
          <cell r="D142">
            <v>1</v>
          </cell>
          <cell r="E142">
            <v>1</v>
          </cell>
          <cell r="F142">
            <v>1</v>
          </cell>
          <cell r="G142">
            <v>1</v>
          </cell>
          <cell r="H142">
            <v>1</v>
          </cell>
          <cell r="I142">
            <v>1</v>
          </cell>
          <cell r="J142">
            <v>1</v>
          </cell>
          <cell r="K142">
            <v>1</v>
          </cell>
          <cell r="L142">
            <v>1</v>
          </cell>
          <cell r="M142">
            <v>1</v>
          </cell>
          <cell r="N142">
            <v>1</v>
          </cell>
        </row>
        <row r="143">
          <cell r="B143">
            <v>1</v>
          </cell>
          <cell r="C143">
            <v>0.97647058823529409</v>
          </cell>
          <cell r="D143">
            <v>0.95121951219512191</v>
          </cell>
          <cell r="E143">
            <v>1</v>
          </cell>
          <cell r="F143">
            <v>0.99328859060402686</v>
          </cell>
          <cell r="G143">
            <v>0.99056603773584906</v>
          </cell>
          <cell r="H143">
            <v>1</v>
          </cell>
          <cell r="I143">
            <v>1</v>
          </cell>
          <cell r="J143">
            <v>0.98095238095238091</v>
          </cell>
          <cell r="K143">
            <v>1</v>
          </cell>
          <cell r="L143">
            <v>1</v>
          </cell>
          <cell r="M143">
            <v>1</v>
          </cell>
          <cell r="N143">
            <v>0.9916666666666667</v>
          </cell>
        </row>
        <row r="144">
          <cell r="B144">
            <v>1</v>
          </cell>
          <cell r="C144">
            <v>0.98701298701298701</v>
          </cell>
          <cell r="D144">
            <v>1</v>
          </cell>
          <cell r="E144">
            <v>1</v>
          </cell>
          <cell r="F144">
            <v>1</v>
          </cell>
          <cell r="G144">
            <v>1</v>
          </cell>
          <cell r="H144">
            <v>1</v>
          </cell>
          <cell r="I144">
            <v>1</v>
          </cell>
          <cell r="J144">
            <v>0.98484848484848486</v>
          </cell>
          <cell r="K144">
            <v>1</v>
          </cell>
          <cell r="L144">
            <v>1</v>
          </cell>
          <cell r="M144">
            <v>1</v>
          </cell>
          <cell r="N144">
            <v>0.99761336515513122</v>
          </cell>
        </row>
        <row r="152">
          <cell r="B152">
            <v>24.355677655677656</v>
          </cell>
          <cell r="C152">
            <v>26.809436619718308</v>
          </cell>
          <cell r="D152">
            <v>25.570510510510509</v>
          </cell>
          <cell r="E152">
            <v>25.787953020134228</v>
          </cell>
          <cell r="F152">
            <v>24.789442815249263</v>
          </cell>
          <cell r="G152">
            <v>24.723970223325061</v>
          </cell>
          <cell r="H152">
            <v>22.875773195876288</v>
          </cell>
          <cell r="I152">
            <v>20.609782608695653</v>
          </cell>
          <cell r="J152">
            <v>21.628774703557312</v>
          </cell>
          <cell r="K152">
            <v>25.554421768707481</v>
          </cell>
          <cell r="L152">
            <v>22.722546419098141</v>
          </cell>
          <cell r="M152">
            <v>19.347096774193549</v>
          </cell>
          <cell r="N152">
            <v>23.684092299847016</v>
          </cell>
        </row>
        <row r="153">
          <cell r="B153">
            <v>29.3</v>
          </cell>
          <cell r="C153">
            <v>37.932580645161295</v>
          </cell>
          <cell r="D153">
            <v>33.295555555555559</v>
          </cell>
          <cell r="E153">
            <v>26.931929824561401</v>
          </cell>
          <cell r="F153">
            <v>23.4</v>
          </cell>
          <cell r="G153">
            <v>21.28</v>
          </cell>
          <cell r="H153">
            <v>18.100000000000001</v>
          </cell>
          <cell r="I153">
            <v>17.357199999999999</v>
          </cell>
          <cell r="J153">
            <v>21.608214285714286</v>
          </cell>
          <cell r="K153">
            <v>28.4</v>
          </cell>
          <cell r="L153">
            <v>24.4</v>
          </cell>
          <cell r="M153">
            <v>19.100000000000001</v>
          </cell>
          <cell r="N153">
            <v>24.951301204819281</v>
          </cell>
        </row>
        <row r="154">
          <cell r="B154">
            <v>24.6</v>
          </cell>
          <cell r="C154">
            <v>22.46076923076923</v>
          </cell>
          <cell r="D154">
            <v>21.76581818181818</v>
          </cell>
          <cell r="E154">
            <v>24.161351351351353</v>
          </cell>
          <cell r="F154">
            <v>20.2</v>
          </cell>
          <cell r="G154">
            <v>28.86</v>
          </cell>
          <cell r="H154">
            <v>19.5</v>
          </cell>
          <cell r="I154">
            <v>11.706376811594202</v>
          </cell>
          <cell r="J154">
            <v>15.9</v>
          </cell>
          <cell r="K154">
            <v>18</v>
          </cell>
          <cell r="L154">
            <v>16</v>
          </cell>
          <cell r="M154">
            <v>12.2</v>
          </cell>
          <cell r="N154">
            <v>19.272863013698629</v>
          </cell>
        </row>
        <row r="155">
          <cell r="B155">
            <v>18.899999999999999</v>
          </cell>
          <cell r="C155">
            <v>25.751428571428576</v>
          </cell>
          <cell r="D155">
            <v>21.368409090909093</v>
          </cell>
          <cell r="E155">
            <v>19.799333333333333</v>
          </cell>
          <cell r="F155">
            <v>26.8</v>
          </cell>
          <cell r="G155">
            <v>23.3</v>
          </cell>
          <cell r="H155">
            <v>17.600000000000001</v>
          </cell>
          <cell r="I155">
            <v>18.594347826086956</v>
          </cell>
          <cell r="J155">
            <v>17.100000000000001</v>
          </cell>
          <cell r="K155">
            <v>22.7</v>
          </cell>
          <cell r="L155">
            <v>14.8</v>
          </cell>
          <cell r="M155">
            <v>14.8</v>
          </cell>
          <cell r="N155">
            <v>20.347045045045046</v>
          </cell>
        </row>
        <row r="156">
          <cell r="B156">
            <v>16.7</v>
          </cell>
          <cell r="C156">
            <v>17.421290322580642</v>
          </cell>
          <cell r="D156">
            <v>17.739122807017544</v>
          </cell>
          <cell r="E156">
            <v>21.617818181818183</v>
          </cell>
          <cell r="F156">
            <v>22.8</v>
          </cell>
          <cell r="G156">
            <v>23.32</v>
          </cell>
          <cell r="H156">
            <v>25.5</v>
          </cell>
          <cell r="I156">
            <v>24.747142857142858</v>
          </cell>
          <cell r="J156">
            <v>24.2</v>
          </cell>
          <cell r="K156">
            <v>28.2</v>
          </cell>
          <cell r="L156">
            <v>24.7</v>
          </cell>
          <cell r="M156">
            <v>22.3</v>
          </cell>
          <cell r="N156">
            <v>22.805256975036706</v>
          </cell>
        </row>
        <row r="157">
          <cell r="B157">
            <v>30.4</v>
          </cell>
          <cell r="C157">
            <v>28.454210526315791</v>
          </cell>
          <cell r="D157">
            <v>31.406736842105268</v>
          </cell>
          <cell r="E157">
            <v>31.808297872340425</v>
          </cell>
          <cell r="F157">
            <v>33.9</v>
          </cell>
          <cell r="G157">
            <v>27.68</v>
          </cell>
          <cell r="H157">
            <v>28</v>
          </cell>
          <cell r="I157">
            <v>27.628095238095241</v>
          </cell>
          <cell r="J157">
            <v>28.03</v>
          </cell>
          <cell r="K157">
            <v>30.3</v>
          </cell>
          <cell r="L157">
            <v>33.799999999999997</v>
          </cell>
          <cell r="M157">
            <v>23.7</v>
          </cell>
          <cell r="N157">
            <v>29.40003307607498</v>
          </cell>
        </row>
        <row r="158">
          <cell r="B158">
            <v>24.5</v>
          </cell>
          <cell r="C158">
            <v>28.8475</v>
          </cell>
          <cell r="D158">
            <v>26.98</v>
          </cell>
          <cell r="E158">
            <v>29.487368421052633</v>
          </cell>
          <cell r="F158">
            <v>23.8</v>
          </cell>
          <cell r="G158">
            <v>20.190000000000001</v>
          </cell>
          <cell r="H158">
            <v>23.3</v>
          </cell>
          <cell r="I158">
            <v>20.34293103448276</v>
          </cell>
          <cell r="J158">
            <v>20.997209302325583</v>
          </cell>
          <cell r="K158">
            <v>23.2</v>
          </cell>
          <cell r="L158">
            <v>20.6</v>
          </cell>
          <cell r="M158">
            <v>18.899999999999999</v>
          </cell>
          <cell r="N158">
            <v>23.621782334384854</v>
          </cell>
        </row>
        <row r="160">
          <cell r="B160">
            <v>273</v>
          </cell>
          <cell r="C160">
            <v>284</v>
          </cell>
          <cell r="D160">
            <v>333</v>
          </cell>
          <cell r="E160">
            <v>298</v>
          </cell>
          <cell r="F160">
            <v>341</v>
          </cell>
          <cell r="G160">
            <v>403</v>
          </cell>
          <cell r="H160">
            <v>388</v>
          </cell>
          <cell r="I160">
            <v>368</v>
          </cell>
          <cell r="J160">
            <v>253</v>
          </cell>
          <cell r="K160">
            <v>294</v>
          </cell>
          <cell r="L160">
            <v>377</v>
          </cell>
          <cell r="M160">
            <v>310</v>
          </cell>
          <cell r="N160">
            <v>3922</v>
          </cell>
        </row>
        <row r="161">
          <cell r="B161">
            <v>34</v>
          </cell>
          <cell r="C161">
            <v>31</v>
          </cell>
          <cell r="D161">
            <v>27</v>
          </cell>
          <cell r="E161">
            <v>57</v>
          </cell>
          <cell r="F161">
            <v>42</v>
          </cell>
          <cell r="G161">
            <v>39</v>
          </cell>
          <cell r="H161">
            <v>37</v>
          </cell>
          <cell r="I161">
            <v>25</v>
          </cell>
          <cell r="J161">
            <v>28</v>
          </cell>
          <cell r="K161">
            <v>25</v>
          </cell>
          <cell r="L161">
            <v>34</v>
          </cell>
          <cell r="M161">
            <v>36</v>
          </cell>
          <cell r="N161">
            <v>415</v>
          </cell>
        </row>
        <row r="162">
          <cell r="B162">
            <v>40</v>
          </cell>
          <cell r="C162">
            <v>52</v>
          </cell>
          <cell r="D162">
            <v>55</v>
          </cell>
          <cell r="E162">
            <v>37</v>
          </cell>
          <cell r="F162">
            <v>79</v>
          </cell>
          <cell r="G162">
            <v>70</v>
          </cell>
          <cell r="H162">
            <v>82</v>
          </cell>
          <cell r="I162">
            <v>69</v>
          </cell>
          <cell r="J162">
            <v>44</v>
          </cell>
          <cell r="K162">
            <v>48</v>
          </cell>
          <cell r="L162">
            <v>95</v>
          </cell>
          <cell r="M162">
            <v>59</v>
          </cell>
          <cell r="N162">
            <v>730</v>
          </cell>
        </row>
        <row r="163">
          <cell r="B163">
            <v>34</v>
          </cell>
          <cell r="C163">
            <v>49</v>
          </cell>
          <cell r="D163">
            <v>44</v>
          </cell>
          <cell r="E163">
            <v>45</v>
          </cell>
          <cell r="F163">
            <v>45</v>
          </cell>
          <cell r="G163">
            <v>63</v>
          </cell>
          <cell r="H163">
            <v>48</v>
          </cell>
          <cell r="I163">
            <v>69</v>
          </cell>
          <cell r="J163">
            <v>37</v>
          </cell>
          <cell r="K163">
            <v>42</v>
          </cell>
          <cell r="L163">
            <v>54</v>
          </cell>
          <cell r="M163">
            <v>25</v>
          </cell>
          <cell r="N163">
            <v>555</v>
          </cell>
        </row>
        <row r="164">
          <cell r="B164">
            <v>52</v>
          </cell>
          <cell r="C164">
            <v>31</v>
          </cell>
          <cell r="D164">
            <v>57</v>
          </cell>
          <cell r="E164">
            <v>55</v>
          </cell>
          <cell r="F164">
            <v>62</v>
          </cell>
          <cell r="G164">
            <v>72</v>
          </cell>
          <cell r="H164">
            <v>65</v>
          </cell>
          <cell r="I164">
            <v>63</v>
          </cell>
          <cell r="J164">
            <v>52</v>
          </cell>
          <cell r="K164">
            <v>70</v>
          </cell>
          <cell r="L164">
            <v>44</v>
          </cell>
          <cell r="M164">
            <v>58</v>
          </cell>
          <cell r="N164">
            <v>681</v>
          </cell>
        </row>
        <row r="165">
          <cell r="B165">
            <v>66</v>
          </cell>
          <cell r="C165">
            <v>57</v>
          </cell>
          <cell r="D165">
            <v>95</v>
          </cell>
          <cell r="E165">
            <v>47</v>
          </cell>
          <cell r="F165">
            <v>56</v>
          </cell>
          <cell r="G165">
            <v>101</v>
          </cell>
          <cell r="H165">
            <v>100</v>
          </cell>
          <cell r="I165">
            <v>84</v>
          </cell>
          <cell r="J165">
            <v>49</v>
          </cell>
          <cell r="K165">
            <v>68</v>
          </cell>
          <cell r="L165">
            <v>94</v>
          </cell>
          <cell r="M165">
            <v>90</v>
          </cell>
          <cell r="N165">
            <v>907</v>
          </cell>
        </row>
        <row r="166">
          <cell r="B166">
            <v>47</v>
          </cell>
          <cell r="C166">
            <v>64</v>
          </cell>
          <cell r="D166">
            <v>55</v>
          </cell>
          <cell r="E166">
            <v>57</v>
          </cell>
          <cell r="F166">
            <v>57</v>
          </cell>
          <cell r="G166">
            <v>58</v>
          </cell>
          <cell r="H166">
            <v>56</v>
          </cell>
          <cell r="I166">
            <v>58</v>
          </cell>
          <cell r="J166">
            <v>43</v>
          </cell>
          <cell r="K166">
            <v>41</v>
          </cell>
          <cell r="L166">
            <v>56</v>
          </cell>
          <cell r="M166">
            <v>42</v>
          </cell>
          <cell r="N166">
            <v>634</v>
          </cell>
        </row>
      </sheetData>
      <sheetData sheetId="6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 &lt; VCM &lt; 1.350"/>
      <sheetName val="VCM &gt; 1.350"/>
      <sheetName val="Tarifas Gasmig"/>
      <sheetName val="0 _ VCM _ 1_350"/>
    </sheetNames>
    <sheetDataSet>
      <sheetData sheetId="0" refreshError="1">
        <row r="15">
          <cell r="C15">
            <v>2500</v>
          </cell>
          <cell r="D15" t="str">
            <v>m3/mês</v>
          </cell>
          <cell r="E15" t="str">
            <v>Para os primeiros</v>
          </cell>
          <cell r="G15">
            <v>2500</v>
          </cell>
          <cell r="H15" t="str">
            <v>m3</v>
          </cell>
          <cell r="I15">
            <v>0.45860000000000001</v>
          </cell>
          <cell r="J15">
            <v>1146.5</v>
          </cell>
          <cell r="K15">
            <v>1146.5</v>
          </cell>
        </row>
        <row r="16">
          <cell r="C16">
            <v>5000</v>
          </cell>
          <cell r="D16" t="str">
            <v>m3/mês</v>
          </cell>
          <cell r="E16" t="str">
            <v>Para os seguintes</v>
          </cell>
          <cell r="G16">
            <v>2500</v>
          </cell>
          <cell r="H16" t="str">
            <v>m3</v>
          </cell>
          <cell r="I16">
            <v>0.26590000000000003</v>
          </cell>
          <cell r="J16">
            <v>664.75000000000011</v>
          </cell>
          <cell r="K16">
            <v>1811.25</v>
          </cell>
        </row>
        <row r="17">
          <cell r="C17">
            <v>12500</v>
          </cell>
          <cell r="D17" t="str">
            <v>m3/mês</v>
          </cell>
          <cell r="E17" t="str">
            <v>Para os seguintes</v>
          </cell>
          <cell r="G17">
            <v>7500</v>
          </cell>
          <cell r="H17" t="str">
            <v>m3</v>
          </cell>
          <cell r="I17">
            <v>0.25879999999999997</v>
          </cell>
          <cell r="J17">
            <v>1940.9999999999998</v>
          </cell>
          <cell r="K17">
            <v>3752.25</v>
          </cell>
        </row>
        <row r="18">
          <cell r="C18">
            <v>25000</v>
          </cell>
          <cell r="D18" t="str">
            <v>m3/mês</v>
          </cell>
          <cell r="E18" t="str">
            <v>Para os seguintes</v>
          </cell>
          <cell r="G18">
            <v>12500</v>
          </cell>
          <cell r="H18" t="str">
            <v>m3</v>
          </cell>
          <cell r="I18">
            <v>0.24729999999999999</v>
          </cell>
          <cell r="J18">
            <v>3091.25</v>
          </cell>
          <cell r="K18">
            <v>6843.5</v>
          </cell>
        </row>
        <row r="19">
          <cell r="C19">
            <v>125000</v>
          </cell>
          <cell r="D19" t="str">
            <v>m3/mês</v>
          </cell>
          <cell r="E19" t="str">
            <v>Para os seguintes</v>
          </cell>
          <cell r="G19">
            <v>100000</v>
          </cell>
          <cell r="H19" t="str">
            <v>m3</v>
          </cell>
          <cell r="I19">
            <v>0.24479999999999999</v>
          </cell>
          <cell r="J19">
            <v>24480</v>
          </cell>
          <cell r="K19">
            <v>31323.5</v>
          </cell>
        </row>
        <row r="20">
          <cell r="C20">
            <v>375000</v>
          </cell>
          <cell r="D20" t="str">
            <v>m3/mês</v>
          </cell>
          <cell r="E20" t="str">
            <v>Para os seguintes</v>
          </cell>
          <cell r="G20">
            <v>250000</v>
          </cell>
          <cell r="H20" t="str">
            <v>m3</v>
          </cell>
          <cell r="I20">
            <v>0.24340000000000001</v>
          </cell>
          <cell r="J20">
            <v>60850</v>
          </cell>
          <cell r="K20">
            <v>92173.5</v>
          </cell>
        </row>
        <row r="21">
          <cell r="C21">
            <v>750000</v>
          </cell>
          <cell r="D21" t="str">
            <v>m3/mês</v>
          </cell>
          <cell r="E21" t="str">
            <v>Para os seguintes</v>
          </cell>
          <cell r="G21">
            <v>375000</v>
          </cell>
          <cell r="H21" t="str">
            <v>m3</v>
          </cell>
          <cell r="I21">
            <v>0.2361</v>
          </cell>
          <cell r="J21">
            <v>88537.5</v>
          </cell>
          <cell r="K21">
            <v>180711</v>
          </cell>
        </row>
        <row r="22">
          <cell r="C22">
            <v>1500000</v>
          </cell>
          <cell r="D22" t="str">
            <v>m3/mês</v>
          </cell>
          <cell r="E22" t="str">
            <v>Para os seguintes</v>
          </cell>
          <cell r="G22">
            <v>750000</v>
          </cell>
          <cell r="H22" t="str">
            <v>m3</v>
          </cell>
          <cell r="I22">
            <v>0.23130000000000001</v>
          </cell>
          <cell r="J22">
            <v>173475</v>
          </cell>
          <cell r="K22">
            <v>354186</v>
          </cell>
        </row>
        <row r="23">
          <cell r="C23">
            <v>1500000.0009999999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riados"/>
      <sheetName val="Menu"/>
      <sheetName val="Inputs"/>
      <sheetName val="Inputs_Decisao_Comercial"/>
      <sheetName val="Análise_Anual_Spot_Futuro"/>
      <sheetName val="Bilateral de Equilibrio"/>
      <sheetName val="Tarifa_media"/>
      <sheetName val="Decisão_Comercial-Consum_Intern"/>
      <sheetName val="Decisão_Comercial-Venda"/>
      <sheetName val="Decisão_Comercial-Intermediação"/>
      <sheetName val="Tabelas"/>
      <sheetName val="Analise Comercial_v2"/>
      <sheetName val=" AnexoOpDiv99"/>
      <sheetName val="GrafdivB"/>
      <sheetName val="ServDiv"/>
      <sheetName val="Ativo"/>
      <sheetName val="Exigível"/>
      <sheetName val="PAGAMENTO"/>
      <sheetName val="0 &lt; VCM &lt; 1.350"/>
    </sheetNames>
    <sheetDataSet>
      <sheetData sheetId="0" refreshError="1"/>
      <sheetData sheetId="1" refreshError="1"/>
      <sheetData sheetId="2" refreshError="1">
        <row r="19">
          <cell r="C19">
            <v>260</v>
          </cell>
        </row>
        <row r="20">
          <cell r="C20">
            <v>3</v>
          </cell>
        </row>
        <row r="21">
          <cell r="C21">
            <v>66</v>
          </cell>
        </row>
        <row r="22">
          <cell r="C22">
            <v>664</v>
          </cell>
        </row>
        <row r="23">
          <cell r="C23">
            <v>462</v>
          </cell>
        </row>
        <row r="24">
          <cell r="C24">
            <v>318</v>
          </cell>
        </row>
        <row r="46">
          <cell r="C46">
            <v>3.6499999999999998E-2</v>
          </cell>
        </row>
        <row r="49">
          <cell r="C49">
            <v>6</v>
          </cell>
        </row>
        <row r="50">
          <cell r="C50">
            <v>2</v>
          </cell>
        </row>
        <row r="51">
          <cell r="C51">
            <v>0.2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e"/>
      <sheetName val="Rel.1"/>
      <sheetName val="Rel.2"/>
      <sheetName val="Rel.3"/>
      <sheetName val="BD"/>
      <sheetName val="Aux_1"/>
      <sheetName val="Aux_2"/>
      <sheetName val="Aux_3"/>
      <sheetName val="Aux_4"/>
    </sheetNames>
    <sheetDataSet>
      <sheetData sheetId="0" refreshError="1">
        <row r="16">
          <cell r="H16" t="str">
            <v>P</v>
          </cell>
        </row>
        <row r="25">
          <cell r="H25">
            <v>2000</v>
          </cell>
        </row>
        <row r="26">
          <cell r="H26" t="str">
            <v>Julho</v>
          </cell>
        </row>
        <row r="27">
          <cell r="H27">
            <v>2006</v>
          </cell>
        </row>
        <row r="28">
          <cell r="H28">
            <v>515.79999999999995</v>
          </cell>
        </row>
        <row r="29">
          <cell r="H29">
            <v>16.920000000000002</v>
          </cell>
        </row>
        <row r="30">
          <cell r="H30">
            <v>550</v>
          </cell>
        </row>
        <row r="35">
          <cell r="D35" t="str">
            <v>Janeiro</v>
          </cell>
          <cell r="E35">
            <v>2002</v>
          </cell>
          <cell r="F35" t="str">
            <v>L</v>
          </cell>
        </row>
        <row r="36">
          <cell r="D36" t="str">
            <v>Fevereiro</v>
          </cell>
          <cell r="E36">
            <v>2003</v>
          </cell>
          <cell r="F36" t="str">
            <v>M</v>
          </cell>
        </row>
        <row r="37">
          <cell r="D37" t="str">
            <v>Março</v>
          </cell>
          <cell r="E37">
            <v>2004</v>
          </cell>
          <cell r="F37" t="str">
            <v>P</v>
          </cell>
        </row>
        <row r="38">
          <cell r="D38" t="str">
            <v>Abril</v>
          </cell>
          <cell r="E38">
            <v>2005</v>
          </cell>
        </row>
        <row r="39">
          <cell r="D39" t="str">
            <v>Maio</v>
          </cell>
          <cell r="E39">
            <v>2006</v>
          </cell>
        </row>
        <row r="40">
          <cell r="D40" t="str">
            <v>Junho</v>
          </cell>
          <cell r="E40">
            <v>2007</v>
          </cell>
        </row>
        <row r="41">
          <cell r="D41" t="str">
            <v>Julho</v>
          </cell>
          <cell r="E41">
            <v>2008</v>
          </cell>
        </row>
        <row r="42">
          <cell r="D42" t="str">
            <v>Agosto</v>
          </cell>
          <cell r="E42">
            <v>2009</v>
          </cell>
        </row>
        <row r="43">
          <cell r="D43" t="str">
            <v>Setembro</v>
          </cell>
          <cell r="E43">
            <v>2010</v>
          </cell>
        </row>
        <row r="44">
          <cell r="D44" t="str">
            <v>Outubro</v>
          </cell>
        </row>
        <row r="45">
          <cell r="D45" t="str">
            <v>Novembro</v>
          </cell>
        </row>
        <row r="46">
          <cell r="D46" t="str">
            <v>Dezembro</v>
          </cell>
        </row>
        <row r="50">
          <cell r="H50">
            <v>38869</v>
          </cell>
        </row>
        <row r="51">
          <cell r="H51">
            <v>37257</v>
          </cell>
        </row>
        <row r="52">
          <cell r="H52">
            <v>38899</v>
          </cell>
        </row>
        <row r="53">
          <cell r="H53">
            <v>49</v>
          </cell>
        </row>
      </sheetData>
      <sheetData sheetId="1" refreshError="1"/>
      <sheetData sheetId="2" refreshError="1"/>
      <sheetData sheetId="3" refreshError="1">
        <row r="10">
          <cell r="D10" t="str">
            <v>PLDmed = 52,51 R$/MWh</v>
          </cell>
          <cell r="G10" t="str">
            <v>PLDmed = 126,29 R$/MWh</v>
          </cell>
          <cell r="J10" t="str">
            <v>PLDmed = 148,85 R$/MWh</v>
          </cell>
          <cell r="M10" t="str">
            <v>PLDmed = 141,53 R$/MWh</v>
          </cell>
          <cell r="P10" t="str">
            <v>PLDmed = 159,93 R$/MWh</v>
          </cell>
        </row>
        <row r="15">
          <cell r="D15" t="str">
            <v>PLDmed = 57,93 R$/MWh</v>
          </cell>
          <cell r="G15" t="str">
            <v>PLDmed = 124,37 R$/MWh</v>
          </cell>
          <cell r="J15" t="str">
            <v>PLDmed = 145,63 R$/MWh</v>
          </cell>
          <cell r="M15" t="str">
            <v>PLDmed = 138,96 R$/MWh</v>
          </cell>
          <cell r="P15" t="str">
            <v>PLDmed = 154,33 R$/MWh</v>
          </cell>
        </row>
        <row r="19">
          <cell r="D19" t="str">
            <v>PLDmed = 27,26 R$/MWh</v>
          </cell>
          <cell r="G19" t="str">
            <v>PLDmed = 98,38 R$/MWh</v>
          </cell>
          <cell r="J19" t="str">
            <v>PLDmed = 130,62 R$/MWh</v>
          </cell>
          <cell r="M19" t="str">
            <v>PLDmed = 134,33 R$/MWh</v>
          </cell>
          <cell r="P19" t="str">
            <v>PLDmed = 160,13 R$/MWh</v>
          </cell>
        </row>
        <row r="23">
          <cell r="D23" t="str">
            <v>PLDmed = 76,79 R$/MWh</v>
          </cell>
          <cell r="G23" t="str">
            <v>PLDmed = 118,80 R$/MWh</v>
          </cell>
          <cell r="J23" t="str">
            <v>PLDmed = 153,97 R$/MWh</v>
          </cell>
          <cell r="M23" t="str">
            <v>PLDmed = 152,92 R$/MWh</v>
          </cell>
          <cell r="P23" t="str">
            <v>PLDmed = 175,24 R$/MWh</v>
          </cell>
        </row>
      </sheetData>
      <sheetData sheetId="4" refreshError="1"/>
      <sheetData sheetId="5" refreshError="1">
        <row r="4">
          <cell r="D4">
            <v>14</v>
          </cell>
          <cell r="E4">
            <v>59.6</v>
          </cell>
          <cell r="F4">
            <v>60.21</v>
          </cell>
          <cell r="G4">
            <v>21.83</v>
          </cell>
          <cell r="H4">
            <v>16.920000000000002</v>
          </cell>
          <cell r="K4">
            <v>59.6</v>
          </cell>
          <cell r="N4">
            <v>60.21</v>
          </cell>
          <cell r="Q4">
            <v>21.83</v>
          </cell>
          <cell r="T4">
            <v>16.920000000000002</v>
          </cell>
          <cell r="W4">
            <v>67</v>
          </cell>
          <cell r="X4">
            <v>69.069999999999993</v>
          </cell>
          <cell r="Y4">
            <v>23.33</v>
          </cell>
          <cell r="Z4">
            <v>43.95</v>
          </cell>
          <cell r="AA4">
            <v>0</v>
          </cell>
        </row>
        <row r="5">
          <cell r="D5">
            <v>28</v>
          </cell>
          <cell r="E5">
            <v>60.21</v>
          </cell>
          <cell r="F5">
            <v>62.88</v>
          </cell>
          <cell r="G5">
            <v>21.83</v>
          </cell>
          <cell r="H5">
            <v>16.920000000000002</v>
          </cell>
          <cell r="K5">
            <v>59.6</v>
          </cell>
          <cell r="N5">
            <v>60.21</v>
          </cell>
          <cell r="Q5">
            <v>21.83</v>
          </cell>
          <cell r="T5">
            <v>16.920000000000002</v>
          </cell>
          <cell r="W5">
            <v>67</v>
          </cell>
          <cell r="X5">
            <v>69.069999999999993</v>
          </cell>
          <cell r="Y5">
            <v>23.33</v>
          </cell>
          <cell r="Z5">
            <v>43.95</v>
          </cell>
          <cell r="AA5">
            <v>0</v>
          </cell>
        </row>
        <row r="6">
          <cell r="D6">
            <v>6</v>
          </cell>
          <cell r="E6">
            <v>60.32</v>
          </cell>
          <cell r="F6">
            <v>63.53</v>
          </cell>
          <cell r="G6">
            <v>21.92</v>
          </cell>
          <cell r="H6">
            <v>16.920000000000002</v>
          </cell>
          <cell r="K6">
            <v>59.6</v>
          </cell>
          <cell r="N6">
            <v>60.21</v>
          </cell>
          <cell r="Q6">
            <v>21.83</v>
          </cell>
          <cell r="T6">
            <v>16.920000000000002</v>
          </cell>
          <cell r="W6">
            <v>67</v>
          </cell>
          <cell r="X6">
            <v>69.069999999999993</v>
          </cell>
          <cell r="Y6">
            <v>23.33</v>
          </cell>
          <cell r="Z6">
            <v>43.95</v>
          </cell>
          <cell r="AA6">
            <v>0</v>
          </cell>
        </row>
        <row r="7">
          <cell r="D7">
            <v>61</v>
          </cell>
          <cell r="E7">
            <v>61.31</v>
          </cell>
          <cell r="F7">
            <v>61.31</v>
          </cell>
          <cell r="G7">
            <v>22.38</v>
          </cell>
          <cell r="H7">
            <v>16.920000000000002</v>
          </cell>
          <cell r="K7">
            <v>59.6</v>
          </cell>
          <cell r="N7">
            <v>60.21</v>
          </cell>
          <cell r="Q7">
            <v>21.83</v>
          </cell>
          <cell r="T7">
            <v>16.920000000000002</v>
          </cell>
          <cell r="W7">
            <v>67</v>
          </cell>
          <cell r="X7">
            <v>69.069999999999993</v>
          </cell>
          <cell r="Y7">
            <v>23.33</v>
          </cell>
          <cell r="Z7">
            <v>43.95</v>
          </cell>
          <cell r="AA7">
            <v>0</v>
          </cell>
        </row>
        <row r="8">
          <cell r="D8">
            <v>89</v>
          </cell>
          <cell r="E8">
            <v>61.98</v>
          </cell>
          <cell r="F8">
            <v>65.349999999999994</v>
          </cell>
          <cell r="G8">
            <v>22.38</v>
          </cell>
          <cell r="H8">
            <v>16.920000000000002</v>
          </cell>
          <cell r="K8">
            <v>59.6</v>
          </cell>
          <cell r="N8">
            <v>60.21</v>
          </cell>
          <cell r="Q8">
            <v>21.83</v>
          </cell>
          <cell r="T8">
            <v>16.920000000000002</v>
          </cell>
          <cell r="W8">
            <v>67</v>
          </cell>
          <cell r="X8">
            <v>69.069999999999993</v>
          </cell>
          <cell r="Y8">
            <v>23.33</v>
          </cell>
          <cell r="Z8">
            <v>43.95</v>
          </cell>
          <cell r="AA8">
            <v>0</v>
          </cell>
        </row>
        <row r="9">
          <cell r="D9">
            <v>18</v>
          </cell>
          <cell r="E9">
            <v>63.09</v>
          </cell>
          <cell r="F9">
            <v>65.69</v>
          </cell>
          <cell r="G9">
            <v>22.38</v>
          </cell>
          <cell r="H9">
            <v>16.920000000000002</v>
          </cell>
          <cell r="K9">
            <v>59.6</v>
          </cell>
          <cell r="N9">
            <v>60.21</v>
          </cell>
          <cell r="Q9">
            <v>21.83</v>
          </cell>
          <cell r="T9">
            <v>16.920000000000002</v>
          </cell>
          <cell r="W9">
            <v>67</v>
          </cell>
          <cell r="X9">
            <v>69.069999999999993</v>
          </cell>
          <cell r="Y9">
            <v>23.33</v>
          </cell>
          <cell r="Z9">
            <v>43.95</v>
          </cell>
          <cell r="AA9">
            <v>0</v>
          </cell>
        </row>
        <row r="10">
          <cell r="D10">
            <v>73</v>
          </cell>
          <cell r="E10">
            <v>64.5</v>
          </cell>
          <cell r="F10">
            <v>64.73</v>
          </cell>
          <cell r="G10">
            <v>23.13</v>
          </cell>
          <cell r="H10">
            <v>23.13</v>
          </cell>
          <cell r="K10">
            <v>59.6</v>
          </cell>
          <cell r="N10">
            <v>60.21</v>
          </cell>
          <cell r="Q10">
            <v>21.83</v>
          </cell>
          <cell r="T10">
            <v>16.920000000000002</v>
          </cell>
          <cell r="W10">
            <v>67</v>
          </cell>
          <cell r="X10">
            <v>69.069999999999993</v>
          </cell>
          <cell r="Y10">
            <v>23.33</v>
          </cell>
          <cell r="Z10">
            <v>43.95</v>
          </cell>
          <cell r="AA10">
            <v>0</v>
          </cell>
        </row>
        <row r="11">
          <cell r="D11">
            <v>80</v>
          </cell>
          <cell r="E11">
            <v>64.73</v>
          </cell>
          <cell r="F11">
            <v>67.930000000000007</v>
          </cell>
          <cell r="G11">
            <v>23.13</v>
          </cell>
          <cell r="H11">
            <v>23.13</v>
          </cell>
          <cell r="K11">
            <v>59.6</v>
          </cell>
          <cell r="N11">
            <v>60.21</v>
          </cell>
          <cell r="Q11">
            <v>21.83</v>
          </cell>
          <cell r="T11">
            <v>16.920000000000002</v>
          </cell>
          <cell r="W11">
            <v>67</v>
          </cell>
          <cell r="X11">
            <v>69.069999999999993</v>
          </cell>
          <cell r="Y11">
            <v>23.33</v>
          </cell>
          <cell r="Z11">
            <v>43.95</v>
          </cell>
          <cell r="AA11">
            <v>0</v>
          </cell>
        </row>
        <row r="12">
          <cell r="D12">
            <v>15</v>
          </cell>
          <cell r="E12">
            <v>65.44</v>
          </cell>
          <cell r="F12">
            <v>68.63</v>
          </cell>
          <cell r="G12">
            <v>23.28</v>
          </cell>
          <cell r="H12">
            <v>23.28</v>
          </cell>
          <cell r="K12">
            <v>59.6</v>
          </cell>
          <cell r="N12">
            <v>60.21</v>
          </cell>
          <cell r="Q12">
            <v>21.83</v>
          </cell>
          <cell r="T12">
            <v>16.920000000000002</v>
          </cell>
          <cell r="W12">
            <v>67</v>
          </cell>
          <cell r="X12">
            <v>69.069999999999993</v>
          </cell>
          <cell r="Y12">
            <v>23.33</v>
          </cell>
          <cell r="Z12">
            <v>43.95</v>
          </cell>
          <cell r="AA12">
            <v>0</v>
          </cell>
        </row>
        <row r="13">
          <cell r="D13">
            <v>61</v>
          </cell>
          <cell r="E13">
            <v>70.150000000000006</v>
          </cell>
          <cell r="F13">
            <v>70.34</v>
          </cell>
          <cell r="G13">
            <v>23.93</v>
          </cell>
          <cell r="H13">
            <v>70.150000000000006</v>
          </cell>
          <cell r="K13">
            <v>59.6</v>
          </cell>
          <cell r="N13">
            <v>60.21</v>
          </cell>
          <cell r="Q13">
            <v>21.83</v>
          </cell>
          <cell r="T13">
            <v>16.920000000000002</v>
          </cell>
          <cell r="W13">
            <v>67</v>
          </cell>
          <cell r="X13">
            <v>69.069999999999993</v>
          </cell>
          <cell r="Y13">
            <v>23.33</v>
          </cell>
          <cell r="Z13">
            <v>43.95</v>
          </cell>
          <cell r="AA13">
            <v>0</v>
          </cell>
        </row>
        <row r="14">
          <cell r="D14">
            <v>89</v>
          </cell>
          <cell r="E14">
            <v>70.34</v>
          </cell>
          <cell r="F14">
            <v>74.03</v>
          </cell>
          <cell r="G14">
            <v>23.93</v>
          </cell>
          <cell r="H14">
            <v>70.34</v>
          </cell>
          <cell r="K14">
            <v>59.6</v>
          </cell>
          <cell r="N14">
            <v>60.21</v>
          </cell>
          <cell r="Q14">
            <v>21.83</v>
          </cell>
          <cell r="T14">
            <v>16.920000000000002</v>
          </cell>
          <cell r="W14">
            <v>67</v>
          </cell>
          <cell r="X14">
            <v>69.069999999999993</v>
          </cell>
          <cell r="Y14">
            <v>23.33</v>
          </cell>
          <cell r="Z14">
            <v>43.95</v>
          </cell>
          <cell r="AA14">
            <v>0</v>
          </cell>
        </row>
        <row r="15">
          <cell r="D15">
            <v>18</v>
          </cell>
          <cell r="E15">
            <v>71.400000000000006</v>
          </cell>
          <cell r="F15">
            <v>75.37</v>
          </cell>
          <cell r="G15">
            <v>23.93</v>
          </cell>
          <cell r="H15">
            <v>71.400000000000006</v>
          </cell>
          <cell r="K15">
            <v>59.6</v>
          </cell>
          <cell r="N15">
            <v>60.21</v>
          </cell>
          <cell r="Q15">
            <v>21.83</v>
          </cell>
          <cell r="T15">
            <v>16.920000000000002</v>
          </cell>
          <cell r="W15">
            <v>67</v>
          </cell>
          <cell r="X15">
            <v>69.069999999999993</v>
          </cell>
          <cell r="Y15">
            <v>23.33</v>
          </cell>
          <cell r="Z15">
            <v>43.95</v>
          </cell>
          <cell r="AA15">
            <v>0</v>
          </cell>
        </row>
        <row r="16">
          <cell r="D16">
            <v>61</v>
          </cell>
          <cell r="E16">
            <v>71.599999999999994</v>
          </cell>
          <cell r="F16">
            <v>71.599999999999994</v>
          </cell>
          <cell r="G16">
            <v>24.29</v>
          </cell>
          <cell r="H16">
            <v>71.599999999999994</v>
          </cell>
          <cell r="K16">
            <v>59.6</v>
          </cell>
          <cell r="N16">
            <v>60.21</v>
          </cell>
          <cell r="Q16">
            <v>21.83</v>
          </cell>
          <cell r="T16">
            <v>16.920000000000002</v>
          </cell>
          <cell r="W16">
            <v>67</v>
          </cell>
          <cell r="X16">
            <v>69.069999999999993</v>
          </cell>
          <cell r="Y16">
            <v>23.33</v>
          </cell>
          <cell r="Z16">
            <v>43.95</v>
          </cell>
          <cell r="AA16">
            <v>0</v>
          </cell>
        </row>
        <row r="17">
          <cell r="D17">
            <v>89</v>
          </cell>
          <cell r="E17">
            <v>73.62</v>
          </cell>
          <cell r="F17">
            <v>76.67</v>
          </cell>
          <cell r="G17">
            <v>24.29</v>
          </cell>
          <cell r="H17">
            <v>73.62</v>
          </cell>
          <cell r="K17">
            <v>59.6</v>
          </cell>
          <cell r="N17">
            <v>60.21</v>
          </cell>
          <cell r="Q17">
            <v>21.83</v>
          </cell>
          <cell r="T17">
            <v>16.920000000000002</v>
          </cell>
          <cell r="W17">
            <v>67</v>
          </cell>
          <cell r="X17">
            <v>69.069999999999993</v>
          </cell>
          <cell r="Y17">
            <v>23.33</v>
          </cell>
          <cell r="Z17">
            <v>43.95</v>
          </cell>
          <cell r="AA17">
            <v>0</v>
          </cell>
        </row>
        <row r="18">
          <cell r="D18">
            <v>18</v>
          </cell>
          <cell r="E18">
            <v>75.36</v>
          </cell>
          <cell r="F18">
            <v>77.430000000000007</v>
          </cell>
          <cell r="G18">
            <v>24.29</v>
          </cell>
          <cell r="H18">
            <v>75.36</v>
          </cell>
          <cell r="L18">
            <v>60.21</v>
          </cell>
          <cell r="O18">
            <v>62.88</v>
          </cell>
          <cell r="R18">
            <v>21.83</v>
          </cell>
          <cell r="U18">
            <v>16.920000000000002</v>
          </cell>
          <cell r="W18">
            <v>67</v>
          </cell>
          <cell r="X18">
            <v>69.069999999999993</v>
          </cell>
          <cell r="Y18">
            <v>23.33</v>
          </cell>
          <cell r="Z18">
            <v>43.95</v>
          </cell>
          <cell r="AA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L19">
            <v>60.21</v>
          </cell>
          <cell r="O19">
            <v>62.88</v>
          </cell>
          <cell r="R19">
            <v>21.83</v>
          </cell>
          <cell r="U19">
            <v>16.920000000000002</v>
          </cell>
          <cell r="W19">
            <v>67</v>
          </cell>
          <cell r="X19">
            <v>69.069999999999993</v>
          </cell>
          <cell r="Y19">
            <v>23.33</v>
          </cell>
          <cell r="Z19">
            <v>43.95</v>
          </cell>
          <cell r="AA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L20">
            <v>60.21</v>
          </cell>
          <cell r="O20">
            <v>62.88</v>
          </cell>
          <cell r="R20">
            <v>21.83</v>
          </cell>
          <cell r="U20">
            <v>16.920000000000002</v>
          </cell>
          <cell r="W20">
            <v>67</v>
          </cell>
          <cell r="X20">
            <v>69.069999999999993</v>
          </cell>
          <cell r="Y20">
            <v>23.33</v>
          </cell>
          <cell r="Z20">
            <v>43.95</v>
          </cell>
          <cell r="AA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L21">
            <v>60.21</v>
          </cell>
          <cell r="O21">
            <v>62.88</v>
          </cell>
          <cell r="R21">
            <v>21.83</v>
          </cell>
          <cell r="U21">
            <v>16.920000000000002</v>
          </cell>
          <cell r="W21">
            <v>67</v>
          </cell>
          <cell r="X21">
            <v>69.069999999999993</v>
          </cell>
          <cell r="Y21">
            <v>23.33</v>
          </cell>
          <cell r="Z21">
            <v>43.95</v>
          </cell>
          <cell r="AA21">
            <v>0</v>
          </cell>
        </row>
        <row r="22">
          <cell r="L22">
            <v>60.21</v>
          </cell>
          <cell r="O22">
            <v>62.88</v>
          </cell>
          <cell r="R22">
            <v>21.83</v>
          </cell>
          <cell r="U22">
            <v>16.920000000000002</v>
          </cell>
          <cell r="W22">
            <v>67</v>
          </cell>
          <cell r="X22">
            <v>69.069999999999993</v>
          </cell>
          <cell r="Y22">
            <v>23.33</v>
          </cell>
          <cell r="Z22">
            <v>43.95</v>
          </cell>
          <cell r="AA22">
            <v>0</v>
          </cell>
        </row>
        <row r="23">
          <cell r="L23">
            <v>60.21</v>
          </cell>
          <cell r="O23">
            <v>62.88</v>
          </cell>
          <cell r="R23">
            <v>21.83</v>
          </cell>
          <cell r="U23">
            <v>16.920000000000002</v>
          </cell>
          <cell r="W23">
            <v>67</v>
          </cell>
          <cell r="X23">
            <v>69.069999999999993</v>
          </cell>
          <cell r="Y23">
            <v>23.33</v>
          </cell>
          <cell r="Z23">
            <v>43.95</v>
          </cell>
          <cell r="AA23">
            <v>0</v>
          </cell>
        </row>
        <row r="24">
          <cell r="L24">
            <v>60.21</v>
          </cell>
          <cell r="O24">
            <v>62.88</v>
          </cell>
          <cell r="R24">
            <v>21.83</v>
          </cell>
          <cell r="U24">
            <v>16.920000000000002</v>
          </cell>
          <cell r="W24">
            <v>67</v>
          </cell>
          <cell r="X24">
            <v>69.069999999999993</v>
          </cell>
          <cell r="Y24">
            <v>23.33</v>
          </cell>
          <cell r="Z24">
            <v>43.95</v>
          </cell>
          <cell r="AA24">
            <v>0</v>
          </cell>
        </row>
        <row r="25">
          <cell r="L25">
            <v>60.21</v>
          </cell>
          <cell r="O25">
            <v>62.88</v>
          </cell>
          <cell r="R25">
            <v>21.83</v>
          </cell>
          <cell r="U25">
            <v>16.920000000000002</v>
          </cell>
          <cell r="W25">
            <v>67</v>
          </cell>
          <cell r="X25">
            <v>69.069999999999993</v>
          </cell>
          <cell r="Y25">
            <v>23.33</v>
          </cell>
          <cell r="Z25">
            <v>43.95</v>
          </cell>
          <cell r="AA25">
            <v>0</v>
          </cell>
        </row>
        <row r="26">
          <cell r="L26">
            <v>60.21</v>
          </cell>
          <cell r="O26">
            <v>62.88</v>
          </cell>
          <cell r="R26">
            <v>21.83</v>
          </cell>
          <cell r="U26">
            <v>16.920000000000002</v>
          </cell>
          <cell r="W26">
            <v>67</v>
          </cell>
          <cell r="X26">
            <v>69.069999999999993</v>
          </cell>
          <cell r="Y26">
            <v>23.33</v>
          </cell>
          <cell r="Z26">
            <v>43.95</v>
          </cell>
          <cell r="AA26">
            <v>0</v>
          </cell>
        </row>
        <row r="27">
          <cell r="L27">
            <v>60.21</v>
          </cell>
          <cell r="O27">
            <v>62.88</v>
          </cell>
          <cell r="R27">
            <v>21.83</v>
          </cell>
          <cell r="U27">
            <v>16.920000000000002</v>
          </cell>
          <cell r="W27">
            <v>67</v>
          </cell>
          <cell r="X27">
            <v>69.069999999999993</v>
          </cell>
          <cell r="Y27">
            <v>23.33</v>
          </cell>
          <cell r="Z27">
            <v>43.95</v>
          </cell>
          <cell r="AA27">
            <v>0</v>
          </cell>
        </row>
        <row r="28">
          <cell r="E28">
            <v>100</v>
          </cell>
          <cell r="L28">
            <v>60.21</v>
          </cell>
          <cell r="O28">
            <v>62.88</v>
          </cell>
          <cell r="R28">
            <v>21.83</v>
          </cell>
          <cell r="U28">
            <v>16.920000000000002</v>
          </cell>
          <cell r="W28">
            <v>67</v>
          </cell>
          <cell r="X28">
            <v>69.069999999999993</v>
          </cell>
          <cell r="Y28">
            <v>23.33</v>
          </cell>
          <cell r="Z28">
            <v>43.95</v>
          </cell>
          <cell r="AA28">
            <v>0</v>
          </cell>
        </row>
        <row r="29">
          <cell r="L29">
            <v>60.21</v>
          </cell>
          <cell r="O29">
            <v>62.88</v>
          </cell>
          <cell r="R29">
            <v>21.83</v>
          </cell>
          <cell r="U29">
            <v>16.920000000000002</v>
          </cell>
          <cell r="W29">
            <v>67</v>
          </cell>
          <cell r="X29">
            <v>69.069999999999993</v>
          </cell>
          <cell r="Y29">
            <v>23.33</v>
          </cell>
          <cell r="Z29">
            <v>43.95</v>
          </cell>
          <cell r="AA29">
            <v>0</v>
          </cell>
        </row>
        <row r="30">
          <cell r="L30">
            <v>60.21</v>
          </cell>
          <cell r="O30">
            <v>62.88</v>
          </cell>
          <cell r="R30">
            <v>21.83</v>
          </cell>
          <cell r="U30">
            <v>16.920000000000002</v>
          </cell>
          <cell r="W30">
            <v>67</v>
          </cell>
          <cell r="X30">
            <v>69.069999999999993</v>
          </cell>
          <cell r="Y30">
            <v>23.33</v>
          </cell>
          <cell r="Z30">
            <v>43.95</v>
          </cell>
          <cell r="AA30">
            <v>0</v>
          </cell>
        </row>
        <row r="31">
          <cell r="L31">
            <v>60.21</v>
          </cell>
          <cell r="O31">
            <v>62.88</v>
          </cell>
          <cell r="R31">
            <v>21.83</v>
          </cell>
          <cell r="U31">
            <v>16.920000000000002</v>
          </cell>
          <cell r="W31">
            <v>67</v>
          </cell>
          <cell r="X31">
            <v>69.069999999999993</v>
          </cell>
          <cell r="Y31">
            <v>23.33</v>
          </cell>
          <cell r="Z31">
            <v>43.95</v>
          </cell>
          <cell r="AA31">
            <v>0</v>
          </cell>
        </row>
        <row r="32">
          <cell r="L32">
            <v>60.21</v>
          </cell>
          <cell r="O32">
            <v>62.88</v>
          </cell>
          <cell r="R32">
            <v>21.83</v>
          </cell>
          <cell r="U32">
            <v>16.920000000000002</v>
          </cell>
          <cell r="W32">
            <v>67</v>
          </cell>
          <cell r="X32">
            <v>69.069999999999993</v>
          </cell>
          <cell r="Y32">
            <v>23.33</v>
          </cell>
          <cell r="Z32">
            <v>43.95</v>
          </cell>
          <cell r="AA32">
            <v>0</v>
          </cell>
        </row>
        <row r="33">
          <cell r="L33">
            <v>60.21</v>
          </cell>
          <cell r="O33">
            <v>62.88</v>
          </cell>
          <cell r="R33">
            <v>21.83</v>
          </cell>
          <cell r="U33">
            <v>16.920000000000002</v>
          </cell>
          <cell r="W33">
            <v>67</v>
          </cell>
          <cell r="X33">
            <v>69.069999999999993</v>
          </cell>
          <cell r="Y33">
            <v>23.33</v>
          </cell>
          <cell r="Z33">
            <v>43.95</v>
          </cell>
          <cell r="AA33">
            <v>0</v>
          </cell>
        </row>
        <row r="34">
          <cell r="L34">
            <v>60.21</v>
          </cell>
          <cell r="O34">
            <v>62.88</v>
          </cell>
          <cell r="R34">
            <v>21.83</v>
          </cell>
          <cell r="U34">
            <v>16.920000000000002</v>
          </cell>
          <cell r="W34">
            <v>67</v>
          </cell>
          <cell r="X34">
            <v>69.069999999999993</v>
          </cell>
          <cell r="Y34">
            <v>23.33</v>
          </cell>
          <cell r="Z34">
            <v>43.95</v>
          </cell>
          <cell r="AA34">
            <v>0</v>
          </cell>
        </row>
        <row r="35">
          <cell r="L35">
            <v>60.21</v>
          </cell>
          <cell r="O35">
            <v>62.88</v>
          </cell>
          <cell r="R35">
            <v>21.83</v>
          </cell>
          <cell r="U35">
            <v>16.920000000000002</v>
          </cell>
          <cell r="W35">
            <v>67</v>
          </cell>
          <cell r="X35">
            <v>69.069999999999993</v>
          </cell>
          <cell r="Y35">
            <v>23.33</v>
          </cell>
          <cell r="Z35">
            <v>43.95</v>
          </cell>
          <cell r="AA35">
            <v>0</v>
          </cell>
        </row>
        <row r="36">
          <cell r="L36">
            <v>60.21</v>
          </cell>
          <cell r="O36">
            <v>62.88</v>
          </cell>
          <cell r="R36">
            <v>21.83</v>
          </cell>
          <cell r="U36">
            <v>16.920000000000002</v>
          </cell>
          <cell r="W36">
            <v>67</v>
          </cell>
          <cell r="X36">
            <v>69.069999999999993</v>
          </cell>
          <cell r="Y36">
            <v>23.33</v>
          </cell>
          <cell r="Z36">
            <v>43.95</v>
          </cell>
          <cell r="AA36">
            <v>0</v>
          </cell>
        </row>
        <row r="37">
          <cell r="L37">
            <v>60.21</v>
          </cell>
          <cell r="O37">
            <v>62.88</v>
          </cell>
          <cell r="R37">
            <v>21.83</v>
          </cell>
          <cell r="U37">
            <v>16.920000000000002</v>
          </cell>
          <cell r="W37">
            <v>67</v>
          </cell>
          <cell r="X37">
            <v>69.069999999999993</v>
          </cell>
          <cell r="Y37">
            <v>23.33</v>
          </cell>
          <cell r="Z37">
            <v>43.95</v>
          </cell>
          <cell r="AA37">
            <v>0</v>
          </cell>
        </row>
        <row r="38">
          <cell r="L38">
            <v>60.21</v>
          </cell>
          <cell r="O38">
            <v>62.88</v>
          </cell>
          <cell r="R38">
            <v>21.83</v>
          </cell>
          <cell r="U38">
            <v>16.920000000000002</v>
          </cell>
          <cell r="W38">
            <v>67</v>
          </cell>
          <cell r="X38">
            <v>69.069999999999993</v>
          </cell>
          <cell r="Y38">
            <v>23.33</v>
          </cell>
          <cell r="Z38">
            <v>43.95</v>
          </cell>
          <cell r="AA38">
            <v>0</v>
          </cell>
        </row>
        <row r="39">
          <cell r="L39">
            <v>60.21</v>
          </cell>
          <cell r="O39">
            <v>62.88</v>
          </cell>
          <cell r="R39">
            <v>21.83</v>
          </cell>
          <cell r="U39">
            <v>16.920000000000002</v>
          </cell>
          <cell r="W39">
            <v>67</v>
          </cell>
          <cell r="X39">
            <v>69.069999999999993</v>
          </cell>
          <cell r="Y39">
            <v>23.33</v>
          </cell>
          <cell r="Z39">
            <v>43.95</v>
          </cell>
          <cell r="AA39">
            <v>0</v>
          </cell>
        </row>
        <row r="40">
          <cell r="L40">
            <v>60.21</v>
          </cell>
          <cell r="O40">
            <v>62.88</v>
          </cell>
          <cell r="R40">
            <v>21.83</v>
          </cell>
          <cell r="U40">
            <v>16.920000000000002</v>
          </cell>
          <cell r="W40">
            <v>67</v>
          </cell>
          <cell r="X40">
            <v>69.069999999999993</v>
          </cell>
          <cell r="Y40">
            <v>23.33</v>
          </cell>
          <cell r="Z40">
            <v>43.95</v>
          </cell>
          <cell r="AA40">
            <v>0</v>
          </cell>
        </row>
        <row r="41">
          <cell r="L41">
            <v>60.21</v>
          </cell>
          <cell r="O41">
            <v>62.88</v>
          </cell>
          <cell r="R41">
            <v>21.83</v>
          </cell>
          <cell r="U41">
            <v>16.920000000000002</v>
          </cell>
          <cell r="W41">
            <v>67</v>
          </cell>
          <cell r="X41">
            <v>69.069999999999993</v>
          </cell>
          <cell r="Y41">
            <v>23.33</v>
          </cell>
          <cell r="Z41">
            <v>43.95</v>
          </cell>
          <cell r="AA41">
            <v>0</v>
          </cell>
        </row>
        <row r="42">
          <cell r="L42">
            <v>60.21</v>
          </cell>
          <cell r="O42">
            <v>62.88</v>
          </cell>
          <cell r="R42">
            <v>21.83</v>
          </cell>
          <cell r="U42">
            <v>16.920000000000002</v>
          </cell>
          <cell r="W42">
            <v>67</v>
          </cell>
          <cell r="X42">
            <v>69.069999999999993</v>
          </cell>
          <cell r="Y42">
            <v>23.33</v>
          </cell>
          <cell r="Z42">
            <v>43.95</v>
          </cell>
          <cell r="AA42">
            <v>0</v>
          </cell>
        </row>
        <row r="43">
          <cell r="L43">
            <v>60.21</v>
          </cell>
          <cell r="O43">
            <v>62.88</v>
          </cell>
          <cell r="R43">
            <v>21.83</v>
          </cell>
          <cell r="U43">
            <v>16.920000000000002</v>
          </cell>
          <cell r="W43">
            <v>67</v>
          </cell>
          <cell r="X43">
            <v>69.069999999999993</v>
          </cell>
          <cell r="Y43">
            <v>23.33</v>
          </cell>
          <cell r="Z43">
            <v>43.95</v>
          </cell>
          <cell r="AA43">
            <v>0</v>
          </cell>
        </row>
        <row r="44">
          <cell r="L44">
            <v>60.21</v>
          </cell>
          <cell r="O44">
            <v>62.88</v>
          </cell>
          <cell r="R44">
            <v>21.83</v>
          </cell>
          <cell r="U44">
            <v>16.920000000000002</v>
          </cell>
          <cell r="W44">
            <v>67</v>
          </cell>
          <cell r="X44">
            <v>69.069999999999993</v>
          </cell>
          <cell r="Y44">
            <v>23.33</v>
          </cell>
          <cell r="Z44">
            <v>43.95</v>
          </cell>
          <cell r="AA44">
            <v>0</v>
          </cell>
        </row>
        <row r="45">
          <cell r="L45">
            <v>60.21</v>
          </cell>
          <cell r="O45">
            <v>62.88</v>
          </cell>
          <cell r="R45">
            <v>21.83</v>
          </cell>
          <cell r="U45">
            <v>16.920000000000002</v>
          </cell>
          <cell r="W45">
            <v>67</v>
          </cell>
          <cell r="X45">
            <v>69.069999999999993</v>
          </cell>
          <cell r="Y45">
            <v>23.33</v>
          </cell>
          <cell r="Z45">
            <v>43.95</v>
          </cell>
          <cell r="AA45">
            <v>0</v>
          </cell>
        </row>
        <row r="46">
          <cell r="M46">
            <v>60.32</v>
          </cell>
          <cell r="P46">
            <v>63.53</v>
          </cell>
          <cell r="S46">
            <v>21.92</v>
          </cell>
          <cell r="V46">
            <v>16.920000000000002</v>
          </cell>
          <cell r="W46">
            <v>67</v>
          </cell>
          <cell r="X46">
            <v>69.069999999999993</v>
          </cell>
          <cell r="Y46">
            <v>23.33</v>
          </cell>
          <cell r="Z46">
            <v>43.95</v>
          </cell>
          <cell r="AA46">
            <v>0</v>
          </cell>
        </row>
        <row r="47">
          <cell r="M47">
            <v>60.32</v>
          </cell>
          <cell r="P47">
            <v>63.53</v>
          </cell>
          <cell r="S47">
            <v>21.92</v>
          </cell>
          <cell r="V47">
            <v>16.920000000000002</v>
          </cell>
          <cell r="W47">
            <v>67</v>
          </cell>
          <cell r="X47">
            <v>69.069999999999993</v>
          </cell>
          <cell r="Y47">
            <v>23.33</v>
          </cell>
          <cell r="Z47">
            <v>43.95</v>
          </cell>
          <cell r="AA47">
            <v>0</v>
          </cell>
        </row>
        <row r="48">
          <cell r="M48">
            <v>60.32</v>
          </cell>
          <cell r="P48">
            <v>63.53</v>
          </cell>
          <cell r="S48">
            <v>21.92</v>
          </cell>
          <cell r="V48">
            <v>16.920000000000002</v>
          </cell>
          <cell r="W48">
            <v>67</v>
          </cell>
          <cell r="X48">
            <v>69.069999999999993</v>
          </cell>
          <cell r="Y48">
            <v>23.33</v>
          </cell>
          <cell r="Z48">
            <v>43.95</v>
          </cell>
          <cell r="AA48">
            <v>0</v>
          </cell>
        </row>
        <row r="49">
          <cell r="M49">
            <v>60.32</v>
          </cell>
          <cell r="P49">
            <v>63.53</v>
          </cell>
          <cell r="S49">
            <v>21.92</v>
          </cell>
          <cell r="V49">
            <v>16.920000000000002</v>
          </cell>
          <cell r="W49">
            <v>67</v>
          </cell>
          <cell r="X49">
            <v>69.069999999999993</v>
          </cell>
          <cell r="Y49">
            <v>23.33</v>
          </cell>
          <cell r="Z49">
            <v>43.95</v>
          </cell>
          <cell r="AA49">
            <v>0</v>
          </cell>
        </row>
        <row r="50">
          <cell r="M50">
            <v>60.32</v>
          </cell>
          <cell r="P50">
            <v>63.53</v>
          </cell>
          <cell r="S50">
            <v>21.92</v>
          </cell>
          <cell r="V50">
            <v>16.920000000000002</v>
          </cell>
          <cell r="W50">
            <v>67</v>
          </cell>
          <cell r="X50">
            <v>69.069999999999993</v>
          </cell>
          <cell r="Y50">
            <v>23.33</v>
          </cell>
          <cell r="Z50">
            <v>43.95</v>
          </cell>
          <cell r="AA50">
            <v>0</v>
          </cell>
        </row>
        <row r="51">
          <cell r="M51">
            <v>60.32</v>
          </cell>
          <cell r="P51">
            <v>63.53</v>
          </cell>
          <cell r="S51">
            <v>21.92</v>
          </cell>
          <cell r="V51">
            <v>16.920000000000002</v>
          </cell>
          <cell r="W51">
            <v>67</v>
          </cell>
          <cell r="X51">
            <v>69.069999999999993</v>
          </cell>
          <cell r="Y51">
            <v>23.33</v>
          </cell>
          <cell r="Z51">
            <v>43.95</v>
          </cell>
          <cell r="AA51">
            <v>100</v>
          </cell>
        </row>
        <row r="52">
          <cell r="K52">
            <v>61.31</v>
          </cell>
          <cell r="N52">
            <v>61.31</v>
          </cell>
          <cell r="Q52">
            <v>22.38</v>
          </cell>
          <cell r="T52">
            <v>16.920000000000002</v>
          </cell>
          <cell r="W52">
            <v>67</v>
          </cell>
          <cell r="X52">
            <v>69.069999999999993</v>
          </cell>
          <cell r="Y52">
            <v>23.33</v>
          </cell>
          <cell r="Z52">
            <v>43.95</v>
          </cell>
          <cell r="AA52">
            <v>0</v>
          </cell>
        </row>
        <row r="53">
          <cell r="K53">
            <v>61.31</v>
          </cell>
          <cell r="N53">
            <v>61.31</v>
          </cell>
          <cell r="Q53">
            <v>22.38</v>
          </cell>
          <cell r="T53">
            <v>16.920000000000002</v>
          </cell>
          <cell r="W53">
            <v>67</v>
          </cell>
          <cell r="X53">
            <v>69.069999999999993</v>
          </cell>
          <cell r="Y53">
            <v>23.33</v>
          </cell>
          <cell r="Z53">
            <v>43.95</v>
          </cell>
          <cell r="AA53">
            <v>0</v>
          </cell>
        </row>
        <row r="54">
          <cell r="K54">
            <v>61.31</v>
          </cell>
          <cell r="N54">
            <v>61.31</v>
          </cell>
          <cell r="Q54">
            <v>22.38</v>
          </cell>
          <cell r="T54">
            <v>16.920000000000002</v>
          </cell>
          <cell r="W54">
            <v>67</v>
          </cell>
          <cell r="X54">
            <v>69.069999999999993</v>
          </cell>
          <cell r="Y54">
            <v>23.33</v>
          </cell>
          <cell r="Z54">
            <v>43.95</v>
          </cell>
          <cell r="AA54">
            <v>0</v>
          </cell>
        </row>
        <row r="55">
          <cell r="K55">
            <v>61.31</v>
          </cell>
          <cell r="N55">
            <v>61.31</v>
          </cell>
          <cell r="Q55">
            <v>22.38</v>
          </cell>
          <cell r="T55">
            <v>16.920000000000002</v>
          </cell>
          <cell r="W55">
            <v>67</v>
          </cell>
          <cell r="X55">
            <v>69.069999999999993</v>
          </cell>
          <cell r="Y55">
            <v>23.33</v>
          </cell>
          <cell r="Z55">
            <v>43.95</v>
          </cell>
          <cell r="AA55">
            <v>0</v>
          </cell>
        </row>
        <row r="56">
          <cell r="K56">
            <v>61.31</v>
          </cell>
          <cell r="N56">
            <v>61.31</v>
          </cell>
          <cell r="Q56">
            <v>22.38</v>
          </cell>
          <cell r="T56">
            <v>16.920000000000002</v>
          </cell>
          <cell r="W56">
            <v>67</v>
          </cell>
          <cell r="X56">
            <v>69.069999999999993</v>
          </cell>
          <cell r="Y56">
            <v>23.33</v>
          </cell>
          <cell r="Z56">
            <v>43.95</v>
          </cell>
          <cell r="AA56">
            <v>0</v>
          </cell>
        </row>
        <row r="57">
          <cell r="K57">
            <v>61.31</v>
          </cell>
          <cell r="N57">
            <v>61.31</v>
          </cell>
          <cell r="Q57">
            <v>22.38</v>
          </cell>
          <cell r="T57">
            <v>16.920000000000002</v>
          </cell>
          <cell r="W57">
            <v>67</v>
          </cell>
          <cell r="X57">
            <v>69.069999999999993</v>
          </cell>
          <cell r="Y57">
            <v>23.33</v>
          </cell>
          <cell r="Z57">
            <v>43.95</v>
          </cell>
          <cell r="AA57">
            <v>0</v>
          </cell>
        </row>
        <row r="58">
          <cell r="K58">
            <v>61.31</v>
          </cell>
          <cell r="N58">
            <v>61.31</v>
          </cell>
          <cell r="Q58">
            <v>22.38</v>
          </cell>
          <cell r="T58">
            <v>16.920000000000002</v>
          </cell>
          <cell r="W58">
            <v>67</v>
          </cell>
          <cell r="X58">
            <v>69.069999999999993</v>
          </cell>
          <cell r="Y58">
            <v>23.33</v>
          </cell>
          <cell r="Z58">
            <v>43.95</v>
          </cell>
          <cell r="AA58">
            <v>0</v>
          </cell>
        </row>
        <row r="59">
          <cell r="K59">
            <v>61.31</v>
          </cell>
          <cell r="N59">
            <v>61.31</v>
          </cell>
          <cell r="Q59">
            <v>22.38</v>
          </cell>
          <cell r="T59">
            <v>16.920000000000002</v>
          </cell>
          <cell r="W59">
            <v>67</v>
          </cell>
          <cell r="X59">
            <v>69.069999999999993</v>
          </cell>
          <cell r="Y59">
            <v>23.33</v>
          </cell>
          <cell r="Z59">
            <v>43.95</v>
          </cell>
          <cell r="AA59">
            <v>0</v>
          </cell>
        </row>
        <row r="60">
          <cell r="K60">
            <v>61.31</v>
          </cell>
          <cell r="N60">
            <v>61.31</v>
          </cell>
          <cell r="Q60">
            <v>22.38</v>
          </cell>
          <cell r="T60">
            <v>16.920000000000002</v>
          </cell>
          <cell r="W60">
            <v>67</v>
          </cell>
          <cell r="X60">
            <v>69.069999999999993</v>
          </cell>
          <cell r="Y60">
            <v>23.33</v>
          </cell>
          <cell r="Z60">
            <v>43.95</v>
          </cell>
          <cell r="AA60">
            <v>0</v>
          </cell>
        </row>
        <row r="61">
          <cell r="K61">
            <v>61.31</v>
          </cell>
          <cell r="N61">
            <v>61.31</v>
          </cell>
          <cell r="Q61">
            <v>22.38</v>
          </cell>
          <cell r="T61">
            <v>16.920000000000002</v>
          </cell>
          <cell r="W61">
            <v>67</v>
          </cell>
          <cell r="X61">
            <v>69.069999999999993</v>
          </cell>
          <cell r="Y61">
            <v>23.33</v>
          </cell>
          <cell r="Z61">
            <v>43.95</v>
          </cell>
          <cell r="AA61">
            <v>0</v>
          </cell>
        </row>
        <row r="62">
          <cell r="K62">
            <v>61.31</v>
          </cell>
          <cell r="N62">
            <v>61.31</v>
          </cell>
          <cell r="Q62">
            <v>22.38</v>
          </cell>
          <cell r="T62">
            <v>16.920000000000002</v>
          </cell>
          <cell r="W62">
            <v>67</v>
          </cell>
          <cell r="X62">
            <v>69.069999999999993</v>
          </cell>
          <cell r="Y62">
            <v>23.33</v>
          </cell>
          <cell r="Z62">
            <v>43.95</v>
          </cell>
          <cell r="AA62">
            <v>0</v>
          </cell>
        </row>
        <row r="63">
          <cell r="K63">
            <v>61.31</v>
          </cell>
          <cell r="N63">
            <v>61.31</v>
          </cell>
          <cell r="Q63">
            <v>22.38</v>
          </cell>
          <cell r="T63">
            <v>16.920000000000002</v>
          </cell>
          <cell r="W63">
            <v>67</v>
          </cell>
          <cell r="X63">
            <v>69.069999999999993</v>
          </cell>
          <cell r="Y63">
            <v>23.33</v>
          </cell>
          <cell r="Z63">
            <v>43.95</v>
          </cell>
          <cell r="AA63">
            <v>0</v>
          </cell>
        </row>
        <row r="64">
          <cell r="K64">
            <v>61.31</v>
          </cell>
          <cell r="N64">
            <v>61.31</v>
          </cell>
          <cell r="Q64">
            <v>22.38</v>
          </cell>
          <cell r="T64">
            <v>16.920000000000002</v>
          </cell>
          <cell r="W64">
            <v>67</v>
          </cell>
          <cell r="X64">
            <v>69.069999999999993</v>
          </cell>
          <cell r="Y64">
            <v>23.33</v>
          </cell>
          <cell r="Z64">
            <v>43.95</v>
          </cell>
          <cell r="AA64">
            <v>0</v>
          </cell>
        </row>
        <row r="65">
          <cell r="K65">
            <v>61.31</v>
          </cell>
          <cell r="N65">
            <v>61.31</v>
          </cell>
          <cell r="Q65">
            <v>22.38</v>
          </cell>
          <cell r="T65">
            <v>16.920000000000002</v>
          </cell>
          <cell r="W65">
            <v>67</v>
          </cell>
          <cell r="X65">
            <v>69.069999999999993</v>
          </cell>
          <cell r="Y65">
            <v>23.33</v>
          </cell>
          <cell r="Z65">
            <v>43.95</v>
          </cell>
          <cell r="AA65">
            <v>0</v>
          </cell>
        </row>
        <row r="66">
          <cell r="K66">
            <v>61.31</v>
          </cell>
          <cell r="N66">
            <v>61.31</v>
          </cell>
          <cell r="Q66">
            <v>22.38</v>
          </cell>
          <cell r="T66">
            <v>16.920000000000002</v>
          </cell>
          <cell r="W66">
            <v>67</v>
          </cell>
          <cell r="X66">
            <v>69.069999999999993</v>
          </cell>
          <cell r="Y66">
            <v>23.33</v>
          </cell>
          <cell r="Z66">
            <v>43.95</v>
          </cell>
          <cell r="AA66">
            <v>0</v>
          </cell>
        </row>
        <row r="67">
          <cell r="K67">
            <v>61.31</v>
          </cell>
          <cell r="N67">
            <v>61.31</v>
          </cell>
          <cell r="Q67">
            <v>22.38</v>
          </cell>
          <cell r="T67">
            <v>16.920000000000002</v>
          </cell>
          <cell r="W67">
            <v>67</v>
          </cell>
          <cell r="X67">
            <v>69.069999999999993</v>
          </cell>
          <cell r="Y67">
            <v>23.33</v>
          </cell>
          <cell r="Z67">
            <v>43.95</v>
          </cell>
          <cell r="AA67">
            <v>0</v>
          </cell>
        </row>
        <row r="68">
          <cell r="K68">
            <v>61.31</v>
          </cell>
          <cell r="N68">
            <v>61.31</v>
          </cell>
          <cell r="Q68">
            <v>22.38</v>
          </cell>
          <cell r="T68">
            <v>16.920000000000002</v>
          </cell>
          <cell r="W68">
            <v>67</v>
          </cell>
          <cell r="X68">
            <v>69.069999999999993</v>
          </cell>
          <cell r="Y68">
            <v>23.33</v>
          </cell>
          <cell r="Z68">
            <v>43.95</v>
          </cell>
          <cell r="AA68">
            <v>0</v>
          </cell>
        </row>
        <row r="69">
          <cell r="K69">
            <v>61.31</v>
          </cell>
          <cell r="N69">
            <v>61.31</v>
          </cell>
          <cell r="Q69">
            <v>22.38</v>
          </cell>
          <cell r="T69">
            <v>16.920000000000002</v>
          </cell>
          <cell r="W69">
            <v>67</v>
          </cell>
          <cell r="X69">
            <v>69.069999999999993</v>
          </cell>
          <cell r="Y69">
            <v>23.33</v>
          </cell>
          <cell r="Z69">
            <v>43.95</v>
          </cell>
          <cell r="AA69">
            <v>0</v>
          </cell>
        </row>
        <row r="70">
          <cell r="K70">
            <v>61.31</v>
          </cell>
          <cell r="N70">
            <v>61.31</v>
          </cell>
          <cell r="Q70">
            <v>22.38</v>
          </cell>
          <cell r="T70">
            <v>16.920000000000002</v>
          </cell>
          <cell r="W70">
            <v>67</v>
          </cell>
          <cell r="X70">
            <v>69.069999999999993</v>
          </cell>
          <cell r="Y70">
            <v>23.33</v>
          </cell>
          <cell r="Z70">
            <v>43.95</v>
          </cell>
          <cell r="AA70">
            <v>0</v>
          </cell>
        </row>
        <row r="71">
          <cell r="K71">
            <v>61.31</v>
          </cell>
          <cell r="N71">
            <v>61.31</v>
          </cell>
          <cell r="Q71">
            <v>22.38</v>
          </cell>
          <cell r="T71">
            <v>16.920000000000002</v>
          </cell>
          <cell r="W71">
            <v>67</v>
          </cell>
          <cell r="X71">
            <v>69.069999999999993</v>
          </cell>
          <cell r="Y71">
            <v>23.33</v>
          </cell>
          <cell r="Z71">
            <v>43.95</v>
          </cell>
          <cell r="AA71">
            <v>0</v>
          </cell>
        </row>
        <row r="72">
          <cell r="K72">
            <v>61.31</v>
          </cell>
          <cell r="N72">
            <v>61.31</v>
          </cell>
          <cell r="Q72">
            <v>22.38</v>
          </cell>
          <cell r="T72">
            <v>16.920000000000002</v>
          </cell>
          <cell r="W72">
            <v>67</v>
          </cell>
          <cell r="X72">
            <v>69.069999999999993</v>
          </cell>
          <cell r="Y72">
            <v>23.33</v>
          </cell>
          <cell r="Z72">
            <v>43.95</v>
          </cell>
          <cell r="AA72">
            <v>0</v>
          </cell>
        </row>
        <row r="73">
          <cell r="K73">
            <v>61.31</v>
          </cell>
          <cell r="N73">
            <v>61.31</v>
          </cell>
          <cell r="Q73">
            <v>22.38</v>
          </cell>
          <cell r="T73">
            <v>16.920000000000002</v>
          </cell>
          <cell r="W73">
            <v>67</v>
          </cell>
          <cell r="X73">
            <v>69.069999999999993</v>
          </cell>
          <cell r="Y73">
            <v>23.33</v>
          </cell>
          <cell r="Z73">
            <v>43.95</v>
          </cell>
          <cell r="AA73">
            <v>0</v>
          </cell>
        </row>
        <row r="74">
          <cell r="K74">
            <v>61.31</v>
          </cell>
          <cell r="N74">
            <v>61.31</v>
          </cell>
          <cell r="Q74">
            <v>22.38</v>
          </cell>
          <cell r="T74">
            <v>16.920000000000002</v>
          </cell>
          <cell r="W74">
            <v>67</v>
          </cell>
          <cell r="X74">
            <v>69.069999999999993</v>
          </cell>
          <cell r="Y74">
            <v>23.33</v>
          </cell>
          <cell r="Z74">
            <v>43.95</v>
          </cell>
          <cell r="AA74">
            <v>0</v>
          </cell>
        </row>
        <row r="75">
          <cell r="K75">
            <v>61.31</v>
          </cell>
          <cell r="N75">
            <v>61.31</v>
          </cell>
          <cell r="Q75">
            <v>22.38</v>
          </cell>
          <cell r="T75">
            <v>16.920000000000002</v>
          </cell>
          <cell r="W75">
            <v>67</v>
          </cell>
          <cell r="X75">
            <v>69.069999999999993</v>
          </cell>
          <cell r="Y75">
            <v>23.33</v>
          </cell>
          <cell r="Z75">
            <v>43.95</v>
          </cell>
          <cell r="AA75">
            <v>0</v>
          </cell>
        </row>
        <row r="76">
          <cell r="K76">
            <v>61.31</v>
          </cell>
          <cell r="N76">
            <v>61.31</v>
          </cell>
          <cell r="Q76">
            <v>22.38</v>
          </cell>
          <cell r="T76">
            <v>16.920000000000002</v>
          </cell>
          <cell r="W76">
            <v>67</v>
          </cell>
          <cell r="X76">
            <v>69.069999999999993</v>
          </cell>
          <cell r="Y76">
            <v>23.33</v>
          </cell>
          <cell r="Z76">
            <v>43.95</v>
          </cell>
          <cell r="AA76">
            <v>0</v>
          </cell>
        </row>
        <row r="77">
          <cell r="K77">
            <v>61.31</v>
          </cell>
          <cell r="N77">
            <v>61.31</v>
          </cell>
          <cell r="Q77">
            <v>22.38</v>
          </cell>
          <cell r="T77">
            <v>16.920000000000002</v>
          </cell>
          <cell r="W77">
            <v>67</v>
          </cell>
          <cell r="X77">
            <v>69.069999999999993</v>
          </cell>
          <cell r="Y77">
            <v>23.33</v>
          </cell>
          <cell r="Z77">
            <v>43.95</v>
          </cell>
          <cell r="AA77">
            <v>0</v>
          </cell>
        </row>
        <row r="78">
          <cell r="K78">
            <v>61.31</v>
          </cell>
          <cell r="N78">
            <v>61.31</v>
          </cell>
          <cell r="Q78">
            <v>22.38</v>
          </cell>
          <cell r="T78">
            <v>16.920000000000002</v>
          </cell>
          <cell r="W78">
            <v>67</v>
          </cell>
          <cell r="X78">
            <v>69.069999999999993</v>
          </cell>
          <cell r="Y78">
            <v>23.33</v>
          </cell>
          <cell r="Z78">
            <v>43.95</v>
          </cell>
          <cell r="AA78">
            <v>0</v>
          </cell>
        </row>
        <row r="79">
          <cell r="K79">
            <v>61.31</v>
          </cell>
          <cell r="N79">
            <v>61.31</v>
          </cell>
          <cell r="Q79">
            <v>22.38</v>
          </cell>
          <cell r="T79">
            <v>16.920000000000002</v>
          </cell>
          <cell r="W79">
            <v>67</v>
          </cell>
          <cell r="X79">
            <v>69.069999999999993</v>
          </cell>
          <cell r="Y79">
            <v>23.33</v>
          </cell>
          <cell r="Z79">
            <v>43.95</v>
          </cell>
          <cell r="AA79">
            <v>0</v>
          </cell>
        </row>
        <row r="80">
          <cell r="K80">
            <v>61.31</v>
          </cell>
          <cell r="N80">
            <v>61.31</v>
          </cell>
          <cell r="Q80">
            <v>22.38</v>
          </cell>
          <cell r="T80">
            <v>16.920000000000002</v>
          </cell>
          <cell r="W80">
            <v>67</v>
          </cell>
          <cell r="X80">
            <v>69.069999999999993</v>
          </cell>
          <cell r="Y80">
            <v>23.33</v>
          </cell>
          <cell r="Z80">
            <v>43.95</v>
          </cell>
          <cell r="AA80">
            <v>0</v>
          </cell>
        </row>
        <row r="81">
          <cell r="K81">
            <v>61.31</v>
          </cell>
          <cell r="N81">
            <v>61.31</v>
          </cell>
          <cell r="Q81">
            <v>22.38</v>
          </cell>
          <cell r="T81">
            <v>16.920000000000002</v>
          </cell>
          <cell r="W81">
            <v>67</v>
          </cell>
          <cell r="X81">
            <v>69.069999999999993</v>
          </cell>
          <cell r="Y81">
            <v>23.33</v>
          </cell>
          <cell r="Z81">
            <v>43.95</v>
          </cell>
          <cell r="AA81">
            <v>0</v>
          </cell>
        </row>
        <row r="82">
          <cell r="K82">
            <v>61.31</v>
          </cell>
          <cell r="N82">
            <v>61.31</v>
          </cell>
          <cell r="Q82">
            <v>22.38</v>
          </cell>
          <cell r="T82">
            <v>16.920000000000002</v>
          </cell>
          <cell r="W82">
            <v>67</v>
          </cell>
          <cell r="X82">
            <v>69.069999999999993</v>
          </cell>
          <cell r="Y82">
            <v>23.33</v>
          </cell>
          <cell r="Z82">
            <v>43.95</v>
          </cell>
          <cell r="AA82">
            <v>0</v>
          </cell>
        </row>
        <row r="83">
          <cell r="K83">
            <v>61.31</v>
          </cell>
          <cell r="N83">
            <v>61.31</v>
          </cell>
          <cell r="Q83">
            <v>22.38</v>
          </cell>
          <cell r="T83">
            <v>16.920000000000002</v>
          </cell>
          <cell r="W83">
            <v>67</v>
          </cell>
          <cell r="X83">
            <v>69.069999999999993</v>
          </cell>
          <cell r="Y83">
            <v>23.33</v>
          </cell>
          <cell r="Z83">
            <v>43.95</v>
          </cell>
          <cell r="AA83">
            <v>0</v>
          </cell>
        </row>
        <row r="84">
          <cell r="K84">
            <v>61.31</v>
          </cell>
          <cell r="N84">
            <v>61.31</v>
          </cell>
          <cell r="Q84">
            <v>22.38</v>
          </cell>
          <cell r="T84">
            <v>16.920000000000002</v>
          </cell>
          <cell r="W84">
            <v>67</v>
          </cell>
          <cell r="X84">
            <v>69.069999999999993</v>
          </cell>
          <cell r="Y84">
            <v>23.33</v>
          </cell>
          <cell r="Z84">
            <v>43.95</v>
          </cell>
          <cell r="AA84">
            <v>0</v>
          </cell>
        </row>
        <row r="85">
          <cell r="K85">
            <v>61.31</v>
          </cell>
          <cell r="N85">
            <v>61.31</v>
          </cell>
          <cell r="Q85">
            <v>22.38</v>
          </cell>
          <cell r="T85">
            <v>16.920000000000002</v>
          </cell>
          <cell r="W85">
            <v>67</v>
          </cell>
          <cell r="X85">
            <v>69.069999999999993</v>
          </cell>
          <cell r="Y85">
            <v>23.33</v>
          </cell>
          <cell r="Z85">
            <v>43.95</v>
          </cell>
          <cell r="AA85">
            <v>0</v>
          </cell>
        </row>
        <row r="86">
          <cell r="K86">
            <v>61.31</v>
          </cell>
          <cell r="N86">
            <v>61.31</v>
          </cell>
          <cell r="Q86">
            <v>22.38</v>
          </cell>
          <cell r="T86">
            <v>16.920000000000002</v>
          </cell>
          <cell r="W86">
            <v>67</v>
          </cell>
          <cell r="X86">
            <v>69.069999999999993</v>
          </cell>
          <cell r="Y86">
            <v>23.33</v>
          </cell>
          <cell r="Z86">
            <v>43.95</v>
          </cell>
          <cell r="AA86">
            <v>0</v>
          </cell>
        </row>
        <row r="87">
          <cell r="K87">
            <v>61.31</v>
          </cell>
          <cell r="N87">
            <v>61.31</v>
          </cell>
          <cell r="Q87">
            <v>22.38</v>
          </cell>
          <cell r="T87">
            <v>16.920000000000002</v>
          </cell>
          <cell r="W87">
            <v>67</v>
          </cell>
          <cell r="X87">
            <v>69.069999999999993</v>
          </cell>
          <cell r="Y87">
            <v>23.33</v>
          </cell>
          <cell r="Z87">
            <v>43.95</v>
          </cell>
          <cell r="AA87">
            <v>0</v>
          </cell>
        </row>
        <row r="88">
          <cell r="K88">
            <v>61.31</v>
          </cell>
          <cell r="N88">
            <v>61.31</v>
          </cell>
          <cell r="Q88">
            <v>22.38</v>
          </cell>
          <cell r="T88">
            <v>16.920000000000002</v>
          </cell>
          <cell r="W88">
            <v>67</v>
          </cell>
          <cell r="X88">
            <v>69.069999999999993</v>
          </cell>
          <cell r="Y88">
            <v>23.33</v>
          </cell>
          <cell r="Z88">
            <v>43.95</v>
          </cell>
          <cell r="AA88">
            <v>0</v>
          </cell>
        </row>
        <row r="89">
          <cell r="K89">
            <v>61.31</v>
          </cell>
          <cell r="N89">
            <v>61.31</v>
          </cell>
          <cell r="Q89">
            <v>22.38</v>
          </cell>
          <cell r="T89">
            <v>16.920000000000002</v>
          </cell>
          <cell r="W89">
            <v>67</v>
          </cell>
          <cell r="X89">
            <v>69.069999999999993</v>
          </cell>
          <cell r="Y89">
            <v>23.33</v>
          </cell>
          <cell r="Z89">
            <v>43.95</v>
          </cell>
          <cell r="AA89">
            <v>0</v>
          </cell>
        </row>
        <row r="90">
          <cell r="K90">
            <v>61.31</v>
          </cell>
          <cell r="N90">
            <v>61.31</v>
          </cell>
          <cell r="Q90">
            <v>22.38</v>
          </cell>
          <cell r="T90">
            <v>16.920000000000002</v>
          </cell>
          <cell r="W90">
            <v>67</v>
          </cell>
          <cell r="X90">
            <v>69.069999999999993</v>
          </cell>
          <cell r="Y90">
            <v>23.33</v>
          </cell>
          <cell r="Z90">
            <v>43.95</v>
          </cell>
          <cell r="AA90">
            <v>0</v>
          </cell>
        </row>
        <row r="91">
          <cell r="K91">
            <v>61.31</v>
          </cell>
          <cell r="N91">
            <v>61.31</v>
          </cell>
          <cell r="Q91">
            <v>22.38</v>
          </cell>
          <cell r="T91">
            <v>16.920000000000002</v>
          </cell>
          <cell r="W91">
            <v>67</v>
          </cell>
          <cell r="X91">
            <v>69.069999999999993</v>
          </cell>
          <cell r="Y91">
            <v>23.33</v>
          </cell>
          <cell r="Z91">
            <v>43.95</v>
          </cell>
          <cell r="AA91">
            <v>0</v>
          </cell>
        </row>
        <row r="92">
          <cell r="K92">
            <v>61.31</v>
          </cell>
          <cell r="N92">
            <v>61.31</v>
          </cell>
          <cell r="Q92">
            <v>22.38</v>
          </cell>
          <cell r="T92">
            <v>16.920000000000002</v>
          </cell>
          <cell r="W92">
            <v>67</v>
          </cell>
          <cell r="X92">
            <v>69.069999999999993</v>
          </cell>
          <cell r="Y92">
            <v>23.33</v>
          </cell>
          <cell r="Z92">
            <v>43.95</v>
          </cell>
          <cell r="AA92">
            <v>0</v>
          </cell>
        </row>
        <row r="93">
          <cell r="K93">
            <v>61.31</v>
          </cell>
          <cell r="N93">
            <v>61.31</v>
          </cell>
          <cell r="Q93">
            <v>22.38</v>
          </cell>
          <cell r="T93">
            <v>16.920000000000002</v>
          </cell>
          <cell r="W93">
            <v>67</v>
          </cell>
          <cell r="X93">
            <v>69.069999999999993</v>
          </cell>
          <cell r="Y93">
            <v>23.33</v>
          </cell>
          <cell r="Z93">
            <v>43.95</v>
          </cell>
          <cell r="AA93">
            <v>0</v>
          </cell>
        </row>
        <row r="94">
          <cell r="K94">
            <v>61.31</v>
          </cell>
          <cell r="N94">
            <v>61.31</v>
          </cell>
          <cell r="Q94">
            <v>22.38</v>
          </cell>
          <cell r="T94">
            <v>16.920000000000002</v>
          </cell>
          <cell r="W94">
            <v>67</v>
          </cell>
          <cell r="X94">
            <v>69.069999999999993</v>
          </cell>
          <cell r="Y94">
            <v>23.33</v>
          </cell>
          <cell r="Z94">
            <v>43.95</v>
          </cell>
          <cell r="AA94">
            <v>0</v>
          </cell>
        </row>
        <row r="95">
          <cell r="K95">
            <v>61.31</v>
          </cell>
          <cell r="N95">
            <v>61.31</v>
          </cell>
          <cell r="Q95">
            <v>22.38</v>
          </cell>
          <cell r="T95">
            <v>16.920000000000002</v>
          </cell>
          <cell r="W95">
            <v>67</v>
          </cell>
          <cell r="X95">
            <v>69.069999999999993</v>
          </cell>
          <cell r="Y95">
            <v>23.33</v>
          </cell>
          <cell r="Z95">
            <v>43.95</v>
          </cell>
          <cell r="AA95">
            <v>0</v>
          </cell>
        </row>
        <row r="96">
          <cell r="K96">
            <v>61.31</v>
          </cell>
          <cell r="N96">
            <v>61.31</v>
          </cell>
          <cell r="Q96">
            <v>22.38</v>
          </cell>
          <cell r="T96">
            <v>16.920000000000002</v>
          </cell>
          <cell r="W96">
            <v>67</v>
          </cell>
          <cell r="X96">
            <v>69.069999999999993</v>
          </cell>
          <cell r="Y96">
            <v>23.33</v>
          </cell>
          <cell r="Z96">
            <v>43.95</v>
          </cell>
          <cell r="AA96">
            <v>0</v>
          </cell>
        </row>
        <row r="97">
          <cell r="K97">
            <v>61.31</v>
          </cell>
          <cell r="N97">
            <v>61.31</v>
          </cell>
          <cell r="Q97">
            <v>22.38</v>
          </cell>
          <cell r="T97">
            <v>16.920000000000002</v>
          </cell>
          <cell r="W97">
            <v>67</v>
          </cell>
          <cell r="X97">
            <v>69.069999999999993</v>
          </cell>
          <cell r="Y97">
            <v>23.33</v>
          </cell>
          <cell r="Z97">
            <v>43.95</v>
          </cell>
          <cell r="AA97">
            <v>0</v>
          </cell>
        </row>
        <row r="98">
          <cell r="K98">
            <v>61.31</v>
          </cell>
          <cell r="N98">
            <v>61.31</v>
          </cell>
          <cell r="Q98">
            <v>22.38</v>
          </cell>
          <cell r="T98">
            <v>16.920000000000002</v>
          </cell>
          <cell r="W98">
            <v>67</v>
          </cell>
          <cell r="X98">
            <v>69.069999999999993</v>
          </cell>
          <cell r="Y98">
            <v>23.33</v>
          </cell>
          <cell r="Z98">
            <v>43.95</v>
          </cell>
          <cell r="AA98">
            <v>0</v>
          </cell>
        </row>
        <row r="99">
          <cell r="K99">
            <v>61.31</v>
          </cell>
          <cell r="N99">
            <v>61.31</v>
          </cell>
          <cell r="Q99">
            <v>22.38</v>
          </cell>
          <cell r="T99">
            <v>16.920000000000002</v>
          </cell>
          <cell r="W99">
            <v>67</v>
          </cell>
          <cell r="X99">
            <v>69.069999999999993</v>
          </cell>
          <cell r="Y99">
            <v>23.33</v>
          </cell>
          <cell r="Z99">
            <v>43.95</v>
          </cell>
          <cell r="AA99">
            <v>0</v>
          </cell>
        </row>
        <row r="100">
          <cell r="K100">
            <v>61.31</v>
          </cell>
          <cell r="N100">
            <v>61.31</v>
          </cell>
          <cell r="Q100">
            <v>22.38</v>
          </cell>
          <cell r="T100">
            <v>16.920000000000002</v>
          </cell>
          <cell r="W100">
            <v>67</v>
          </cell>
          <cell r="X100">
            <v>69.069999999999993</v>
          </cell>
          <cell r="Y100">
            <v>23.33</v>
          </cell>
          <cell r="Z100">
            <v>43.95</v>
          </cell>
          <cell r="AA100">
            <v>0</v>
          </cell>
        </row>
        <row r="101">
          <cell r="K101">
            <v>61.31</v>
          </cell>
          <cell r="N101">
            <v>61.31</v>
          </cell>
          <cell r="Q101">
            <v>22.38</v>
          </cell>
          <cell r="T101">
            <v>16.920000000000002</v>
          </cell>
          <cell r="W101">
            <v>67</v>
          </cell>
          <cell r="X101">
            <v>69.069999999999993</v>
          </cell>
          <cell r="Y101">
            <v>23.33</v>
          </cell>
          <cell r="Z101">
            <v>43.95</v>
          </cell>
          <cell r="AA101">
            <v>0</v>
          </cell>
        </row>
        <row r="102">
          <cell r="K102">
            <v>61.31</v>
          </cell>
          <cell r="N102">
            <v>61.31</v>
          </cell>
          <cell r="Q102">
            <v>22.38</v>
          </cell>
          <cell r="T102">
            <v>16.920000000000002</v>
          </cell>
          <cell r="W102">
            <v>67</v>
          </cell>
          <cell r="X102">
            <v>69.069999999999993</v>
          </cell>
          <cell r="Y102">
            <v>23.33</v>
          </cell>
          <cell r="Z102">
            <v>43.95</v>
          </cell>
          <cell r="AA102">
            <v>0</v>
          </cell>
        </row>
        <row r="103">
          <cell r="K103">
            <v>61.31</v>
          </cell>
          <cell r="N103">
            <v>61.31</v>
          </cell>
          <cell r="Q103">
            <v>22.38</v>
          </cell>
          <cell r="T103">
            <v>16.920000000000002</v>
          </cell>
          <cell r="W103">
            <v>67</v>
          </cell>
          <cell r="X103">
            <v>69.069999999999993</v>
          </cell>
          <cell r="Y103">
            <v>23.33</v>
          </cell>
          <cell r="Z103">
            <v>43.95</v>
          </cell>
          <cell r="AA103">
            <v>0</v>
          </cell>
        </row>
        <row r="104">
          <cell r="K104">
            <v>61.31</v>
          </cell>
          <cell r="N104">
            <v>61.31</v>
          </cell>
          <cell r="Q104">
            <v>22.38</v>
          </cell>
          <cell r="T104">
            <v>16.920000000000002</v>
          </cell>
          <cell r="W104">
            <v>67</v>
          </cell>
          <cell r="X104">
            <v>69.069999999999993</v>
          </cell>
          <cell r="Y104">
            <v>23.33</v>
          </cell>
          <cell r="Z104">
            <v>43.95</v>
          </cell>
          <cell r="AA104">
            <v>0</v>
          </cell>
        </row>
        <row r="105">
          <cell r="K105">
            <v>61.31</v>
          </cell>
          <cell r="N105">
            <v>61.31</v>
          </cell>
          <cell r="Q105">
            <v>22.38</v>
          </cell>
          <cell r="T105">
            <v>16.920000000000002</v>
          </cell>
          <cell r="W105">
            <v>67</v>
          </cell>
          <cell r="X105">
            <v>69.069999999999993</v>
          </cell>
          <cell r="Y105">
            <v>23.33</v>
          </cell>
          <cell r="Z105">
            <v>43.95</v>
          </cell>
          <cell r="AA105">
            <v>0</v>
          </cell>
        </row>
        <row r="106">
          <cell r="K106">
            <v>61.31</v>
          </cell>
          <cell r="N106">
            <v>61.31</v>
          </cell>
          <cell r="Q106">
            <v>22.38</v>
          </cell>
          <cell r="T106">
            <v>16.920000000000002</v>
          </cell>
          <cell r="W106">
            <v>67</v>
          </cell>
          <cell r="X106">
            <v>69.069999999999993</v>
          </cell>
          <cell r="Y106">
            <v>23.33</v>
          </cell>
          <cell r="Z106">
            <v>43.95</v>
          </cell>
          <cell r="AA106">
            <v>0</v>
          </cell>
        </row>
        <row r="107">
          <cell r="K107">
            <v>61.31</v>
          </cell>
          <cell r="N107">
            <v>61.31</v>
          </cell>
          <cell r="Q107">
            <v>22.38</v>
          </cell>
          <cell r="T107">
            <v>16.920000000000002</v>
          </cell>
          <cell r="W107">
            <v>67</v>
          </cell>
          <cell r="X107">
            <v>69.069999999999993</v>
          </cell>
          <cell r="Y107">
            <v>23.33</v>
          </cell>
          <cell r="Z107">
            <v>43.95</v>
          </cell>
          <cell r="AA107">
            <v>0</v>
          </cell>
        </row>
        <row r="108">
          <cell r="K108">
            <v>61.31</v>
          </cell>
          <cell r="N108">
            <v>61.31</v>
          </cell>
          <cell r="Q108">
            <v>22.38</v>
          </cell>
          <cell r="T108">
            <v>16.920000000000002</v>
          </cell>
          <cell r="W108">
            <v>67</v>
          </cell>
          <cell r="X108">
            <v>69.069999999999993</v>
          </cell>
          <cell r="Y108">
            <v>23.33</v>
          </cell>
          <cell r="Z108">
            <v>43.95</v>
          </cell>
          <cell r="AA108">
            <v>0</v>
          </cell>
        </row>
        <row r="109">
          <cell r="K109">
            <v>61.31</v>
          </cell>
          <cell r="N109">
            <v>61.31</v>
          </cell>
          <cell r="Q109">
            <v>22.38</v>
          </cell>
          <cell r="T109">
            <v>16.920000000000002</v>
          </cell>
          <cell r="W109">
            <v>67</v>
          </cell>
          <cell r="X109">
            <v>69.069999999999993</v>
          </cell>
          <cell r="Y109">
            <v>23.33</v>
          </cell>
          <cell r="Z109">
            <v>43.95</v>
          </cell>
          <cell r="AA109">
            <v>0</v>
          </cell>
        </row>
        <row r="110">
          <cell r="K110">
            <v>61.31</v>
          </cell>
          <cell r="N110">
            <v>61.31</v>
          </cell>
          <cell r="Q110">
            <v>22.38</v>
          </cell>
          <cell r="T110">
            <v>16.920000000000002</v>
          </cell>
          <cell r="W110">
            <v>67</v>
          </cell>
          <cell r="X110">
            <v>69.069999999999993</v>
          </cell>
          <cell r="Y110">
            <v>23.33</v>
          </cell>
          <cell r="Z110">
            <v>43.95</v>
          </cell>
          <cell r="AA110">
            <v>0</v>
          </cell>
        </row>
        <row r="111">
          <cell r="K111">
            <v>61.31</v>
          </cell>
          <cell r="N111">
            <v>61.31</v>
          </cell>
          <cell r="Q111">
            <v>22.38</v>
          </cell>
          <cell r="T111">
            <v>16.920000000000002</v>
          </cell>
          <cell r="W111">
            <v>67</v>
          </cell>
          <cell r="X111">
            <v>69.069999999999993</v>
          </cell>
          <cell r="Y111">
            <v>23.33</v>
          </cell>
          <cell r="Z111">
            <v>43.95</v>
          </cell>
          <cell r="AA111">
            <v>0</v>
          </cell>
        </row>
        <row r="112">
          <cell r="K112">
            <v>61.31</v>
          </cell>
          <cell r="N112">
            <v>61.31</v>
          </cell>
          <cell r="Q112">
            <v>22.38</v>
          </cell>
          <cell r="T112">
            <v>16.920000000000002</v>
          </cell>
          <cell r="W112">
            <v>67</v>
          </cell>
          <cell r="X112">
            <v>69.069999999999993</v>
          </cell>
          <cell r="Y112">
            <v>23.33</v>
          </cell>
          <cell r="Z112">
            <v>43.95</v>
          </cell>
          <cell r="AA112">
            <v>0</v>
          </cell>
        </row>
        <row r="113">
          <cell r="L113">
            <v>61.98</v>
          </cell>
          <cell r="O113">
            <v>65.349999999999994</v>
          </cell>
          <cell r="R113">
            <v>22.38</v>
          </cell>
          <cell r="U113">
            <v>16.920000000000002</v>
          </cell>
          <cell r="W113">
            <v>67</v>
          </cell>
          <cell r="X113">
            <v>69.069999999999993</v>
          </cell>
          <cell r="Y113">
            <v>23.33</v>
          </cell>
          <cell r="Z113">
            <v>43.95</v>
          </cell>
          <cell r="AA113">
            <v>0</v>
          </cell>
        </row>
        <row r="114">
          <cell r="L114">
            <v>61.98</v>
          </cell>
          <cell r="O114">
            <v>65.349999999999994</v>
          </cell>
          <cell r="R114">
            <v>22.38</v>
          </cell>
          <cell r="U114">
            <v>16.920000000000002</v>
          </cell>
          <cell r="W114">
            <v>67</v>
          </cell>
          <cell r="X114">
            <v>69.069999999999993</v>
          </cell>
          <cell r="Y114">
            <v>23.33</v>
          </cell>
          <cell r="Z114">
            <v>43.95</v>
          </cell>
          <cell r="AA114">
            <v>0</v>
          </cell>
        </row>
        <row r="115">
          <cell r="L115">
            <v>61.98</v>
          </cell>
          <cell r="O115">
            <v>65.349999999999994</v>
          </cell>
          <cell r="R115">
            <v>22.38</v>
          </cell>
          <cell r="U115">
            <v>16.920000000000002</v>
          </cell>
          <cell r="W115">
            <v>67</v>
          </cell>
          <cell r="X115">
            <v>69.069999999999993</v>
          </cell>
          <cell r="Y115">
            <v>23.33</v>
          </cell>
          <cell r="Z115">
            <v>43.95</v>
          </cell>
          <cell r="AA115">
            <v>0</v>
          </cell>
        </row>
        <row r="116">
          <cell r="L116">
            <v>61.98</v>
          </cell>
          <cell r="O116">
            <v>65.349999999999994</v>
          </cell>
          <cell r="R116">
            <v>22.38</v>
          </cell>
          <cell r="U116">
            <v>16.920000000000002</v>
          </cell>
          <cell r="W116">
            <v>67</v>
          </cell>
          <cell r="X116">
            <v>69.069999999999993</v>
          </cell>
          <cell r="Y116">
            <v>23.33</v>
          </cell>
          <cell r="Z116">
            <v>43.95</v>
          </cell>
          <cell r="AA116">
            <v>0</v>
          </cell>
        </row>
        <row r="117">
          <cell r="L117">
            <v>61.98</v>
          </cell>
          <cell r="O117">
            <v>65.349999999999994</v>
          </cell>
          <cell r="R117">
            <v>22.38</v>
          </cell>
          <cell r="U117">
            <v>16.920000000000002</v>
          </cell>
          <cell r="W117">
            <v>67</v>
          </cell>
          <cell r="X117">
            <v>69.069999999999993</v>
          </cell>
          <cell r="Y117">
            <v>23.33</v>
          </cell>
          <cell r="Z117">
            <v>43.95</v>
          </cell>
          <cell r="AA117">
            <v>0</v>
          </cell>
        </row>
        <row r="118">
          <cell r="L118">
            <v>61.98</v>
          </cell>
          <cell r="O118">
            <v>65.349999999999994</v>
          </cell>
          <cell r="R118">
            <v>22.38</v>
          </cell>
          <cell r="U118">
            <v>16.920000000000002</v>
          </cell>
          <cell r="W118">
            <v>67</v>
          </cell>
          <cell r="X118">
            <v>69.069999999999993</v>
          </cell>
          <cell r="Y118">
            <v>23.33</v>
          </cell>
          <cell r="Z118">
            <v>43.95</v>
          </cell>
          <cell r="AA118">
            <v>0</v>
          </cell>
        </row>
        <row r="119">
          <cell r="L119">
            <v>61.98</v>
          </cell>
          <cell r="O119">
            <v>65.349999999999994</v>
          </cell>
          <cell r="R119">
            <v>22.38</v>
          </cell>
          <cell r="U119">
            <v>16.920000000000002</v>
          </cell>
          <cell r="W119">
            <v>67</v>
          </cell>
          <cell r="X119">
            <v>69.069999999999993</v>
          </cell>
          <cell r="Y119">
            <v>23.33</v>
          </cell>
          <cell r="Z119">
            <v>43.95</v>
          </cell>
          <cell r="AA119">
            <v>0</v>
          </cell>
        </row>
        <row r="120">
          <cell r="L120">
            <v>61.98</v>
          </cell>
          <cell r="O120">
            <v>65.349999999999994</v>
          </cell>
          <cell r="R120">
            <v>22.38</v>
          </cell>
          <cell r="U120">
            <v>16.920000000000002</v>
          </cell>
          <cell r="W120">
            <v>67</v>
          </cell>
          <cell r="X120">
            <v>69.069999999999993</v>
          </cell>
          <cell r="Y120">
            <v>23.33</v>
          </cell>
          <cell r="Z120">
            <v>43.95</v>
          </cell>
          <cell r="AA120">
            <v>0</v>
          </cell>
        </row>
        <row r="121">
          <cell r="L121">
            <v>61.98</v>
          </cell>
          <cell r="O121">
            <v>65.349999999999994</v>
          </cell>
          <cell r="R121">
            <v>22.38</v>
          </cell>
          <cell r="U121">
            <v>16.920000000000002</v>
          </cell>
          <cell r="W121">
            <v>67</v>
          </cell>
          <cell r="X121">
            <v>69.069999999999993</v>
          </cell>
          <cell r="Y121">
            <v>23.33</v>
          </cell>
          <cell r="Z121">
            <v>43.95</v>
          </cell>
          <cell r="AA121">
            <v>0</v>
          </cell>
        </row>
        <row r="122">
          <cell r="L122">
            <v>61.98</v>
          </cell>
          <cell r="O122">
            <v>65.349999999999994</v>
          </cell>
          <cell r="R122">
            <v>22.38</v>
          </cell>
          <cell r="U122">
            <v>16.920000000000002</v>
          </cell>
          <cell r="W122">
            <v>67</v>
          </cell>
          <cell r="X122">
            <v>69.069999999999993</v>
          </cell>
          <cell r="Y122">
            <v>23.33</v>
          </cell>
          <cell r="Z122">
            <v>43.95</v>
          </cell>
          <cell r="AA122">
            <v>0</v>
          </cell>
        </row>
        <row r="123">
          <cell r="L123">
            <v>61.98</v>
          </cell>
          <cell r="O123">
            <v>65.349999999999994</v>
          </cell>
          <cell r="R123">
            <v>22.38</v>
          </cell>
          <cell r="U123">
            <v>16.920000000000002</v>
          </cell>
          <cell r="W123">
            <v>67</v>
          </cell>
          <cell r="X123">
            <v>69.069999999999993</v>
          </cell>
          <cell r="Y123">
            <v>23.33</v>
          </cell>
          <cell r="Z123">
            <v>43.95</v>
          </cell>
          <cell r="AA123">
            <v>0</v>
          </cell>
        </row>
        <row r="124">
          <cell r="L124">
            <v>61.98</v>
          </cell>
          <cell r="O124">
            <v>65.349999999999994</v>
          </cell>
          <cell r="R124">
            <v>22.38</v>
          </cell>
          <cell r="U124">
            <v>16.920000000000002</v>
          </cell>
          <cell r="W124">
            <v>67</v>
          </cell>
          <cell r="X124">
            <v>69.069999999999993</v>
          </cell>
          <cell r="Y124">
            <v>23.33</v>
          </cell>
          <cell r="Z124">
            <v>43.95</v>
          </cell>
          <cell r="AA124">
            <v>0</v>
          </cell>
        </row>
        <row r="125">
          <cell r="L125">
            <v>61.98</v>
          </cell>
          <cell r="O125">
            <v>65.349999999999994</v>
          </cell>
          <cell r="R125">
            <v>22.38</v>
          </cell>
          <cell r="U125">
            <v>16.920000000000002</v>
          </cell>
          <cell r="W125">
            <v>67</v>
          </cell>
          <cell r="X125">
            <v>69.069999999999993</v>
          </cell>
          <cell r="Y125">
            <v>23.33</v>
          </cell>
          <cell r="Z125">
            <v>43.95</v>
          </cell>
          <cell r="AA125">
            <v>0</v>
          </cell>
        </row>
        <row r="126">
          <cell r="L126">
            <v>61.98</v>
          </cell>
          <cell r="O126">
            <v>65.349999999999994</v>
          </cell>
          <cell r="R126">
            <v>22.38</v>
          </cell>
          <cell r="U126">
            <v>16.920000000000002</v>
          </cell>
          <cell r="W126">
            <v>67</v>
          </cell>
          <cell r="X126">
            <v>69.069999999999993</v>
          </cell>
          <cell r="Y126">
            <v>23.33</v>
          </cell>
          <cell r="Z126">
            <v>43.95</v>
          </cell>
          <cell r="AA126">
            <v>0</v>
          </cell>
        </row>
        <row r="127">
          <cell r="L127">
            <v>61.98</v>
          </cell>
          <cell r="O127">
            <v>65.349999999999994</v>
          </cell>
          <cell r="R127">
            <v>22.38</v>
          </cell>
          <cell r="U127">
            <v>16.920000000000002</v>
          </cell>
          <cell r="W127">
            <v>67</v>
          </cell>
          <cell r="X127">
            <v>69.069999999999993</v>
          </cell>
          <cell r="Y127">
            <v>23.33</v>
          </cell>
          <cell r="Z127">
            <v>43.95</v>
          </cell>
          <cell r="AA127">
            <v>0</v>
          </cell>
        </row>
        <row r="128">
          <cell r="L128">
            <v>61.98</v>
          </cell>
          <cell r="O128">
            <v>65.349999999999994</v>
          </cell>
          <cell r="R128">
            <v>22.38</v>
          </cell>
          <cell r="U128">
            <v>16.920000000000002</v>
          </cell>
          <cell r="W128">
            <v>67</v>
          </cell>
          <cell r="X128">
            <v>69.069999999999993</v>
          </cell>
          <cell r="Y128">
            <v>23.33</v>
          </cell>
          <cell r="Z128">
            <v>43.95</v>
          </cell>
          <cell r="AA128">
            <v>0</v>
          </cell>
        </row>
        <row r="129">
          <cell r="L129">
            <v>61.98</v>
          </cell>
          <cell r="O129">
            <v>65.349999999999994</v>
          </cell>
          <cell r="R129">
            <v>22.38</v>
          </cell>
          <cell r="U129">
            <v>16.920000000000002</v>
          </cell>
          <cell r="W129">
            <v>67</v>
          </cell>
          <cell r="X129">
            <v>69.069999999999993</v>
          </cell>
          <cell r="Y129">
            <v>23.33</v>
          </cell>
          <cell r="Z129">
            <v>43.95</v>
          </cell>
          <cell r="AA129">
            <v>0</v>
          </cell>
        </row>
        <row r="130">
          <cell r="L130">
            <v>61.98</v>
          </cell>
          <cell r="O130">
            <v>65.349999999999994</v>
          </cell>
          <cell r="R130">
            <v>22.38</v>
          </cell>
          <cell r="U130">
            <v>16.920000000000002</v>
          </cell>
          <cell r="W130">
            <v>67</v>
          </cell>
          <cell r="X130">
            <v>69.069999999999993</v>
          </cell>
          <cell r="Y130">
            <v>23.33</v>
          </cell>
          <cell r="Z130">
            <v>43.95</v>
          </cell>
          <cell r="AA130">
            <v>0</v>
          </cell>
        </row>
        <row r="131">
          <cell r="L131">
            <v>61.98</v>
          </cell>
          <cell r="O131">
            <v>65.349999999999994</v>
          </cell>
          <cell r="R131">
            <v>22.38</v>
          </cell>
          <cell r="U131">
            <v>16.920000000000002</v>
          </cell>
          <cell r="W131">
            <v>67</v>
          </cell>
          <cell r="X131">
            <v>69.069999999999993</v>
          </cell>
          <cell r="Y131">
            <v>23.33</v>
          </cell>
          <cell r="Z131">
            <v>43.95</v>
          </cell>
          <cell r="AA131">
            <v>0</v>
          </cell>
        </row>
        <row r="132">
          <cell r="L132">
            <v>61.98</v>
          </cell>
          <cell r="O132">
            <v>65.349999999999994</v>
          </cell>
          <cell r="R132">
            <v>22.38</v>
          </cell>
          <cell r="U132">
            <v>16.920000000000002</v>
          </cell>
          <cell r="W132">
            <v>67</v>
          </cell>
          <cell r="X132">
            <v>69.069999999999993</v>
          </cell>
          <cell r="Y132">
            <v>23.33</v>
          </cell>
          <cell r="Z132">
            <v>43.95</v>
          </cell>
          <cell r="AA132">
            <v>0</v>
          </cell>
        </row>
        <row r="133">
          <cell r="L133">
            <v>61.98</v>
          </cell>
          <cell r="O133">
            <v>65.349999999999994</v>
          </cell>
          <cell r="R133">
            <v>22.38</v>
          </cell>
          <cell r="U133">
            <v>16.920000000000002</v>
          </cell>
          <cell r="W133">
            <v>67</v>
          </cell>
          <cell r="X133">
            <v>69.069999999999993</v>
          </cell>
          <cell r="Y133">
            <v>23.33</v>
          </cell>
          <cell r="Z133">
            <v>43.95</v>
          </cell>
          <cell r="AA133">
            <v>0</v>
          </cell>
        </row>
        <row r="134">
          <cell r="L134">
            <v>61.98</v>
          </cell>
          <cell r="O134">
            <v>65.349999999999994</v>
          </cell>
          <cell r="R134">
            <v>22.38</v>
          </cell>
          <cell r="U134">
            <v>16.920000000000002</v>
          </cell>
          <cell r="W134">
            <v>67</v>
          </cell>
          <cell r="X134">
            <v>69.069999999999993</v>
          </cell>
          <cell r="Y134">
            <v>23.33</v>
          </cell>
          <cell r="Z134">
            <v>43.95</v>
          </cell>
          <cell r="AA134">
            <v>0</v>
          </cell>
        </row>
        <row r="135">
          <cell r="L135">
            <v>61.98</v>
          </cell>
          <cell r="O135">
            <v>65.349999999999994</v>
          </cell>
          <cell r="R135">
            <v>22.38</v>
          </cell>
          <cell r="U135">
            <v>16.920000000000002</v>
          </cell>
          <cell r="W135">
            <v>67</v>
          </cell>
          <cell r="X135">
            <v>69.069999999999993</v>
          </cell>
          <cell r="Y135">
            <v>23.33</v>
          </cell>
          <cell r="Z135">
            <v>43.95</v>
          </cell>
          <cell r="AA135">
            <v>0</v>
          </cell>
        </row>
        <row r="136">
          <cell r="L136">
            <v>61.98</v>
          </cell>
          <cell r="O136">
            <v>65.349999999999994</v>
          </cell>
          <cell r="R136">
            <v>22.38</v>
          </cell>
          <cell r="U136">
            <v>16.920000000000002</v>
          </cell>
          <cell r="W136">
            <v>67</v>
          </cell>
          <cell r="X136">
            <v>69.069999999999993</v>
          </cell>
          <cell r="Y136">
            <v>23.33</v>
          </cell>
          <cell r="Z136">
            <v>43.95</v>
          </cell>
          <cell r="AA136">
            <v>0</v>
          </cell>
        </row>
        <row r="137">
          <cell r="L137">
            <v>61.98</v>
          </cell>
          <cell r="O137">
            <v>65.349999999999994</v>
          </cell>
          <cell r="R137">
            <v>22.38</v>
          </cell>
          <cell r="U137">
            <v>16.920000000000002</v>
          </cell>
          <cell r="W137">
            <v>67</v>
          </cell>
          <cell r="X137">
            <v>69.069999999999993</v>
          </cell>
          <cell r="Y137">
            <v>23.33</v>
          </cell>
          <cell r="Z137">
            <v>43.95</v>
          </cell>
          <cell r="AA137">
            <v>0</v>
          </cell>
        </row>
        <row r="138">
          <cell r="L138">
            <v>61.98</v>
          </cell>
          <cell r="O138">
            <v>65.349999999999994</v>
          </cell>
          <cell r="R138">
            <v>22.38</v>
          </cell>
          <cell r="U138">
            <v>16.920000000000002</v>
          </cell>
          <cell r="W138">
            <v>67</v>
          </cell>
          <cell r="X138">
            <v>69.069999999999993</v>
          </cell>
          <cell r="Y138">
            <v>23.33</v>
          </cell>
          <cell r="Z138">
            <v>43.95</v>
          </cell>
          <cell r="AA138">
            <v>0</v>
          </cell>
        </row>
        <row r="139">
          <cell r="L139">
            <v>61.98</v>
          </cell>
          <cell r="O139">
            <v>65.349999999999994</v>
          </cell>
          <cell r="R139">
            <v>22.38</v>
          </cell>
          <cell r="U139">
            <v>16.920000000000002</v>
          </cell>
          <cell r="W139">
            <v>67</v>
          </cell>
          <cell r="X139">
            <v>69.069999999999993</v>
          </cell>
          <cell r="Y139">
            <v>23.33</v>
          </cell>
          <cell r="Z139">
            <v>43.95</v>
          </cell>
          <cell r="AA139">
            <v>0</v>
          </cell>
        </row>
        <row r="140">
          <cell r="L140">
            <v>61.98</v>
          </cell>
          <cell r="O140">
            <v>65.349999999999994</v>
          </cell>
          <cell r="R140">
            <v>22.38</v>
          </cell>
          <cell r="U140">
            <v>16.920000000000002</v>
          </cell>
          <cell r="W140">
            <v>67</v>
          </cell>
          <cell r="X140">
            <v>69.069999999999993</v>
          </cell>
          <cell r="Y140">
            <v>23.33</v>
          </cell>
          <cell r="Z140">
            <v>43.95</v>
          </cell>
          <cell r="AA140">
            <v>0</v>
          </cell>
        </row>
        <row r="141">
          <cell r="L141">
            <v>61.98</v>
          </cell>
          <cell r="O141">
            <v>65.349999999999994</v>
          </cell>
          <cell r="R141">
            <v>22.38</v>
          </cell>
          <cell r="U141">
            <v>16.920000000000002</v>
          </cell>
          <cell r="W141">
            <v>67</v>
          </cell>
          <cell r="X141">
            <v>69.069999999999993</v>
          </cell>
          <cell r="Y141">
            <v>23.33</v>
          </cell>
          <cell r="Z141">
            <v>43.95</v>
          </cell>
          <cell r="AA141">
            <v>0</v>
          </cell>
        </row>
        <row r="142">
          <cell r="L142">
            <v>61.98</v>
          </cell>
          <cell r="O142">
            <v>65.349999999999994</v>
          </cell>
          <cell r="R142">
            <v>22.38</v>
          </cell>
          <cell r="U142">
            <v>16.920000000000002</v>
          </cell>
          <cell r="W142">
            <v>67</v>
          </cell>
          <cell r="X142">
            <v>69.069999999999993</v>
          </cell>
          <cell r="Y142">
            <v>23.33</v>
          </cell>
          <cell r="Z142">
            <v>43.95</v>
          </cell>
          <cell r="AA142">
            <v>0</v>
          </cell>
        </row>
        <row r="143">
          <cell r="L143">
            <v>61.98</v>
          </cell>
          <cell r="O143">
            <v>65.349999999999994</v>
          </cell>
          <cell r="R143">
            <v>22.38</v>
          </cell>
          <cell r="U143">
            <v>16.920000000000002</v>
          </cell>
          <cell r="W143">
            <v>67</v>
          </cell>
          <cell r="X143">
            <v>69.069999999999993</v>
          </cell>
          <cell r="Y143">
            <v>23.33</v>
          </cell>
          <cell r="Z143">
            <v>43.95</v>
          </cell>
          <cell r="AA143">
            <v>0</v>
          </cell>
        </row>
        <row r="144">
          <cell r="L144">
            <v>61.98</v>
          </cell>
          <cell r="O144">
            <v>65.349999999999994</v>
          </cell>
          <cell r="R144">
            <v>22.38</v>
          </cell>
          <cell r="U144">
            <v>16.920000000000002</v>
          </cell>
          <cell r="W144">
            <v>67</v>
          </cell>
          <cell r="X144">
            <v>69.069999999999993</v>
          </cell>
          <cell r="Y144">
            <v>23.33</v>
          </cell>
          <cell r="Z144">
            <v>43.95</v>
          </cell>
          <cell r="AA144">
            <v>0</v>
          </cell>
        </row>
        <row r="145">
          <cell r="L145">
            <v>61.98</v>
          </cell>
          <cell r="O145">
            <v>65.349999999999994</v>
          </cell>
          <cell r="R145">
            <v>22.38</v>
          </cell>
          <cell r="U145">
            <v>16.920000000000002</v>
          </cell>
          <cell r="W145">
            <v>67</v>
          </cell>
          <cell r="X145">
            <v>69.069999999999993</v>
          </cell>
          <cell r="Y145">
            <v>23.33</v>
          </cell>
          <cell r="Z145">
            <v>43.95</v>
          </cell>
          <cell r="AA145">
            <v>0</v>
          </cell>
        </row>
        <row r="146">
          <cell r="L146">
            <v>61.98</v>
          </cell>
          <cell r="O146">
            <v>65.349999999999994</v>
          </cell>
          <cell r="R146">
            <v>22.38</v>
          </cell>
          <cell r="U146">
            <v>16.920000000000002</v>
          </cell>
          <cell r="W146">
            <v>67</v>
          </cell>
          <cell r="X146">
            <v>69.069999999999993</v>
          </cell>
          <cell r="Y146">
            <v>23.33</v>
          </cell>
          <cell r="Z146">
            <v>43.95</v>
          </cell>
          <cell r="AA146">
            <v>0</v>
          </cell>
        </row>
        <row r="147">
          <cell r="L147">
            <v>61.98</v>
          </cell>
          <cell r="O147">
            <v>65.349999999999994</v>
          </cell>
          <cell r="R147">
            <v>22.38</v>
          </cell>
          <cell r="U147">
            <v>16.920000000000002</v>
          </cell>
          <cell r="W147">
            <v>67</v>
          </cell>
          <cell r="X147">
            <v>69.069999999999993</v>
          </cell>
          <cell r="Y147">
            <v>23.33</v>
          </cell>
          <cell r="Z147">
            <v>43.95</v>
          </cell>
          <cell r="AA147">
            <v>0</v>
          </cell>
        </row>
        <row r="148">
          <cell r="L148">
            <v>61.98</v>
          </cell>
          <cell r="O148">
            <v>65.349999999999994</v>
          </cell>
          <cell r="R148">
            <v>22.38</v>
          </cell>
          <cell r="U148">
            <v>16.920000000000002</v>
          </cell>
          <cell r="W148">
            <v>67</v>
          </cell>
          <cell r="X148">
            <v>69.069999999999993</v>
          </cell>
          <cell r="Y148">
            <v>23.33</v>
          </cell>
          <cell r="Z148">
            <v>43.95</v>
          </cell>
          <cell r="AA148">
            <v>0</v>
          </cell>
        </row>
        <row r="149">
          <cell r="L149">
            <v>61.98</v>
          </cell>
          <cell r="O149">
            <v>65.349999999999994</v>
          </cell>
          <cell r="R149">
            <v>22.38</v>
          </cell>
          <cell r="U149">
            <v>16.920000000000002</v>
          </cell>
          <cell r="W149">
            <v>67</v>
          </cell>
          <cell r="X149">
            <v>69.069999999999993</v>
          </cell>
          <cell r="Y149">
            <v>23.33</v>
          </cell>
          <cell r="Z149">
            <v>43.95</v>
          </cell>
          <cell r="AA149">
            <v>0</v>
          </cell>
        </row>
        <row r="150">
          <cell r="L150">
            <v>61.98</v>
          </cell>
          <cell r="O150">
            <v>65.349999999999994</v>
          </cell>
          <cell r="R150">
            <v>22.38</v>
          </cell>
          <cell r="U150">
            <v>16.920000000000002</v>
          </cell>
          <cell r="W150">
            <v>67</v>
          </cell>
          <cell r="X150">
            <v>69.069999999999993</v>
          </cell>
          <cell r="Y150">
            <v>23.33</v>
          </cell>
          <cell r="Z150">
            <v>43.95</v>
          </cell>
          <cell r="AA150">
            <v>0</v>
          </cell>
        </row>
        <row r="151">
          <cell r="L151">
            <v>61.98</v>
          </cell>
          <cell r="O151">
            <v>65.349999999999994</v>
          </cell>
          <cell r="R151">
            <v>22.38</v>
          </cell>
          <cell r="U151">
            <v>16.920000000000002</v>
          </cell>
          <cell r="W151">
            <v>67</v>
          </cell>
          <cell r="X151">
            <v>69.069999999999993</v>
          </cell>
          <cell r="Y151">
            <v>23.33</v>
          </cell>
          <cell r="Z151">
            <v>43.95</v>
          </cell>
          <cell r="AA151">
            <v>0</v>
          </cell>
        </row>
        <row r="152">
          <cell r="L152">
            <v>61.98</v>
          </cell>
          <cell r="O152">
            <v>65.349999999999994</v>
          </cell>
          <cell r="R152">
            <v>22.38</v>
          </cell>
          <cell r="U152">
            <v>16.920000000000002</v>
          </cell>
          <cell r="W152">
            <v>67</v>
          </cell>
          <cell r="X152">
            <v>69.069999999999993</v>
          </cell>
          <cell r="Y152">
            <v>23.33</v>
          </cell>
          <cell r="Z152">
            <v>43.95</v>
          </cell>
          <cell r="AA152">
            <v>0</v>
          </cell>
        </row>
        <row r="153">
          <cell r="L153">
            <v>61.98</v>
          </cell>
          <cell r="O153">
            <v>65.349999999999994</v>
          </cell>
          <cell r="R153">
            <v>22.38</v>
          </cell>
          <cell r="U153">
            <v>16.920000000000002</v>
          </cell>
          <cell r="W153">
            <v>67</v>
          </cell>
          <cell r="X153">
            <v>69.069999999999993</v>
          </cell>
          <cell r="Y153">
            <v>23.33</v>
          </cell>
          <cell r="Z153">
            <v>43.95</v>
          </cell>
          <cell r="AA153">
            <v>0</v>
          </cell>
        </row>
        <row r="154">
          <cell r="L154">
            <v>61.98</v>
          </cell>
          <cell r="O154">
            <v>65.349999999999994</v>
          </cell>
          <cell r="R154">
            <v>22.38</v>
          </cell>
          <cell r="U154">
            <v>16.920000000000002</v>
          </cell>
          <cell r="W154">
            <v>67</v>
          </cell>
          <cell r="X154">
            <v>69.069999999999993</v>
          </cell>
          <cell r="Y154">
            <v>23.33</v>
          </cell>
          <cell r="Z154">
            <v>43.95</v>
          </cell>
          <cell r="AA154">
            <v>0</v>
          </cell>
        </row>
        <row r="155">
          <cell r="L155">
            <v>61.98</v>
          </cell>
          <cell r="O155">
            <v>65.349999999999994</v>
          </cell>
          <cell r="R155">
            <v>22.38</v>
          </cell>
          <cell r="U155">
            <v>16.920000000000002</v>
          </cell>
          <cell r="W155">
            <v>67</v>
          </cell>
          <cell r="X155">
            <v>69.069999999999993</v>
          </cell>
          <cell r="Y155">
            <v>23.33</v>
          </cell>
          <cell r="Z155">
            <v>43.95</v>
          </cell>
          <cell r="AA155">
            <v>0</v>
          </cell>
        </row>
        <row r="156">
          <cell r="L156">
            <v>61.98</v>
          </cell>
          <cell r="O156">
            <v>65.349999999999994</v>
          </cell>
          <cell r="R156">
            <v>22.38</v>
          </cell>
          <cell r="U156">
            <v>16.920000000000002</v>
          </cell>
          <cell r="W156">
            <v>67</v>
          </cell>
          <cell r="X156">
            <v>69.069999999999993</v>
          </cell>
          <cell r="Y156">
            <v>23.33</v>
          </cell>
          <cell r="Z156">
            <v>43.95</v>
          </cell>
          <cell r="AA156">
            <v>0</v>
          </cell>
        </row>
        <row r="157">
          <cell r="L157">
            <v>61.98</v>
          </cell>
          <cell r="O157">
            <v>65.349999999999994</v>
          </cell>
          <cell r="R157">
            <v>22.38</v>
          </cell>
          <cell r="U157">
            <v>16.920000000000002</v>
          </cell>
          <cell r="W157">
            <v>67</v>
          </cell>
          <cell r="X157">
            <v>69.069999999999993</v>
          </cell>
          <cell r="Y157">
            <v>23.33</v>
          </cell>
          <cell r="Z157">
            <v>43.95</v>
          </cell>
          <cell r="AA157">
            <v>0</v>
          </cell>
        </row>
        <row r="158">
          <cell r="L158">
            <v>61.98</v>
          </cell>
          <cell r="O158">
            <v>65.349999999999994</v>
          </cell>
          <cell r="R158">
            <v>22.38</v>
          </cell>
          <cell r="U158">
            <v>16.920000000000002</v>
          </cell>
          <cell r="W158">
            <v>67</v>
          </cell>
          <cell r="X158">
            <v>69.069999999999993</v>
          </cell>
          <cell r="Y158">
            <v>23.33</v>
          </cell>
          <cell r="Z158">
            <v>43.95</v>
          </cell>
          <cell r="AA158">
            <v>0</v>
          </cell>
        </row>
        <row r="159">
          <cell r="L159">
            <v>61.98</v>
          </cell>
          <cell r="O159">
            <v>65.349999999999994</v>
          </cell>
          <cell r="R159">
            <v>22.38</v>
          </cell>
          <cell r="U159">
            <v>16.920000000000002</v>
          </cell>
          <cell r="W159">
            <v>67</v>
          </cell>
          <cell r="X159">
            <v>69.069999999999993</v>
          </cell>
          <cell r="Y159">
            <v>23.33</v>
          </cell>
          <cell r="Z159">
            <v>43.95</v>
          </cell>
          <cell r="AA159">
            <v>0</v>
          </cell>
        </row>
        <row r="160">
          <cell r="L160">
            <v>61.98</v>
          </cell>
          <cell r="O160">
            <v>65.349999999999994</v>
          </cell>
          <cell r="R160">
            <v>22.38</v>
          </cell>
          <cell r="U160">
            <v>16.920000000000002</v>
          </cell>
          <cell r="W160">
            <v>67</v>
          </cell>
          <cell r="X160">
            <v>69.069999999999993</v>
          </cell>
          <cell r="Y160">
            <v>23.33</v>
          </cell>
          <cell r="Z160">
            <v>43.95</v>
          </cell>
          <cell r="AA160">
            <v>0</v>
          </cell>
        </row>
        <row r="161">
          <cell r="L161">
            <v>61.98</v>
          </cell>
          <cell r="O161">
            <v>65.349999999999994</v>
          </cell>
          <cell r="R161">
            <v>22.38</v>
          </cell>
          <cell r="U161">
            <v>16.920000000000002</v>
          </cell>
          <cell r="W161">
            <v>67</v>
          </cell>
          <cell r="X161">
            <v>69.069999999999993</v>
          </cell>
          <cell r="Y161">
            <v>23.33</v>
          </cell>
          <cell r="Z161">
            <v>43.95</v>
          </cell>
          <cell r="AA161">
            <v>0</v>
          </cell>
        </row>
        <row r="162">
          <cell r="L162">
            <v>61.98</v>
          </cell>
          <cell r="O162">
            <v>65.349999999999994</v>
          </cell>
          <cell r="R162">
            <v>22.38</v>
          </cell>
          <cell r="U162">
            <v>16.920000000000002</v>
          </cell>
          <cell r="W162">
            <v>67</v>
          </cell>
          <cell r="X162">
            <v>69.069999999999993</v>
          </cell>
          <cell r="Y162">
            <v>23.33</v>
          </cell>
          <cell r="Z162">
            <v>43.95</v>
          </cell>
          <cell r="AA162">
            <v>0</v>
          </cell>
        </row>
        <row r="163">
          <cell r="L163">
            <v>61.98</v>
          </cell>
          <cell r="O163">
            <v>65.349999999999994</v>
          </cell>
          <cell r="R163">
            <v>22.38</v>
          </cell>
          <cell r="U163">
            <v>16.920000000000002</v>
          </cell>
          <cell r="W163">
            <v>67</v>
          </cell>
          <cell r="X163">
            <v>69.069999999999993</v>
          </cell>
          <cell r="Y163">
            <v>23.33</v>
          </cell>
          <cell r="Z163">
            <v>43.95</v>
          </cell>
          <cell r="AA163">
            <v>0</v>
          </cell>
        </row>
        <row r="164">
          <cell r="L164">
            <v>61.98</v>
          </cell>
          <cell r="O164">
            <v>65.349999999999994</v>
          </cell>
          <cell r="R164">
            <v>22.38</v>
          </cell>
          <cell r="U164">
            <v>16.920000000000002</v>
          </cell>
          <cell r="W164">
            <v>67</v>
          </cell>
          <cell r="X164">
            <v>69.069999999999993</v>
          </cell>
          <cell r="Y164">
            <v>23.33</v>
          </cell>
          <cell r="Z164">
            <v>43.95</v>
          </cell>
          <cell r="AA164">
            <v>0</v>
          </cell>
        </row>
        <row r="165">
          <cell r="L165">
            <v>61.98</v>
          </cell>
          <cell r="O165">
            <v>65.349999999999994</v>
          </cell>
          <cell r="R165">
            <v>22.38</v>
          </cell>
          <cell r="U165">
            <v>16.920000000000002</v>
          </cell>
          <cell r="W165">
            <v>67</v>
          </cell>
          <cell r="X165">
            <v>69.069999999999993</v>
          </cell>
          <cell r="Y165">
            <v>23.33</v>
          </cell>
          <cell r="Z165">
            <v>43.95</v>
          </cell>
          <cell r="AA165">
            <v>0</v>
          </cell>
        </row>
        <row r="166">
          <cell r="L166">
            <v>61.98</v>
          </cell>
          <cell r="O166">
            <v>65.349999999999994</v>
          </cell>
          <cell r="R166">
            <v>22.38</v>
          </cell>
          <cell r="U166">
            <v>16.920000000000002</v>
          </cell>
          <cell r="W166">
            <v>67</v>
          </cell>
          <cell r="X166">
            <v>69.069999999999993</v>
          </cell>
          <cell r="Y166">
            <v>23.33</v>
          </cell>
          <cell r="Z166">
            <v>43.95</v>
          </cell>
          <cell r="AA166">
            <v>0</v>
          </cell>
        </row>
        <row r="167">
          <cell r="L167">
            <v>61.98</v>
          </cell>
          <cell r="O167">
            <v>65.349999999999994</v>
          </cell>
          <cell r="R167">
            <v>22.38</v>
          </cell>
          <cell r="U167">
            <v>16.920000000000002</v>
          </cell>
          <cell r="W167">
            <v>67</v>
          </cell>
          <cell r="X167">
            <v>69.069999999999993</v>
          </cell>
          <cell r="Y167">
            <v>23.33</v>
          </cell>
          <cell r="Z167">
            <v>43.95</v>
          </cell>
          <cell r="AA167">
            <v>0</v>
          </cell>
        </row>
        <row r="168">
          <cell r="L168">
            <v>61.98</v>
          </cell>
          <cell r="O168">
            <v>65.349999999999994</v>
          </cell>
          <cell r="R168">
            <v>22.38</v>
          </cell>
          <cell r="U168">
            <v>16.920000000000002</v>
          </cell>
          <cell r="W168">
            <v>67</v>
          </cell>
          <cell r="X168">
            <v>69.069999999999993</v>
          </cell>
          <cell r="Y168">
            <v>23.33</v>
          </cell>
          <cell r="Z168">
            <v>43.95</v>
          </cell>
          <cell r="AA168">
            <v>0</v>
          </cell>
        </row>
        <row r="169">
          <cell r="L169">
            <v>61.98</v>
          </cell>
          <cell r="O169">
            <v>65.349999999999994</v>
          </cell>
          <cell r="R169">
            <v>22.38</v>
          </cell>
          <cell r="U169">
            <v>16.920000000000002</v>
          </cell>
          <cell r="W169">
            <v>67</v>
          </cell>
          <cell r="X169">
            <v>69.069999999999993</v>
          </cell>
          <cell r="Y169">
            <v>23.33</v>
          </cell>
          <cell r="Z169">
            <v>43.95</v>
          </cell>
          <cell r="AA169">
            <v>0</v>
          </cell>
        </row>
        <row r="170">
          <cell r="L170">
            <v>61.98</v>
          </cell>
          <cell r="O170">
            <v>65.349999999999994</v>
          </cell>
          <cell r="R170">
            <v>22.38</v>
          </cell>
          <cell r="U170">
            <v>16.920000000000002</v>
          </cell>
          <cell r="W170">
            <v>67</v>
          </cell>
          <cell r="X170">
            <v>69.069999999999993</v>
          </cell>
          <cell r="Y170">
            <v>23.33</v>
          </cell>
          <cell r="Z170">
            <v>43.95</v>
          </cell>
          <cell r="AA170">
            <v>0</v>
          </cell>
        </row>
        <row r="171">
          <cell r="L171">
            <v>61.98</v>
          </cell>
          <cell r="O171">
            <v>65.349999999999994</v>
          </cell>
          <cell r="R171">
            <v>22.38</v>
          </cell>
          <cell r="U171">
            <v>16.920000000000002</v>
          </cell>
          <cell r="W171">
            <v>67</v>
          </cell>
          <cell r="X171">
            <v>69.069999999999993</v>
          </cell>
          <cell r="Y171">
            <v>23.33</v>
          </cell>
          <cell r="Z171">
            <v>43.95</v>
          </cell>
          <cell r="AA171">
            <v>0</v>
          </cell>
        </row>
        <row r="172">
          <cell r="L172">
            <v>61.98</v>
          </cell>
          <cell r="O172">
            <v>65.349999999999994</v>
          </cell>
          <cell r="R172">
            <v>22.38</v>
          </cell>
          <cell r="U172">
            <v>16.920000000000002</v>
          </cell>
          <cell r="W172">
            <v>67</v>
          </cell>
          <cell r="X172">
            <v>69.069999999999993</v>
          </cell>
          <cell r="Y172">
            <v>23.33</v>
          </cell>
          <cell r="Z172">
            <v>43.95</v>
          </cell>
          <cell r="AA172">
            <v>0</v>
          </cell>
        </row>
        <row r="173">
          <cell r="L173">
            <v>61.98</v>
          </cell>
          <cell r="O173">
            <v>65.349999999999994</v>
          </cell>
          <cell r="R173">
            <v>22.38</v>
          </cell>
          <cell r="U173">
            <v>16.920000000000002</v>
          </cell>
          <cell r="W173">
            <v>67</v>
          </cell>
          <cell r="X173">
            <v>69.069999999999993</v>
          </cell>
          <cell r="Y173">
            <v>23.33</v>
          </cell>
          <cell r="Z173">
            <v>43.95</v>
          </cell>
          <cell r="AA173">
            <v>0</v>
          </cell>
        </row>
        <row r="174">
          <cell r="L174">
            <v>61.98</v>
          </cell>
          <cell r="O174">
            <v>65.349999999999994</v>
          </cell>
          <cell r="R174">
            <v>22.38</v>
          </cell>
          <cell r="U174">
            <v>16.920000000000002</v>
          </cell>
          <cell r="W174">
            <v>67</v>
          </cell>
          <cell r="X174">
            <v>69.069999999999993</v>
          </cell>
          <cell r="Y174">
            <v>23.33</v>
          </cell>
          <cell r="Z174">
            <v>43.95</v>
          </cell>
          <cell r="AA174">
            <v>0</v>
          </cell>
        </row>
        <row r="175">
          <cell r="L175">
            <v>61.98</v>
          </cell>
          <cell r="O175">
            <v>65.349999999999994</v>
          </cell>
          <cell r="R175">
            <v>22.38</v>
          </cell>
          <cell r="U175">
            <v>16.920000000000002</v>
          </cell>
          <cell r="W175">
            <v>67</v>
          </cell>
          <cell r="X175">
            <v>69.069999999999993</v>
          </cell>
          <cell r="Y175">
            <v>23.33</v>
          </cell>
          <cell r="Z175">
            <v>43.95</v>
          </cell>
          <cell r="AA175">
            <v>0</v>
          </cell>
        </row>
        <row r="176">
          <cell r="L176">
            <v>61.98</v>
          </cell>
          <cell r="O176">
            <v>65.349999999999994</v>
          </cell>
          <cell r="R176">
            <v>22.38</v>
          </cell>
          <cell r="U176">
            <v>16.920000000000002</v>
          </cell>
          <cell r="W176">
            <v>67</v>
          </cell>
          <cell r="X176">
            <v>69.069999999999993</v>
          </cell>
          <cell r="Y176">
            <v>23.33</v>
          </cell>
          <cell r="Z176">
            <v>43.95</v>
          </cell>
          <cell r="AA176">
            <v>0</v>
          </cell>
        </row>
        <row r="177">
          <cell r="L177">
            <v>61.98</v>
          </cell>
          <cell r="O177">
            <v>65.349999999999994</v>
          </cell>
          <cell r="R177">
            <v>22.38</v>
          </cell>
          <cell r="U177">
            <v>16.920000000000002</v>
          </cell>
          <cell r="W177">
            <v>67</v>
          </cell>
          <cell r="X177">
            <v>69.069999999999993</v>
          </cell>
          <cell r="Y177">
            <v>23.33</v>
          </cell>
          <cell r="Z177">
            <v>43.95</v>
          </cell>
          <cell r="AA177">
            <v>0</v>
          </cell>
        </row>
        <row r="178">
          <cell r="L178">
            <v>61.98</v>
          </cell>
          <cell r="O178">
            <v>65.349999999999994</v>
          </cell>
          <cell r="R178">
            <v>22.38</v>
          </cell>
          <cell r="U178">
            <v>16.920000000000002</v>
          </cell>
          <cell r="W178">
            <v>67</v>
          </cell>
          <cell r="X178">
            <v>69.069999999999993</v>
          </cell>
          <cell r="Y178">
            <v>23.33</v>
          </cell>
          <cell r="Z178">
            <v>43.95</v>
          </cell>
          <cell r="AA178">
            <v>0</v>
          </cell>
        </row>
        <row r="179">
          <cell r="L179">
            <v>61.98</v>
          </cell>
          <cell r="O179">
            <v>65.349999999999994</v>
          </cell>
          <cell r="R179">
            <v>22.38</v>
          </cell>
          <cell r="U179">
            <v>16.920000000000002</v>
          </cell>
          <cell r="W179">
            <v>67</v>
          </cell>
          <cell r="X179">
            <v>69.069999999999993</v>
          </cell>
          <cell r="Y179">
            <v>23.33</v>
          </cell>
          <cell r="Z179">
            <v>43.95</v>
          </cell>
          <cell r="AA179">
            <v>0</v>
          </cell>
        </row>
        <row r="180">
          <cell r="L180">
            <v>61.98</v>
          </cell>
          <cell r="O180">
            <v>65.349999999999994</v>
          </cell>
          <cell r="R180">
            <v>22.38</v>
          </cell>
          <cell r="U180">
            <v>16.920000000000002</v>
          </cell>
          <cell r="W180">
            <v>67</v>
          </cell>
          <cell r="X180">
            <v>69.069999999999993</v>
          </cell>
          <cell r="Y180">
            <v>23.33</v>
          </cell>
          <cell r="Z180">
            <v>43.95</v>
          </cell>
          <cell r="AA180">
            <v>0</v>
          </cell>
        </row>
        <row r="181">
          <cell r="L181">
            <v>61.98</v>
          </cell>
          <cell r="O181">
            <v>65.349999999999994</v>
          </cell>
          <cell r="R181">
            <v>22.38</v>
          </cell>
          <cell r="U181">
            <v>16.920000000000002</v>
          </cell>
          <cell r="W181">
            <v>67</v>
          </cell>
          <cell r="X181">
            <v>69.069999999999993</v>
          </cell>
          <cell r="Y181">
            <v>23.33</v>
          </cell>
          <cell r="Z181">
            <v>43.95</v>
          </cell>
          <cell r="AA181">
            <v>0</v>
          </cell>
        </row>
        <row r="182">
          <cell r="L182">
            <v>61.98</v>
          </cell>
          <cell r="O182">
            <v>65.349999999999994</v>
          </cell>
          <cell r="R182">
            <v>22.38</v>
          </cell>
          <cell r="U182">
            <v>16.920000000000002</v>
          </cell>
          <cell r="W182">
            <v>67</v>
          </cell>
          <cell r="X182">
            <v>69.069999999999993</v>
          </cell>
          <cell r="Y182">
            <v>23.33</v>
          </cell>
          <cell r="Z182">
            <v>43.95</v>
          </cell>
          <cell r="AA182">
            <v>0</v>
          </cell>
        </row>
        <row r="183">
          <cell r="L183">
            <v>61.98</v>
          </cell>
          <cell r="O183">
            <v>65.349999999999994</v>
          </cell>
          <cell r="R183">
            <v>22.38</v>
          </cell>
          <cell r="U183">
            <v>16.920000000000002</v>
          </cell>
          <cell r="W183">
            <v>67</v>
          </cell>
          <cell r="X183">
            <v>69.069999999999993</v>
          </cell>
          <cell r="Y183">
            <v>23.33</v>
          </cell>
          <cell r="Z183">
            <v>43.95</v>
          </cell>
          <cell r="AA183">
            <v>0</v>
          </cell>
        </row>
        <row r="184">
          <cell r="L184">
            <v>61.98</v>
          </cell>
          <cell r="O184">
            <v>65.349999999999994</v>
          </cell>
          <cell r="R184">
            <v>22.38</v>
          </cell>
          <cell r="U184">
            <v>16.920000000000002</v>
          </cell>
          <cell r="W184">
            <v>67</v>
          </cell>
          <cell r="X184">
            <v>69.069999999999993</v>
          </cell>
          <cell r="Y184">
            <v>23.33</v>
          </cell>
          <cell r="Z184">
            <v>43.95</v>
          </cell>
          <cell r="AA184">
            <v>0</v>
          </cell>
        </row>
        <row r="185">
          <cell r="L185">
            <v>61.98</v>
          </cell>
          <cell r="O185">
            <v>65.349999999999994</v>
          </cell>
          <cell r="R185">
            <v>22.38</v>
          </cell>
          <cell r="U185">
            <v>16.920000000000002</v>
          </cell>
          <cell r="W185">
            <v>67</v>
          </cell>
          <cell r="X185">
            <v>69.069999999999993</v>
          </cell>
          <cell r="Y185">
            <v>23.33</v>
          </cell>
          <cell r="Z185">
            <v>43.95</v>
          </cell>
          <cell r="AA185">
            <v>0</v>
          </cell>
        </row>
        <row r="186">
          <cell r="L186">
            <v>61.98</v>
          </cell>
          <cell r="O186">
            <v>65.349999999999994</v>
          </cell>
          <cell r="R186">
            <v>22.38</v>
          </cell>
          <cell r="U186">
            <v>16.920000000000002</v>
          </cell>
          <cell r="W186">
            <v>67</v>
          </cell>
          <cell r="X186">
            <v>69.069999999999993</v>
          </cell>
          <cell r="Y186">
            <v>23.33</v>
          </cell>
          <cell r="Z186">
            <v>43.95</v>
          </cell>
          <cell r="AA186">
            <v>0</v>
          </cell>
        </row>
        <row r="187">
          <cell r="L187">
            <v>61.98</v>
          </cell>
          <cell r="O187">
            <v>65.349999999999994</v>
          </cell>
          <cell r="R187">
            <v>22.38</v>
          </cell>
          <cell r="U187">
            <v>16.920000000000002</v>
          </cell>
          <cell r="W187">
            <v>67</v>
          </cell>
          <cell r="X187">
            <v>69.069999999999993</v>
          </cell>
          <cell r="Y187">
            <v>23.33</v>
          </cell>
          <cell r="Z187">
            <v>43.95</v>
          </cell>
          <cell r="AA187">
            <v>0</v>
          </cell>
        </row>
        <row r="188">
          <cell r="L188">
            <v>61.98</v>
          </cell>
          <cell r="O188">
            <v>65.349999999999994</v>
          </cell>
          <cell r="R188">
            <v>22.38</v>
          </cell>
          <cell r="U188">
            <v>16.920000000000002</v>
          </cell>
          <cell r="W188">
            <v>67</v>
          </cell>
          <cell r="X188">
            <v>69.069999999999993</v>
          </cell>
          <cell r="Y188">
            <v>23.33</v>
          </cell>
          <cell r="Z188">
            <v>43.95</v>
          </cell>
          <cell r="AA188">
            <v>0</v>
          </cell>
        </row>
        <row r="189">
          <cell r="L189">
            <v>61.98</v>
          </cell>
          <cell r="O189">
            <v>65.349999999999994</v>
          </cell>
          <cell r="R189">
            <v>22.38</v>
          </cell>
          <cell r="U189">
            <v>16.920000000000002</v>
          </cell>
          <cell r="W189">
            <v>67</v>
          </cell>
          <cell r="X189">
            <v>69.069999999999993</v>
          </cell>
          <cell r="Y189">
            <v>23.33</v>
          </cell>
          <cell r="Z189">
            <v>43.95</v>
          </cell>
          <cell r="AA189">
            <v>0</v>
          </cell>
        </row>
        <row r="190">
          <cell r="L190">
            <v>61.98</v>
          </cell>
          <cell r="O190">
            <v>65.349999999999994</v>
          </cell>
          <cell r="R190">
            <v>22.38</v>
          </cell>
          <cell r="U190">
            <v>16.920000000000002</v>
          </cell>
          <cell r="W190">
            <v>67</v>
          </cell>
          <cell r="X190">
            <v>69.069999999999993</v>
          </cell>
          <cell r="Y190">
            <v>23.33</v>
          </cell>
          <cell r="Z190">
            <v>43.95</v>
          </cell>
          <cell r="AA190">
            <v>0</v>
          </cell>
        </row>
        <row r="191">
          <cell r="L191">
            <v>61.98</v>
          </cell>
          <cell r="O191">
            <v>65.349999999999994</v>
          </cell>
          <cell r="R191">
            <v>22.38</v>
          </cell>
          <cell r="U191">
            <v>16.920000000000002</v>
          </cell>
          <cell r="W191">
            <v>67</v>
          </cell>
          <cell r="X191">
            <v>69.069999999999993</v>
          </cell>
          <cell r="Y191">
            <v>23.33</v>
          </cell>
          <cell r="Z191">
            <v>43.95</v>
          </cell>
          <cell r="AA191">
            <v>0</v>
          </cell>
        </row>
        <row r="192">
          <cell r="L192">
            <v>61.98</v>
          </cell>
          <cell r="O192">
            <v>65.349999999999994</v>
          </cell>
          <cell r="R192">
            <v>22.38</v>
          </cell>
          <cell r="U192">
            <v>16.920000000000002</v>
          </cell>
          <cell r="W192">
            <v>67</v>
          </cell>
          <cell r="X192">
            <v>69.069999999999993</v>
          </cell>
          <cell r="Y192">
            <v>23.33</v>
          </cell>
          <cell r="Z192">
            <v>43.95</v>
          </cell>
          <cell r="AA192">
            <v>0</v>
          </cell>
        </row>
        <row r="193">
          <cell r="L193">
            <v>61.98</v>
          </cell>
          <cell r="O193">
            <v>65.349999999999994</v>
          </cell>
          <cell r="R193">
            <v>22.38</v>
          </cell>
          <cell r="U193">
            <v>16.920000000000002</v>
          </cell>
          <cell r="W193">
            <v>67</v>
          </cell>
          <cell r="X193">
            <v>69.069999999999993</v>
          </cell>
          <cell r="Y193">
            <v>23.33</v>
          </cell>
          <cell r="Z193">
            <v>43.95</v>
          </cell>
          <cell r="AA193">
            <v>0</v>
          </cell>
        </row>
        <row r="194">
          <cell r="L194">
            <v>61.98</v>
          </cell>
          <cell r="O194">
            <v>65.349999999999994</v>
          </cell>
          <cell r="R194">
            <v>22.38</v>
          </cell>
          <cell r="U194">
            <v>16.920000000000002</v>
          </cell>
          <cell r="W194">
            <v>67</v>
          </cell>
          <cell r="X194">
            <v>69.069999999999993</v>
          </cell>
          <cell r="Y194">
            <v>23.33</v>
          </cell>
          <cell r="Z194">
            <v>43.95</v>
          </cell>
          <cell r="AA194">
            <v>0</v>
          </cell>
        </row>
        <row r="195">
          <cell r="L195">
            <v>61.98</v>
          </cell>
          <cell r="O195">
            <v>65.349999999999994</v>
          </cell>
          <cell r="R195">
            <v>22.38</v>
          </cell>
          <cell r="U195">
            <v>16.920000000000002</v>
          </cell>
          <cell r="W195">
            <v>67</v>
          </cell>
          <cell r="X195">
            <v>69.069999999999993</v>
          </cell>
          <cell r="Y195">
            <v>23.33</v>
          </cell>
          <cell r="Z195">
            <v>43.95</v>
          </cell>
          <cell r="AA195">
            <v>0</v>
          </cell>
        </row>
        <row r="196">
          <cell r="L196">
            <v>61.98</v>
          </cell>
          <cell r="O196">
            <v>65.349999999999994</v>
          </cell>
          <cell r="R196">
            <v>22.38</v>
          </cell>
          <cell r="U196">
            <v>16.920000000000002</v>
          </cell>
          <cell r="W196">
            <v>67</v>
          </cell>
          <cell r="X196">
            <v>69.069999999999993</v>
          </cell>
          <cell r="Y196">
            <v>23.33</v>
          </cell>
          <cell r="Z196">
            <v>43.95</v>
          </cell>
          <cell r="AA196">
            <v>0</v>
          </cell>
        </row>
        <row r="197">
          <cell r="L197">
            <v>61.98</v>
          </cell>
          <cell r="O197">
            <v>65.349999999999994</v>
          </cell>
          <cell r="R197">
            <v>22.38</v>
          </cell>
          <cell r="U197">
            <v>16.920000000000002</v>
          </cell>
          <cell r="W197">
            <v>67</v>
          </cell>
          <cell r="X197">
            <v>69.069999999999993</v>
          </cell>
          <cell r="Y197">
            <v>23.33</v>
          </cell>
          <cell r="Z197">
            <v>43.95</v>
          </cell>
          <cell r="AA197">
            <v>0</v>
          </cell>
        </row>
        <row r="198">
          <cell r="L198">
            <v>61.98</v>
          </cell>
          <cell r="O198">
            <v>65.349999999999994</v>
          </cell>
          <cell r="R198">
            <v>22.38</v>
          </cell>
          <cell r="U198">
            <v>16.920000000000002</v>
          </cell>
          <cell r="W198">
            <v>67</v>
          </cell>
          <cell r="X198">
            <v>69.069999999999993</v>
          </cell>
          <cell r="Y198">
            <v>23.33</v>
          </cell>
          <cell r="Z198">
            <v>43.95</v>
          </cell>
          <cell r="AA198">
            <v>0</v>
          </cell>
        </row>
        <row r="199">
          <cell r="L199">
            <v>61.98</v>
          </cell>
          <cell r="O199">
            <v>65.349999999999994</v>
          </cell>
          <cell r="R199">
            <v>22.38</v>
          </cell>
          <cell r="U199">
            <v>16.920000000000002</v>
          </cell>
          <cell r="W199">
            <v>67</v>
          </cell>
          <cell r="X199">
            <v>69.069999999999993</v>
          </cell>
          <cell r="Y199">
            <v>23.33</v>
          </cell>
          <cell r="Z199">
            <v>43.95</v>
          </cell>
          <cell r="AA199">
            <v>0</v>
          </cell>
        </row>
        <row r="200">
          <cell r="L200">
            <v>61.98</v>
          </cell>
          <cell r="O200">
            <v>65.349999999999994</v>
          </cell>
          <cell r="R200">
            <v>22.38</v>
          </cell>
          <cell r="U200">
            <v>16.920000000000002</v>
          </cell>
          <cell r="W200">
            <v>67</v>
          </cell>
          <cell r="X200">
            <v>69.069999999999993</v>
          </cell>
          <cell r="Y200">
            <v>23.33</v>
          </cell>
          <cell r="Z200">
            <v>43.95</v>
          </cell>
          <cell r="AA200">
            <v>0</v>
          </cell>
        </row>
        <row r="201">
          <cell r="L201">
            <v>61.98</v>
          </cell>
          <cell r="O201">
            <v>65.349999999999994</v>
          </cell>
          <cell r="R201">
            <v>22.38</v>
          </cell>
          <cell r="U201">
            <v>16.920000000000002</v>
          </cell>
          <cell r="W201">
            <v>67</v>
          </cell>
          <cell r="X201">
            <v>69.069999999999993</v>
          </cell>
          <cell r="Y201">
            <v>23.33</v>
          </cell>
          <cell r="Z201">
            <v>43.95</v>
          </cell>
          <cell r="AA201">
            <v>0</v>
          </cell>
        </row>
        <row r="202">
          <cell r="M202">
            <v>63.09</v>
          </cell>
          <cell r="P202">
            <v>65.69</v>
          </cell>
          <cell r="S202">
            <v>22.38</v>
          </cell>
          <cell r="V202">
            <v>16.920000000000002</v>
          </cell>
          <cell r="W202">
            <v>67</v>
          </cell>
          <cell r="X202">
            <v>69.069999999999993</v>
          </cell>
          <cell r="Y202">
            <v>23.33</v>
          </cell>
          <cell r="Z202">
            <v>43.95</v>
          </cell>
          <cell r="AA202">
            <v>0</v>
          </cell>
        </row>
        <row r="203">
          <cell r="M203">
            <v>63.09</v>
          </cell>
          <cell r="P203">
            <v>65.69</v>
          </cell>
          <cell r="S203">
            <v>22.38</v>
          </cell>
          <cell r="V203">
            <v>16.920000000000002</v>
          </cell>
          <cell r="W203">
            <v>67</v>
          </cell>
          <cell r="X203">
            <v>69.069999999999993</v>
          </cell>
          <cell r="Y203">
            <v>23.33</v>
          </cell>
          <cell r="Z203">
            <v>43.95</v>
          </cell>
          <cell r="AA203">
            <v>0</v>
          </cell>
        </row>
        <row r="204">
          <cell r="M204">
            <v>63.09</v>
          </cell>
          <cell r="P204">
            <v>65.69</v>
          </cell>
          <cell r="S204">
            <v>22.38</v>
          </cell>
          <cell r="V204">
            <v>16.920000000000002</v>
          </cell>
          <cell r="W204">
            <v>67</v>
          </cell>
          <cell r="X204">
            <v>69.069999999999993</v>
          </cell>
          <cell r="Y204">
            <v>23.33</v>
          </cell>
          <cell r="Z204">
            <v>43.95</v>
          </cell>
          <cell r="AA204">
            <v>0</v>
          </cell>
        </row>
        <row r="205">
          <cell r="M205">
            <v>63.09</v>
          </cell>
          <cell r="P205">
            <v>65.69</v>
          </cell>
          <cell r="S205">
            <v>22.38</v>
          </cell>
          <cell r="V205">
            <v>16.920000000000002</v>
          </cell>
          <cell r="W205">
            <v>67</v>
          </cell>
          <cell r="X205">
            <v>69.069999999999993</v>
          </cell>
          <cell r="Y205">
            <v>23.33</v>
          </cell>
          <cell r="Z205">
            <v>43.95</v>
          </cell>
          <cell r="AA205">
            <v>0</v>
          </cell>
        </row>
        <row r="206">
          <cell r="M206">
            <v>63.09</v>
          </cell>
          <cell r="P206">
            <v>65.69</v>
          </cell>
          <cell r="S206">
            <v>22.38</v>
          </cell>
          <cell r="V206">
            <v>16.920000000000002</v>
          </cell>
          <cell r="W206">
            <v>67</v>
          </cell>
          <cell r="X206">
            <v>69.069999999999993</v>
          </cell>
          <cell r="Y206">
            <v>23.33</v>
          </cell>
          <cell r="Z206">
            <v>43.95</v>
          </cell>
          <cell r="AA206">
            <v>0</v>
          </cell>
        </row>
        <row r="207">
          <cell r="M207">
            <v>63.09</v>
          </cell>
          <cell r="P207">
            <v>65.69</v>
          </cell>
          <cell r="S207">
            <v>22.38</v>
          </cell>
          <cell r="V207">
            <v>16.920000000000002</v>
          </cell>
          <cell r="W207">
            <v>67</v>
          </cell>
          <cell r="X207">
            <v>69.069999999999993</v>
          </cell>
          <cell r="Y207">
            <v>23.33</v>
          </cell>
          <cell r="Z207">
            <v>43.95</v>
          </cell>
          <cell r="AA207">
            <v>0</v>
          </cell>
        </row>
        <row r="208">
          <cell r="M208">
            <v>63.09</v>
          </cell>
          <cell r="P208">
            <v>65.69</v>
          </cell>
          <cell r="S208">
            <v>22.38</v>
          </cell>
          <cell r="V208">
            <v>16.920000000000002</v>
          </cell>
          <cell r="W208">
            <v>67</v>
          </cell>
          <cell r="X208">
            <v>69.069999999999993</v>
          </cell>
          <cell r="Y208">
            <v>23.33</v>
          </cell>
          <cell r="Z208">
            <v>43.95</v>
          </cell>
          <cell r="AA208">
            <v>0</v>
          </cell>
        </row>
        <row r="209">
          <cell r="M209">
            <v>63.09</v>
          </cell>
          <cell r="P209">
            <v>65.69</v>
          </cell>
          <cell r="S209">
            <v>22.38</v>
          </cell>
          <cell r="V209">
            <v>16.920000000000002</v>
          </cell>
          <cell r="W209">
            <v>67</v>
          </cell>
          <cell r="X209">
            <v>69.069999999999993</v>
          </cell>
          <cell r="Y209">
            <v>23.33</v>
          </cell>
          <cell r="Z209">
            <v>43.95</v>
          </cell>
          <cell r="AA209">
            <v>0</v>
          </cell>
        </row>
        <row r="210">
          <cell r="M210">
            <v>63.09</v>
          </cell>
          <cell r="P210">
            <v>65.69</v>
          </cell>
          <cell r="S210">
            <v>22.38</v>
          </cell>
          <cell r="V210">
            <v>16.920000000000002</v>
          </cell>
          <cell r="W210">
            <v>67</v>
          </cell>
          <cell r="X210">
            <v>69.069999999999993</v>
          </cell>
          <cell r="Y210">
            <v>23.33</v>
          </cell>
          <cell r="Z210">
            <v>43.95</v>
          </cell>
          <cell r="AA210">
            <v>0</v>
          </cell>
        </row>
        <row r="211">
          <cell r="M211">
            <v>63.09</v>
          </cell>
          <cell r="P211">
            <v>65.69</v>
          </cell>
          <cell r="S211">
            <v>22.38</v>
          </cell>
          <cell r="V211">
            <v>16.920000000000002</v>
          </cell>
          <cell r="W211">
            <v>67</v>
          </cell>
          <cell r="X211">
            <v>69.069999999999993</v>
          </cell>
          <cell r="Y211">
            <v>23.33</v>
          </cell>
          <cell r="Z211">
            <v>43.95</v>
          </cell>
          <cell r="AA211">
            <v>0</v>
          </cell>
        </row>
        <row r="212">
          <cell r="M212">
            <v>63.09</v>
          </cell>
          <cell r="P212">
            <v>65.69</v>
          </cell>
          <cell r="S212">
            <v>22.38</v>
          </cell>
          <cell r="V212">
            <v>16.920000000000002</v>
          </cell>
          <cell r="W212">
            <v>67</v>
          </cell>
          <cell r="X212">
            <v>69.069999999999993</v>
          </cell>
          <cell r="Y212">
            <v>23.33</v>
          </cell>
          <cell r="Z212">
            <v>43.95</v>
          </cell>
          <cell r="AA212">
            <v>0</v>
          </cell>
        </row>
        <row r="213">
          <cell r="M213">
            <v>63.09</v>
          </cell>
          <cell r="P213">
            <v>65.69</v>
          </cell>
          <cell r="S213">
            <v>22.38</v>
          </cell>
          <cell r="V213">
            <v>16.920000000000002</v>
          </cell>
          <cell r="W213">
            <v>67</v>
          </cell>
          <cell r="X213">
            <v>69.069999999999993</v>
          </cell>
          <cell r="Y213">
            <v>23.33</v>
          </cell>
          <cell r="Z213">
            <v>43.95</v>
          </cell>
          <cell r="AA213">
            <v>0</v>
          </cell>
        </row>
        <row r="214">
          <cell r="M214">
            <v>63.09</v>
          </cell>
          <cell r="P214">
            <v>65.69</v>
          </cell>
          <cell r="S214">
            <v>22.38</v>
          </cell>
          <cell r="V214">
            <v>16.920000000000002</v>
          </cell>
          <cell r="W214">
            <v>67</v>
          </cell>
          <cell r="X214">
            <v>69.069999999999993</v>
          </cell>
          <cell r="Y214">
            <v>23.33</v>
          </cell>
          <cell r="Z214">
            <v>43.95</v>
          </cell>
          <cell r="AA214">
            <v>0</v>
          </cell>
        </row>
        <row r="215">
          <cell r="M215">
            <v>63.09</v>
          </cell>
          <cell r="P215">
            <v>65.69</v>
          </cell>
          <cell r="S215">
            <v>22.38</v>
          </cell>
          <cell r="V215">
            <v>16.920000000000002</v>
          </cell>
          <cell r="W215">
            <v>67</v>
          </cell>
          <cell r="X215">
            <v>69.069999999999993</v>
          </cell>
          <cell r="Y215">
            <v>23.33</v>
          </cell>
          <cell r="Z215">
            <v>43.95</v>
          </cell>
          <cell r="AA215">
            <v>0</v>
          </cell>
        </row>
        <row r="216">
          <cell r="M216">
            <v>63.09</v>
          </cell>
          <cell r="P216">
            <v>65.69</v>
          </cell>
          <cell r="S216">
            <v>22.38</v>
          </cell>
          <cell r="V216">
            <v>16.920000000000002</v>
          </cell>
          <cell r="W216">
            <v>67</v>
          </cell>
          <cell r="X216">
            <v>69.069999999999993</v>
          </cell>
          <cell r="Y216">
            <v>23.33</v>
          </cell>
          <cell r="Z216">
            <v>43.95</v>
          </cell>
          <cell r="AA216">
            <v>0</v>
          </cell>
        </row>
        <row r="217">
          <cell r="M217">
            <v>63.09</v>
          </cell>
          <cell r="P217">
            <v>65.69</v>
          </cell>
          <cell r="S217">
            <v>22.38</v>
          </cell>
          <cell r="V217">
            <v>16.920000000000002</v>
          </cell>
          <cell r="W217">
            <v>67</v>
          </cell>
          <cell r="X217">
            <v>69.069999999999993</v>
          </cell>
          <cell r="Y217">
            <v>23.33</v>
          </cell>
          <cell r="Z217">
            <v>43.95</v>
          </cell>
          <cell r="AA217">
            <v>0</v>
          </cell>
        </row>
        <row r="218">
          <cell r="M218">
            <v>63.09</v>
          </cell>
          <cell r="P218">
            <v>65.69</v>
          </cell>
          <cell r="S218">
            <v>22.38</v>
          </cell>
          <cell r="V218">
            <v>16.920000000000002</v>
          </cell>
          <cell r="W218">
            <v>67</v>
          </cell>
          <cell r="X218">
            <v>69.069999999999993</v>
          </cell>
          <cell r="Y218">
            <v>23.33</v>
          </cell>
          <cell r="Z218">
            <v>43.95</v>
          </cell>
          <cell r="AA218">
            <v>0</v>
          </cell>
        </row>
        <row r="219">
          <cell r="M219">
            <v>63.09</v>
          </cell>
          <cell r="P219">
            <v>65.69</v>
          </cell>
          <cell r="S219">
            <v>22.38</v>
          </cell>
          <cell r="V219">
            <v>16.920000000000002</v>
          </cell>
          <cell r="W219">
            <v>67</v>
          </cell>
          <cell r="X219">
            <v>69.069999999999993</v>
          </cell>
          <cell r="Y219">
            <v>23.33</v>
          </cell>
          <cell r="Z219">
            <v>43.95</v>
          </cell>
          <cell r="AA219">
            <v>100</v>
          </cell>
        </row>
        <row r="220">
          <cell r="K220">
            <v>64.5</v>
          </cell>
          <cell r="N220">
            <v>64.73</v>
          </cell>
          <cell r="Q220">
            <v>23.13</v>
          </cell>
          <cell r="T220">
            <v>23.13</v>
          </cell>
          <cell r="W220">
            <v>67</v>
          </cell>
          <cell r="X220">
            <v>69.069999999999993</v>
          </cell>
          <cell r="Y220">
            <v>23.33</v>
          </cell>
          <cell r="Z220">
            <v>43.95</v>
          </cell>
          <cell r="AA220">
            <v>0</v>
          </cell>
        </row>
        <row r="221">
          <cell r="K221">
            <v>64.5</v>
          </cell>
          <cell r="N221">
            <v>64.73</v>
          </cell>
          <cell r="Q221">
            <v>23.13</v>
          </cell>
          <cell r="T221">
            <v>23.13</v>
          </cell>
          <cell r="W221">
            <v>67</v>
          </cell>
          <cell r="X221">
            <v>69.069999999999993</v>
          </cell>
          <cell r="Y221">
            <v>23.33</v>
          </cell>
          <cell r="Z221">
            <v>43.95</v>
          </cell>
          <cell r="AA221">
            <v>0</v>
          </cell>
        </row>
        <row r="222">
          <cell r="K222">
            <v>64.5</v>
          </cell>
          <cell r="N222">
            <v>64.73</v>
          </cell>
          <cell r="Q222">
            <v>23.13</v>
          </cell>
          <cell r="T222">
            <v>23.13</v>
          </cell>
          <cell r="W222">
            <v>67</v>
          </cell>
          <cell r="X222">
            <v>69.069999999999993</v>
          </cell>
          <cell r="Y222">
            <v>23.33</v>
          </cell>
          <cell r="Z222">
            <v>43.95</v>
          </cell>
          <cell r="AA222">
            <v>0</v>
          </cell>
        </row>
        <row r="223">
          <cell r="K223">
            <v>64.5</v>
          </cell>
          <cell r="N223">
            <v>64.73</v>
          </cell>
          <cell r="Q223">
            <v>23.13</v>
          </cell>
          <cell r="T223">
            <v>23.13</v>
          </cell>
          <cell r="W223">
            <v>67</v>
          </cell>
          <cell r="X223">
            <v>69.069999999999993</v>
          </cell>
          <cell r="Y223">
            <v>23.33</v>
          </cell>
          <cell r="Z223">
            <v>43.95</v>
          </cell>
          <cell r="AA223">
            <v>0</v>
          </cell>
        </row>
        <row r="224">
          <cell r="K224">
            <v>64.5</v>
          </cell>
          <cell r="N224">
            <v>64.73</v>
          </cell>
          <cell r="Q224">
            <v>23.13</v>
          </cell>
          <cell r="T224">
            <v>23.13</v>
          </cell>
          <cell r="W224">
            <v>67</v>
          </cell>
          <cell r="X224">
            <v>69.069999999999993</v>
          </cell>
          <cell r="Y224">
            <v>23.33</v>
          </cell>
          <cell r="Z224">
            <v>43.95</v>
          </cell>
          <cell r="AA224">
            <v>0</v>
          </cell>
        </row>
        <row r="225">
          <cell r="K225">
            <v>64.5</v>
          </cell>
          <cell r="N225">
            <v>64.73</v>
          </cell>
          <cell r="Q225">
            <v>23.13</v>
          </cell>
          <cell r="T225">
            <v>23.13</v>
          </cell>
          <cell r="W225">
            <v>67</v>
          </cell>
          <cell r="X225">
            <v>69.069999999999993</v>
          </cell>
          <cell r="Y225">
            <v>23.33</v>
          </cell>
          <cell r="Z225">
            <v>43.95</v>
          </cell>
          <cell r="AA225">
            <v>0</v>
          </cell>
        </row>
        <row r="226">
          <cell r="K226">
            <v>64.5</v>
          </cell>
          <cell r="N226">
            <v>64.73</v>
          </cell>
          <cell r="Q226">
            <v>23.13</v>
          </cell>
          <cell r="T226">
            <v>23.13</v>
          </cell>
          <cell r="W226">
            <v>67</v>
          </cell>
          <cell r="X226">
            <v>69.069999999999993</v>
          </cell>
          <cell r="Y226">
            <v>23.33</v>
          </cell>
          <cell r="Z226">
            <v>43.95</v>
          </cell>
          <cell r="AA226">
            <v>0</v>
          </cell>
        </row>
        <row r="227">
          <cell r="K227">
            <v>64.5</v>
          </cell>
          <cell r="N227">
            <v>64.73</v>
          </cell>
          <cell r="Q227">
            <v>23.13</v>
          </cell>
          <cell r="T227">
            <v>23.13</v>
          </cell>
          <cell r="W227">
            <v>67</v>
          </cell>
          <cell r="X227">
            <v>69.069999999999993</v>
          </cell>
          <cell r="Y227">
            <v>23.33</v>
          </cell>
          <cell r="Z227">
            <v>43.95</v>
          </cell>
          <cell r="AA227">
            <v>0</v>
          </cell>
        </row>
        <row r="228">
          <cell r="K228">
            <v>64.5</v>
          </cell>
          <cell r="N228">
            <v>64.73</v>
          </cell>
          <cell r="Q228">
            <v>23.13</v>
          </cell>
          <cell r="T228">
            <v>23.13</v>
          </cell>
          <cell r="W228">
            <v>67</v>
          </cell>
          <cell r="X228">
            <v>69.069999999999993</v>
          </cell>
          <cell r="Y228">
            <v>23.33</v>
          </cell>
          <cell r="Z228">
            <v>43.95</v>
          </cell>
          <cell r="AA228">
            <v>0</v>
          </cell>
        </row>
        <row r="229">
          <cell r="K229">
            <v>64.5</v>
          </cell>
          <cell r="N229">
            <v>64.73</v>
          </cell>
          <cell r="Q229">
            <v>23.13</v>
          </cell>
          <cell r="T229">
            <v>23.13</v>
          </cell>
          <cell r="W229">
            <v>67</v>
          </cell>
          <cell r="X229">
            <v>69.069999999999993</v>
          </cell>
          <cell r="Y229">
            <v>23.33</v>
          </cell>
          <cell r="Z229">
            <v>43.95</v>
          </cell>
          <cell r="AA229">
            <v>0</v>
          </cell>
        </row>
        <row r="230">
          <cell r="K230">
            <v>64.5</v>
          </cell>
          <cell r="N230">
            <v>64.73</v>
          </cell>
          <cell r="Q230">
            <v>23.13</v>
          </cell>
          <cell r="T230">
            <v>23.13</v>
          </cell>
          <cell r="W230">
            <v>67</v>
          </cell>
          <cell r="X230">
            <v>69.069999999999993</v>
          </cell>
          <cell r="Y230">
            <v>23.33</v>
          </cell>
          <cell r="Z230">
            <v>43.95</v>
          </cell>
          <cell r="AA230">
            <v>0</v>
          </cell>
        </row>
        <row r="231">
          <cell r="K231">
            <v>64.5</v>
          </cell>
          <cell r="N231">
            <v>64.73</v>
          </cell>
          <cell r="Q231">
            <v>23.13</v>
          </cell>
          <cell r="T231">
            <v>23.13</v>
          </cell>
          <cell r="W231">
            <v>67</v>
          </cell>
          <cell r="X231">
            <v>69.069999999999993</v>
          </cell>
          <cell r="Y231">
            <v>23.33</v>
          </cell>
          <cell r="Z231">
            <v>43.95</v>
          </cell>
          <cell r="AA231">
            <v>0</v>
          </cell>
        </row>
        <row r="232">
          <cell r="K232">
            <v>64.5</v>
          </cell>
          <cell r="N232">
            <v>64.73</v>
          </cell>
          <cell r="Q232">
            <v>23.13</v>
          </cell>
          <cell r="T232">
            <v>23.13</v>
          </cell>
          <cell r="W232">
            <v>67</v>
          </cell>
          <cell r="X232">
            <v>69.069999999999993</v>
          </cell>
          <cell r="Y232">
            <v>23.33</v>
          </cell>
          <cell r="Z232">
            <v>43.95</v>
          </cell>
          <cell r="AA232">
            <v>0</v>
          </cell>
        </row>
        <row r="233">
          <cell r="K233">
            <v>64.5</v>
          </cell>
          <cell r="N233">
            <v>64.73</v>
          </cell>
          <cell r="Q233">
            <v>23.13</v>
          </cell>
          <cell r="T233">
            <v>23.13</v>
          </cell>
          <cell r="W233">
            <v>67</v>
          </cell>
          <cell r="X233">
            <v>69.069999999999993</v>
          </cell>
          <cell r="Y233">
            <v>23.33</v>
          </cell>
          <cell r="Z233">
            <v>43.95</v>
          </cell>
          <cell r="AA233">
            <v>0</v>
          </cell>
        </row>
        <row r="234">
          <cell r="K234">
            <v>64.5</v>
          </cell>
          <cell r="N234">
            <v>64.73</v>
          </cell>
          <cell r="Q234">
            <v>23.13</v>
          </cell>
          <cell r="T234">
            <v>23.13</v>
          </cell>
          <cell r="W234">
            <v>67</v>
          </cell>
          <cell r="X234">
            <v>69.069999999999993</v>
          </cell>
          <cell r="Y234">
            <v>23.33</v>
          </cell>
          <cell r="Z234">
            <v>43.95</v>
          </cell>
          <cell r="AA234">
            <v>0</v>
          </cell>
        </row>
        <row r="235">
          <cell r="K235">
            <v>64.5</v>
          </cell>
          <cell r="N235">
            <v>64.73</v>
          </cell>
          <cell r="Q235">
            <v>23.13</v>
          </cell>
          <cell r="T235">
            <v>23.13</v>
          </cell>
          <cell r="W235">
            <v>67</v>
          </cell>
          <cell r="X235">
            <v>69.069999999999993</v>
          </cell>
          <cell r="Y235">
            <v>23.33</v>
          </cell>
          <cell r="Z235">
            <v>43.95</v>
          </cell>
          <cell r="AA235">
            <v>0</v>
          </cell>
        </row>
        <row r="236">
          <cell r="K236">
            <v>64.5</v>
          </cell>
          <cell r="N236">
            <v>64.73</v>
          </cell>
          <cell r="Q236">
            <v>23.13</v>
          </cell>
          <cell r="T236">
            <v>23.13</v>
          </cell>
          <cell r="W236">
            <v>67</v>
          </cell>
          <cell r="X236">
            <v>69.069999999999993</v>
          </cell>
          <cell r="Y236">
            <v>23.33</v>
          </cell>
          <cell r="Z236">
            <v>43.95</v>
          </cell>
          <cell r="AA236">
            <v>0</v>
          </cell>
        </row>
        <row r="237">
          <cell r="K237">
            <v>64.5</v>
          </cell>
          <cell r="N237">
            <v>64.73</v>
          </cell>
          <cell r="Q237">
            <v>23.13</v>
          </cell>
          <cell r="T237">
            <v>23.13</v>
          </cell>
          <cell r="W237">
            <v>67</v>
          </cell>
          <cell r="X237">
            <v>69.069999999999993</v>
          </cell>
          <cell r="Y237">
            <v>23.33</v>
          </cell>
          <cell r="Z237">
            <v>43.95</v>
          </cell>
          <cell r="AA237">
            <v>0</v>
          </cell>
        </row>
        <row r="238">
          <cell r="K238">
            <v>64.5</v>
          </cell>
          <cell r="N238">
            <v>64.73</v>
          </cell>
          <cell r="Q238">
            <v>23.13</v>
          </cell>
          <cell r="T238">
            <v>23.13</v>
          </cell>
          <cell r="W238">
            <v>67</v>
          </cell>
          <cell r="X238">
            <v>69.069999999999993</v>
          </cell>
          <cell r="Y238">
            <v>23.33</v>
          </cell>
          <cell r="Z238">
            <v>43.95</v>
          </cell>
          <cell r="AA238">
            <v>0</v>
          </cell>
        </row>
        <row r="239">
          <cell r="K239">
            <v>64.5</v>
          </cell>
          <cell r="N239">
            <v>64.73</v>
          </cell>
          <cell r="Q239">
            <v>23.13</v>
          </cell>
          <cell r="T239">
            <v>23.13</v>
          </cell>
          <cell r="W239">
            <v>67</v>
          </cell>
          <cell r="X239">
            <v>69.069999999999993</v>
          </cell>
          <cell r="Y239">
            <v>23.33</v>
          </cell>
          <cell r="Z239">
            <v>43.95</v>
          </cell>
          <cell r="AA239">
            <v>0</v>
          </cell>
        </row>
        <row r="240">
          <cell r="K240">
            <v>64.5</v>
          </cell>
          <cell r="N240">
            <v>64.73</v>
          </cell>
          <cell r="Q240">
            <v>23.13</v>
          </cell>
          <cell r="T240">
            <v>23.13</v>
          </cell>
          <cell r="W240">
            <v>67</v>
          </cell>
          <cell r="X240">
            <v>69.069999999999993</v>
          </cell>
          <cell r="Y240">
            <v>23.33</v>
          </cell>
          <cell r="Z240">
            <v>43.95</v>
          </cell>
          <cell r="AA240">
            <v>0</v>
          </cell>
        </row>
        <row r="241">
          <cell r="K241">
            <v>64.5</v>
          </cell>
          <cell r="N241">
            <v>64.73</v>
          </cell>
          <cell r="Q241">
            <v>23.13</v>
          </cell>
          <cell r="T241">
            <v>23.13</v>
          </cell>
          <cell r="W241">
            <v>67</v>
          </cell>
          <cell r="X241">
            <v>69.069999999999993</v>
          </cell>
          <cell r="Y241">
            <v>23.33</v>
          </cell>
          <cell r="Z241">
            <v>43.95</v>
          </cell>
          <cell r="AA241">
            <v>0</v>
          </cell>
        </row>
        <row r="242">
          <cell r="K242">
            <v>64.5</v>
          </cell>
          <cell r="N242">
            <v>64.73</v>
          </cell>
          <cell r="Q242">
            <v>23.13</v>
          </cell>
          <cell r="T242">
            <v>23.13</v>
          </cell>
          <cell r="W242">
            <v>67</v>
          </cell>
          <cell r="X242">
            <v>69.069999999999993</v>
          </cell>
          <cell r="Y242">
            <v>23.33</v>
          </cell>
          <cell r="Z242">
            <v>43.95</v>
          </cell>
          <cell r="AA242">
            <v>0</v>
          </cell>
        </row>
        <row r="243">
          <cell r="K243">
            <v>64.5</v>
          </cell>
          <cell r="N243">
            <v>64.73</v>
          </cell>
          <cell r="Q243">
            <v>23.13</v>
          </cell>
          <cell r="T243">
            <v>23.13</v>
          </cell>
          <cell r="W243">
            <v>67</v>
          </cell>
          <cell r="X243">
            <v>69.069999999999993</v>
          </cell>
          <cell r="Y243">
            <v>23.33</v>
          </cell>
          <cell r="Z243">
            <v>43.95</v>
          </cell>
          <cell r="AA243">
            <v>0</v>
          </cell>
        </row>
        <row r="244">
          <cell r="K244">
            <v>64.5</v>
          </cell>
          <cell r="N244">
            <v>64.73</v>
          </cell>
          <cell r="Q244">
            <v>23.13</v>
          </cell>
          <cell r="T244">
            <v>23.13</v>
          </cell>
          <cell r="W244">
            <v>67</v>
          </cell>
          <cell r="X244">
            <v>69.069999999999993</v>
          </cell>
          <cell r="Y244">
            <v>23.33</v>
          </cell>
          <cell r="Z244">
            <v>43.95</v>
          </cell>
          <cell r="AA244">
            <v>0</v>
          </cell>
        </row>
        <row r="245">
          <cell r="K245">
            <v>64.5</v>
          </cell>
          <cell r="N245">
            <v>64.73</v>
          </cell>
          <cell r="Q245">
            <v>23.13</v>
          </cell>
          <cell r="T245">
            <v>23.13</v>
          </cell>
          <cell r="W245">
            <v>67</v>
          </cell>
          <cell r="X245">
            <v>69.069999999999993</v>
          </cell>
          <cell r="Y245">
            <v>23.33</v>
          </cell>
          <cell r="Z245">
            <v>43.95</v>
          </cell>
          <cell r="AA245">
            <v>0</v>
          </cell>
        </row>
        <row r="246">
          <cell r="K246">
            <v>64.5</v>
          </cell>
          <cell r="N246">
            <v>64.73</v>
          </cell>
          <cell r="Q246">
            <v>23.13</v>
          </cell>
          <cell r="T246">
            <v>23.13</v>
          </cell>
          <cell r="W246">
            <v>67</v>
          </cell>
          <cell r="X246">
            <v>69.069999999999993</v>
          </cell>
          <cell r="Y246">
            <v>23.33</v>
          </cell>
          <cell r="Z246">
            <v>43.95</v>
          </cell>
          <cell r="AA246">
            <v>0</v>
          </cell>
        </row>
        <row r="247">
          <cell r="K247">
            <v>64.5</v>
          </cell>
          <cell r="N247">
            <v>64.73</v>
          </cell>
          <cell r="Q247">
            <v>23.13</v>
          </cell>
          <cell r="T247">
            <v>23.13</v>
          </cell>
          <cell r="W247">
            <v>67</v>
          </cell>
          <cell r="X247">
            <v>69.069999999999993</v>
          </cell>
          <cell r="Y247">
            <v>23.33</v>
          </cell>
          <cell r="Z247">
            <v>43.95</v>
          </cell>
          <cell r="AA247">
            <v>0</v>
          </cell>
        </row>
        <row r="248">
          <cell r="K248">
            <v>64.5</v>
          </cell>
          <cell r="N248">
            <v>64.73</v>
          </cell>
          <cell r="Q248">
            <v>23.13</v>
          </cell>
          <cell r="T248">
            <v>23.13</v>
          </cell>
          <cell r="W248">
            <v>67</v>
          </cell>
          <cell r="X248">
            <v>69.069999999999993</v>
          </cell>
          <cell r="Y248">
            <v>23.33</v>
          </cell>
          <cell r="Z248">
            <v>43.95</v>
          </cell>
          <cell r="AA248">
            <v>0</v>
          </cell>
        </row>
        <row r="249">
          <cell r="K249">
            <v>64.5</v>
          </cell>
          <cell r="N249">
            <v>64.73</v>
          </cell>
          <cell r="Q249">
            <v>23.13</v>
          </cell>
          <cell r="T249">
            <v>23.13</v>
          </cell>
          <cell r="W249">
            <v>67</v>
          </cell>
          <cell r="X249">
            <v>69.069999999999993</v>
          </cell>
          <cell r="Y249">
            <v>23.33</v>
          </cell>
          <cell r="Z249">
            <v>43.95</v>
          </cell>
          <cell r="AA249">
            <v>0</v>
          </cell>
        </row>
        <row r="250">
          <cell r="K250">
            <v>64.5</v>
          </cell>
          <cell r="N250">
            <v>64.73</v>
          </cell>
          <cell r="Q250">
            <v>23.13</v>
          </cell>
          <cell r="T250">
            <v>23.13</v>
          </cell>
          <cell r="W250">
            <v>67</v>
          </cell>
          <cell r="X250">
            <v>69.069999999999993</v>
          </cell>
          <cell r="Y250">
            <v>23.33</v>
          </cell>
          <cell r="Z250">
            <v>43.95</v>
          </cell>
          <cell r="AA250">
            <v>0</v>
          </cell>
        </row>
        <row r="251">
          <cell r="K251">
            <v>64.5</v>
          </cell>
          <cell r="N251">
            <v>64.73</v>
          </cell>
          <cell r="Q251">
            <v>23.13</v>
          </cell>
          <cell r="T251">
            <v>23.13</v>
          </cell>
          <cell r="W251">
            <v>67</v>
          </cell>
          <cell r="X251">
            <v>69.069999999999993</v>
          </cell>
          <cell r="Y251">
            <v>23.33</v>
          </cell>
          <cell r="Z251">
            <v>43.95</v>
          </cell>
          <cell r="AA251">
            <v>0</v>
          </cell>
        </row>
        <row r="252">
          <cell r="K252">
            <v>64.5</v>
          </cell>
          <cell r="N252">
            <v>64.73</v>
          </cell>
          <cell r="Q252">
            <v>23.13</v>
          </cell>
          <cell r="T252">
            <v>23.13</v>
          </cell>
          <cell r="W252">
            <v>67</v>
          </cell>
          <cell r="X252">
            <v>69.069999999999993</v>
          </cell>
          <cell r="Y252">
            <v>23.33</v>
          </cell>
          <cell r="Z252">
            <v>43.95</v>
          </cell>
          <cell r="AA252">
            <v>0</v>
          </cell>
        </row>
        <row r="253">
          <cell r="K253">
            <v>64.5</v>
          </cell>
          <cell r="N253">
            <v>64.73</v>
          </cell>
          <cell r="Q253">
            <v>23.13</v>
          </cell>
          <cell r="T253">
            <v>23.13</v>
          </cell>
          <cell r="W253">
            <v>67</v>
          </cell>
          <cell r="X253">
            <v>69.069999999999993</v>
          </cell>
          <cell r="Y253">
            <v>23.33</v>
          </cell>
          <cell r="Z253">
            <v>43.95</v>
          </cell>
          <cell r="AA253">
            <v>0</v>
          </cell>
        </row>
        <row r="254">
          <cell r="K254">
            <v>64.5</v>
          </cell>
          <cell r="N254">
            <v>64.73</v>
          </cell>
          <cell r="Q254">
            <v>23.13</v>
          </cell>
          <cell r="T254">
            <v>23.13</v>
          </cell>
          <cell r="W254">
            <v>67</v>
          </cell>
          <cell r="X254">
            <v>69.069999999999993</v>
          </cell>
          <cell r="Y254">
            <v>23.33</v>
          </cell>
          <cell r="Z254">
            <v>43.95</v>
          </cell>
          <cell r="AA254">
            <v>0</v>
          </cell>
        </row>
        <row r="255">
          <cell r="K255">
            <v>64.5</v>
          </cell>
          <cell r="N255">
            <v>64.73</v>
          </cell>
          <cell r="Q255">
            <v>23.13</v>
          </cell>
          <cell r="T255">
            <v>23.13</v>
          </cell>
          <cell r="W255">
            <v>67</v>
          </cell>
          <cell r="X255">
            <v>69.069999999999993</v>
          </cell>
          <cell r="Y255">
            <v>23.33</v>
          </cell>
          <cell r="Z255">
            <v>43.95</v>
          </cell>
          <cell r="AA255">
            <v>0</v>
          </cell>
        </row>
        <row r="256">
          <cell r="K256">
            <v>64.5</v>
          </cell>
          <cell r="N256">
            <v>64.73</v>
          </cell>
          <cell r="Q256">
            <v>23.13</v>
          </cell>
          <cell r="T256">
            <v>23.13</v>
          </cell>
          <cell r="W256">
            <v>67</v>
          </cell>
          <cell r="X256">
            <v>69.069999999999993</v>
          </cell>
          <cell r="Y256">
            <v>23.33</v>
          </cell>
          <cell r="Z256">
            <v>43.95</v>
          </cell>
          <cell r="AA256">
            <v>0</v>
          </cell>
        </row>
        <row r="257">
          <cell r="K257">
            <v>64.5</v>
          </cell>
          <cell r="N257">
            <v>64.73</v>
          </cell>
          <cell r="Q257">
            <v>23.13</v>
          </cell>
          <cell r="T257">
            <v>23.13</v>
          </cell>
          <cell r="W257">
            <v>67</v>
          </cell>
          <cell r="X257">
            <v>69.069999999999993</v>
          </cell>
          <cell r="Y257">
            <v>23.33</v>
          </cell>
          <cell r="Z257">
            <v>43.95</v>
          </cell>
          <cell r="AA257">
            <v>0</v>
          </cell>
        </row>
        <row r="258">
          <cell r="K258">
            <v>64.5</v>
          </cell>
          <cell r="N258">
            <v>64.73</v>
          </cell>
          <cell r="Q258">
            <v>23.13</v>
          </cell>
          <cell r="T258">
            <v>23.13</v>
          </cell>
          <cell r="W258">
            <v>67</v>
          </cell>
          <cell r="X258">
            <v>69.069999999999993</v>
          </cell>
          <cell r="Y258">
            <v>23.33</v>
          </cell>
          <cell r="Z258">
            <v>43.95</v>
          </cell>
          <cell r="AA258">
            <v>0</v>
          </cell>
        </row>
        <row r="259">
          <cell r="K259">
            <v>64.5</v>
          </cell>
          <cell r="N259">
            <v>64.73</v>
          </cell>
          <cell r="Q259">
            <v>23.13</v>
          </cell>
          <cell r="T259">
            <v>23.13</v>
          </cell>
          <cell r="W259">
            <v>67</v>
          </cell>
          <cell r="X259">
            <v>69.069999999999993</v>
          </cell>
          <cell r="Y259">
            <v>23.33</v>
          </cell>
          <cell r="Z259">
            <v>43.95</v>
          </cell>
          <cell r="AA259">
            <v>0</v>
          </cell>
        </row>
        <row r="260">
          <cell r="K260">
            <v>64.5</v>
          </cell>
          <cell r="N260">
            <v>64.73</v>
          </cell>
          <cell r="Q260">
            <v>23.13</v>
          </cell>
          <cell r="T260">
            <v>23.13</v>
          </cell>
          <cell r="W260">
            <v>67</v>
          </cell>
          <cell r="X260">
            <v>69.069999999999993</v>
          </cell>
          <cell r="Y260">
            <v>23.33</v>
          </cell>
          <cell r="Z260">
            <v>43.95</v>
          </cell>
          <cell r="AA260">
            <v>0</v>
          </cell>
        </row>
        <row r="261">
          <cell r="K261">
            <v>64.5</v>
          </cell>
          <cell r="N261">
            <v>64.73</v>
          </cell>
          <cell r="Q261">
            <v>23.13</v>
          </cell>
          <cell r="T261">
            <v>23.13</v>
          </cell>
          <cell r="W261">
            <v>67</v>
          </cell>
          <cell r="X261">
            <v>69.069999999999993</v>
          </cell>
          <cell r="Y261">
            <v>23.33</v>
          </cell>
          <cell r="Z261">
            <v>43.95</v>
          </cell>
          <cell r="AA261">
            <v>0</v>
          </cell>
        </row>
        <row r="262">
          <cell r="K262">
            <v>64.5</v>
          </cell>
          <cell r="N262">
            <v>64.73</v>
          </cell>
          <cell r="Q262">
            <v>23.13</v>
          </cell>
          <cell r="T262">
            <v>23.13</v>
          </cell>
          <cell r="W262">
            <v>67</v>
          </cell>
          <cell r="X262">
            <v>69.069999999999993</v>
          </cell>
          <cell r="Y262">
            <v>23.33</v>
          </cell>
          <cell r="Z262">
            <v>43.95</v>
          </cell>
          <cell r="AA262">
            <v>0</v>
          </cell>
        </row>
        <row r="263">
          <cell r="K263">
            <v>64.5</v>
          </cell>
          <cell r="N263">
            <v>64.73</v>
          </cell>
          <cell r="Q263">
            <v>23.13</v>
          </cell>
          <cell r="T263">
            <v>23.13</v>
          </cell>
          <cell r="W263">
            <v>67</v>
          </cell>
          <cell r="X263">
            <v>69.069999999999993</v>
          </cell>
          <cell r="Y263">
            <v>23.33</v>
          </cell>
          <cell r="Z263">
            <v>43.95</v>
          </cell>
          <cell r="AA263">
            <v>0</v>
          </cell>
        </row>
        <row r="264">
          <cell r="K264">
            <v>64.5</v>
          </cell>
          <cell r="N264">
            <v>64.73</v>
          </cell>
          <cell r="Q264">
            <v>23.13</v>
          </cell>
          <cell r="T264">
            <v>23.13</v>
          </cell>
          <cell r="W264">
            <v>67</v>
          </cell>
          <cell r="X264">
            <v>69.069999999999993</v>
          </cell>
          <cell r="Y264">
            <v>23.33</v>
          </cell>
          <cell r="Z264">
            <v>43.95</v>
          </cell>
          <cell r="AA264">
            <v>0</v>
          </cell>
        </row>
        <row r="265">
          <cell r="K265">
            <v>64.5</v>
          </cell>
          <cell r="N265">
            <v>64.73</v>
          </cell>
          <cell r="Q265">
            <v>23.13</v>
          </cell>
          <cell r="T265">
            <v>23.13</v>
          </cell>
          <cell r="W265">
            <v>67</v>
          </cell>
          <cell r="X265">
            <v>69.069999999999993</v>
          </cell>
          <cell r="Y265">
            <v>23.33</v>
          </cell>
          <cell r="Z265">
            <v>43.95</v>
          </cell>
          <cell r="AA265">
            <v>0</v>
          </cell>
        </row>
        <row r="266">
          <cell r="K266">
            <v>64.5</v>
          </cell>
          <cell r="N266">
            <v>64.73</v>
          </cell>
          <cell r="Q266">
            <v>23.13</v>
          </cell>
          <cell r="T266">
            <v>23.13</v>
          </cell>
          <cell r="W266">
            <v>67</v>
          </cell>
          <cell r="X266">
            <v>69.069999999999993</v>
          </cell>
          <cell r="Y266">
            <v>23.33</v>
          </cell>
          <cell r="Z266">
            <v>43.95</v>
          </cell>
          <cell r="AA266">
            <v>0</v>
          </cell>
        </row>
        <row r="267">
          <cell r="K267">
            <v>64.5</v>
          </cell>
          <cell r="N267">
            <v>64.73</v>
          </cell>
          <cell r="Q267">
            <v>23.13</v>
          </cell>
          <cell r="T267">
            <v>23.13</v>
          </cell>
          <cell r="W267">
            <v>67</v>
          </cell>
          <cell r="X267">
            <v>69.069999999999993</v>
          </cell>
          <cell r="Y267">
            <v>23.33</v>
          </cell>
          <cell r="Z267">
            <v>43.95</v>
          </cell>
          <cell r="AA267">
            <v>0</v>
          </cell>
        </row>
        <row r="268">
          <cell r="K268">
            <v>64.5</v>
          </cell>
          <cell r="N268">
            <v>64.73</v>
          </cell>
          <cell r="Q268">
            <v>23.13</v>
          </cell>
          <cell r="T268">
            <v>23.13</v>
          </cell>
          <cell r="W268">
            <v>67</v>
          </cell>
          <cell r="X268">
            <v>69.069999999999993</v>
          </cell>
          <cell r="Y268">
            <v>23.33</v>
          </cell>
          <cell r="Z268">
            <v>43.95</v>
          </cell>
          <cell r="AA268">
            <v>0</v>
          </cell>
        </row>
        <row r="269">
          <cell r="K269">
            <v>64.5</v>
          </cell>
          <cell r="N269">
            <v>64.73</v>
          </cell>
          <cell r="Q269">
            <v>23.13</v>
          </cell>
          <cell r="T269">
            <v>23.13</v>
          </cell>
          <cell r="W269">
            <v>67</v>
          </cell>
          <cell r="X269">
            <v>69.069999999999993</v>
          </cell>
          <cell r="Y269">
            <v>23.33</v>
          </cell>
          <cell r="Z269">
            <v>43.95</v>
          </cell>
          <cell r="AA269">
            <v>0</v>
          </cell>
        </row>
        <row r="270">
          <cell r="K270">
            <v>64.5</v>
          </cell>
          <cell r="N270">
            <v>64.73</v>
          </cell>
          <cell r="Q270">
            <v>23.13</v>
          </cell>
          <cell r="T270">
            <v>23.13</v>
          </cell>
          <cell r="W270">
            <v>67</v>
          </cell>
          <cell r="X270">
            <v>69.069999999999993</v>
          </cell>
          <cell r="Y270">
            <v>23.33</v>
          </cell>
          <cell r="Z270">
            <v>43.95</v>
          </cell>
          <cell r="AA270">
            <v>0</v>
          </cell>
        </row>
        <row r="271">
          <cell r="K271">
            <v>64.5</v>
          </cell>
          <cell r="N271">
            <v>64.73</v>
          </cell>
          <cell r="Q271">
            <v>23.13</v>
          </cell>
          <cell r="T271">
            <v>23.13</v>
          </cell>
          <cell r="W271">
            <v>67</v>
          </cell>
          <cell r="X271">
            <v>69.069999999999993</v>
          </cell>
          <cell r="Y271">
            <v>23.33</v>
          </cell>
          <cell r="Z271">
            <v>43.95</v>
          </cell>
          <cell r="AA271">
            <v>0</v>
          </cell>
        </row>
        <row r="272">
          <cell r="K272">
            <v>64.5</v>
          </cell>
          <cell r="N272">
            <v>64.73</v>
          </cell>
          <cell r="Q272">
            <v>23.13</v>
          </cell>
          <cell r="T272">
            <v>23.13</v>
          </cell>
          <cell r="W272">
            <v>67</v>
          </cell>
          <cell r="X272">
            <v>69.069999999999993</v>
          </cell>
          <cell r="Y272">
            <v>23.33</v>
          </cell>
          <cell r="Z272">
            <v>43.95</v>
          </cell>
          <cell r="AA272">
            <v>0</v>
          </cell>
        </row>
        <row r="273">
          <cell r="K273">
            <v>64.5</v>
          </cell>
          <cell r="N273">
            <v>64.73</v>
          </cell>
          <cell r="Q273">
            <v>23.13</v>
          </cell>
          <cell r="T273">
            <v>23.13</v>
          </cell>
          <cell r="W273">
            <v>67</v>
          </cell>
          <cell r="X273">
            <v>69.069999999999993</v>
          </cell>
          <cell r="Y273">
            <v>23.33</v>
          </cell>
          <cell r="Z273">
            <v>43.95</v>
          </cell>
          <cell r="AA273">
            <v>0</v>
          </cell>
        </row>
        <row r="274">
          <cell r="K274">
            <v>64.5</v>
          </cell>
          <cell r="N274">
            <v>64.73</v>
          </cell>
          <cell r="Q274">
            <v>23.13</v>
          </cell>
          <cell r="T274">
            <v>23.13</v>
          </cell>
          <cell r="W274">
            <v>67</v>
          </cell>
          <cell r="X274">
            <v>69.069999999999993</v>
          </cell>
          <cell r="Y274">
            <v>23.33</v>
          </cell>
          <cell r="Z274">
            <v>43.95</v>
          </cell>
          <cell r="AA274">
            <v>0</v>
          </cell>
        </row>
        <row r="275">
          <cell r="K275">
            <v>64.5</v>
          </cell>
          <cell r="N275">
            <v>64.73</v>
          </cell>
          <cell r="Q275">
            <v>23.13</v>
          </cell>
          <cell r="T275">
            <v>23.13</v>
          </cell>
          <cell r="W275">
            <v>67</v>
          </cell>
          <cell r="X275">
            <v>69.069999999999993</v>
          </cell>
          <cell r="Y275">
            <v>23.33</v>
          </cell>
          <cell r="Z275">
            <v>43.95</v>
          </cell>
          <cell r="AA275">
            <v>0</v>
          </cell>
        </row>
        <row r="276">
          <cell r="K276">
            <v>64.5</v>
          </cell>
          <cell r="N276">
            <v>64.73</v>
          </cell>
          <cell r="Q276">
            <v>23.13</v>
          </cell>
          <cell r="T276">
            <v>23.13</v>
          </cell>
          <cell r="W276">
            <v>67</v>
          </cell>
          <cell r="X276">
            <v>69.069999999999993</v>
          </cell>
          <cell r="Y276">
            <v>23.33</v>
          </cell>
          <cell r="Z276">
            <v>43.95</v>
          </cell>
          <cell r="AA276">
            <v>0</v>
          </cell>
        </row>
        <row r="277">
          <cell r="K277">
            <v>64.5</v>
          </cell>
          <cell r="N277">
            <v>64.73</v>
          </cell>
          <cell r="Q277">
            <v>23.13</v>
          </cell>
          <cell r="T277">
            <v>23.13</v>
          </cell>
          <cell r="W277">
            <v>67</v>
          </cell>
          <cell r="X277">
            <v>69.069999999999993</v>
          </cell>
          <cell r="Y277">
            <v>23.33</v>
          </cell>
          <cell r="Z277">
            <v>43.95</v>
          </cell>
          <cell r="AA277">
            <v>0</v>
          </cell>
        </row>
        <row r="278">
          <cell r="K278">
            <v>64.5</v>
          </cell>
          <cell r="N278">
            <v>64.73</v>
          </cell>
          <cell r="Q278">
            <v>23.13</v>
          </cell>
          <cell r="T278">
            <v>23.13</v>
          </cell>
          <cell r="W278">
            <v>67</v>
          </cell>
          <cell r="X278">
            <v>69.069999999999993</v>
          </cell>
          <cell r="Y278">
            <v>23.33</v>
          </cell>
          <cell r="Z278">
            <v>43.95</v>
          </cell>
          <cell r="AA278">
            <v>0</v>
          </cell>
        </row>
        <row r="279">
          <cell r="K279">
            <v>64.5</v>
          </cell>
          <cell r="N279">
            <v>64.73</v>
          </cell>
          <cell r="Q279">
            <v>23.13</v>
          </cell>
          <cell r="T279">
            <v>23.13</v>
          </cell>
          <cell r="W279">
            <v>67</v>
          </cell>
          <cell r="X279">
            <v>69.069999999999993</v>
          </cell>
          <cell r="Y279">
            <v>23.33</v>
          </cell>
          <cell r="Z279">
            <v>43.95</v>
          </cell>
          <cell r="AA279">
            <v>0</v>
          </cell>
        </row>
        <row r="280">
          <cell r="K280">
            <v>64.5</v>
          </cell>
          <cell r="N280">
            <v>64.73</v>
          </cell>
          <cell r="Q280">
            <v>23.13</v>
          </cell>
          <cell r="T280">
            <v>23.13</v>
          </cell>
          <cell r="W280">
            <v>67</v>
          </cell>
          <cell r="X280">
            <v>69.069999999999993</v>
          </cell>
          <cell r="Y280">
            <v>23.33</v>
          </cell>
          <cell r="Z280">
            <v>43.95</v>
          </cell>
          <cell r="AA280">
            <v>0</v>
          </cell>
        </row>
        <row r="281">
          <cell r="K281">
            <v>64.5</v>
          </cell>
          <cell r="N281">
            <v>64.73</v>
          </cell>
          <cell r="Q281">
            <v>23.13</v>
          </cell>
          <cell r="T281">
            <v>23.13</v>
          </cell>
          <cell r="W281">
            <v>67</v>
          </cell>
          <cell r="X281">
            <v>69.069999999999993</v>
          </cell>
          <cell r="Y281">
            <v>23.33</v>
          </cell>
          <cell r="Z281">
            <v>43.95</v>
          </cell>
          <cell r="AA281">
            <v>0</v>
          </cell>
        </row>
        <row r="282">
          <cell r="K282">
            <v>64.5</v>
          </cell>
          <cell r="N282">
            <v>64.73</v>
          </cell>
          <cell r="Q282">
            <v>23.13</v>
          </cell>
          <cell r="T282">
            <v>23.13</v>
          </cell>
          <cell r="W282">
            <v>67</v>
          </cell>
          <cell r="X282">
            <v>69.069999999999993</v>
          </cell>
          <cell r="Y282">
            <v>23.33</v>
          </cell>
          <cell r="Z282">
            <v>43.95</v>
          </cell>
          <cell r="AA282">
            <v>0</v>
          </cell>
        </row>
        <row r="283">
          <cell r="K283">
            <v>64.5</v>
          </cell>
          <cell r="N283">
            <v>64.73</v>
          </cell>
          <cell r="Q283">
            <v>23.13</v>
          </cell>
          <cell r="T283">
            <v>23.13</v>
          </cell>
          <cell r="W283">
            <v>67</v>
          </cell>
          <cell r="X283">
            <v>69.069999999999993</v>
          </cell>
          <cell r="Y283">
            <v>23.33</v>
          </cell>
          <cell r="Z283">
            <v>43.95</v>
          </cell>
          <cell r="AA283">
            <v>0</v>
          </cell>
        </row>
        <row r="284">
          <cell r="K284">
            <v>64.5</v>
          </cell>
          <cell r="N284">
            <v>64.73</v>
          </cell>
          <cell r="Q284">
            <v>23.13</v>
          </cell>
          <cell r="T284">
            <v>23.13</v>
          </cell>
          <cell r="W284">
            <v>67</v>
          </cell>
          <cell r="X284">
            <v>69.069999999999993</v>
          </cell>
          <cell r="Y284">
            <v>23.33</v>
          </cell>
          <cell r="Z284">
            <v>43.95</v>
          </cell>
          <cell r="AA284">
            <v>0</v>
          </cell>
        </row>
        <row r="285">
          <cell r="K285">
            <v>64.5</v>
          </cell>
          <cell r="N285">
            <v>64.73</v>
          </cell>
          <cell r="Q285">
            <v>23.13</v>
          </cell>
          <cell r="T285">
            <v>23.13</v>
          </cell>
          <cell r="W285">
            <v>67</v>
          </cell>
          <cell r="X285">
            <v>69.069999999999993</v>
          </cell>
          <cell r="Y285">
            <v>23.33</v>
          </cell>
          <cell r="Z285">
            <v>43.95</v>
          </cell>
          <cell r="AA285">
            <v>0</v>
          </cell>
        </row>
        <row r="286">
          <cell r="K286">
            <v>64.5</v>
          </cell>
          <cell r="N286">
            <v>64.73</v>
          </cell>
          <cell r="Q286">
            <v>23.13</v>
          </cell>
          <cell r="T286">
            <v>23.13</v>
          </cell>
          <cell r="W286">
            <v>67</v>
          </cell>
          <cell r="X286">
            <v>69.069999999999993</v>
          </cell>
          <cell r="Y286">
            <v>23.33</v>
          </cell>
          <cell r="Z286">
            <v>43.95</v>
          </cell>
          <cell r="AA286">
            <v>0</v>
          </cell>
        </row>
        <row r="287">
          <cell r="K287">
            <v>64.5</v>
          </cell>
          <cell r="N287">
            <v>64.73</v>
          </cell>
          <cell r="Q287">
            <v>23.13</v>
          </cell>
          <cell r="T287">
            <v>23.13</v>
          </cell>
          <cell r="W287">
            <v>67</v>
          </cell>
          <cell r="X287">
            <v>69.069999999999993</v>
          </cell>
          <cell r="Y287">
            <v>23.33</v>
          </cell>
          <cell r="Z287">
            <v>43.95</v>
          </cell>
          <cell r="AA287">
            <v>0</v>
          </cell>
        </row>
        <row r="288">
          <cell r="K288">
            <v>64.5</v>
          </cell>
          <cell r="N288">
            <v>64.73</v>
          </cell>
          <cell r="Q288">
            <v>23.13</v>
          </cell>
          <cell r="T288">
            <v>23.13</v>
          </cell>
          <cell r="W288">
            <v>67</v>
          </cell>
          <cell r="X288">
            <v>69.069999999999993</v>
          </cell>
          <cell r="Y288">
            <v>23.33</v>
          </cell>
          <cell r="Z288">
            <v>43.95</v>
          </cell>
          <cell r="AA288">
            <v>0</v>
          </cell>
        </row>
        <row r="289">
          <cell r="K289">
            <v>64.5</v>
          </cell>
          <cell r="N289">
            <v>64.73</v>
          </cell>
          <cell r="Q289">
            <v>23.13</v>
          </cell>
          <cell r="T289">
            <v>23.13</v>
          </cell>
          <cell r="W289">
            <v>67</v>
          </cell>
          <cell r="X289">
            <v>69.069999999999993</v>
          </cell>
          <cell r="Y289">
            <v>23.33</v>
          </cell>
          <cell r="Z289">
            <v>43.95</v>
          </cell>
          <cell r="AA289">
            <v>0</v>
          </cell>
        </row>
        <row r="290">
          <cell r="K290">
            <v>64.5</v>
          </cell>
          <cell r="N290">
            <v>64.73</v>
          </cell>
          <cell r="Q290">
            <v>23.13</v>
          </cell>
          <cell r="T290">
            <v>23.13</v>
          </cell>
          <cell r="W290">
            <v>67</v>
          </cell>
          <cell r="X290">
            <v>69.069999999999993</v>
          </cell>
          <cell r="Y290">
            <v>23.33</v>
          </cell>
          <cell r="Z290">
            <v>43.95</v>
          </cell>
          <cell r="AA290">
            <v>0</v>
          </cell>
        </row>
        <row r="291">
          <cell r="K291">
            <v>64.5</v>
          </cell>
          <cell r="N291">
            <v>64.73</v>
          </cell>
          <cell r="Q291">
            <v>23.13</v>
          </cell>
          <cell r="T291">
            <v>23.13</v>
          </cell>
          <cell r="W291">
            <v>67</v>
          </cell>
          <cell r="X291">
            <v>69.069999999999993</v>
          </cell>
          <cell r="Y291">
            <v>23.33</v>
          </cell>
          <cell r="Z291">
            <v>43.95</v>
          </cell>
          <cell r="AA291">
            <v>0</v>
          </cell>
        </row>
        <row r="292">
          <cell r="K292">
            <v>64.5</v>
          </cell>
          <cell r="N292">
            <v>64.73</v>
          </cell>
          <cell r="Q292">
            <v>23.13</v>
          </cell>
          <cell r="T292">
            <v>23.13</v>
          </cell>
          <cell r="W292">
            <v>67</v>
          </cell>
          <cell r="X292">
            <v>69.069999999999993</v>
          </cell>
          <cell r="Y292">
            <v>23.33</v>
          </cell>
          <cell r="Z292">
            <v>43.95</v>
          </cell>
          <cell r="AA292">
            <v>0</v>
          </cell>
        </row>
        <row r="293">
          <cell r="L293">
            <v>64.73</v>
          </cell>
          <cell r="O293">
            <v>67.930000000000007</v>
          </cell>
          <cell r="R293">
            <v>23.13</v>
          </cell>
          <cell r="U293">
            <v>23.13</v>
          </cell>
          <cell r="W293">
            <v>67</v>
          </cell>
          <cell r="X293">
            <v>69.069999999999993</v>
          </cell>
          <cell r="Y293">
            <v>23.33</v>
          </cell>
          <cell r="Z293">
            <v>43.95</v>
          </cell>
          <cell r="AA293">
            <v>0</v>
          </cell>
        </row>
        <row r="294">
          <cell r="L294">
            <v>64.73</v>
          </cell>
          <cell r="O294">
            <v>67.930000000000007</v>
          </cell>
          <cell r="R294">
            <v>23.13</v>
          </cell>
          <cell r="U294">
            <v>23.13</v>
          </cell>
          <cell r="W294">
            <v>67</v>
          </cell>
          <cell r="X294">
            <v>69.069999999999993</v>
          </cell>
          <cell r="Y294">
            <v>23.33</v>
          </cell>
          <cell r="Z294">
            <v>43.95</v>
          </cell>
          <cell r="AA294">
            <v>0</v>
          </cell>
        </row>
        <row r="295">
          <cell r="L295">
            <v>64.73</v>
          </cell>
          <cell r="O295">
            <v>67.930000000000007</v>
          </cell>
          <cell r="R295">
            <v>23.13</v>
          </cell>
          <cell r="U295">
            <v>23.13</v>
          </cell>
          <cell r="W295">
            <v>67</v>
          </cell>
          <cell r="X295">
            <v>69.069999999999993</v>
          </cell>
          <cell r="Y295">
            <v>23.33</v>
          </cell>
          <cell r="Z295">
            <v>43.95</v>
          </cell>
          <cell r="AA295">
            <v>0</v>
          </cell>
        </row>
        <row r="296">
          <cell r="L296">
            <v>64.73</v>
          </cell>
          <cell r="O296">
            <v>67.930000000000007</v>
          </cell>
          <cell r="R296">
            <v>23.13</v>
          </cell>
          <cell r="U296">
            <v>23.13</v>
          </cell>
          <cell r="W296">
            <v>67</v>
          </cell>
          <cell r="X296">
            <v>69.069999999999993</v>
          </cell>
          <cell r="Y296">
            <v>23.33</v>
          </cell>
          <cell r="Z296">
            <v>43.95</v>
          </cell>
          <cell r="AA296">
            <v>0</v>
          </cell>
        </row>
        <row r="297">
          <cell r="L297">
            <v>64.73</v>
          </cell>
          <cell r="O297">
            <v>67.930000000000007</v>
          </cell>
          <cell r="R297">
            <v>23.13</v>
          </cell>
          <cell r="U297">
            <v>23.13</v>
          </cell>
          <cell r="W297">
            <v>67</v>
          </cell>
          <cell r="X297">
            <v>69.069999999999993</v>
          </cell>
          <cell r="Y297">
            <v>23.33</v>
          </cell>
          <cell r="Z297">
            <v>43.95</v>
          </cell>
          <cell r="AA297">
            <v>0</v>
          </cell>
        </row>
        <row r="298">
          <cell r="L298">
            <v>64.73</v>
          </cell>
          <cell r="O298">
            <v>67.930000000000007</v>
          </cell>
          <cell r="R298">
            <v>23.13</v>
          </cell>
          <cell r="U298">
            <v>23.13</v>
          </cell>
          <cell r="W298">
            <v>67</v>
          </cell>
          <cell r="X298">
            <v>69.069999999999993</v>
          </cell>
          <cell r="Y298">
            <v>23.33</v>
          </cell>
          <cell r="Z298">
            <v>43.95</v>
          </cell>
          <cell r="AA298">
            <v>0</v>
          </cell>
        </row>
        <row r="299">
          <cell r="L299">
            <v>64.73</v>
          </cell>
          <cell r="O299">
            <v>67.930000000000007</v>
          </cell>
          <cell r="R299">
            <v>23.13</v>
          </cell>
          <cell r="U299">
            <v>23.13</v>
          </cell>
          <cell r="W299">
            <v>67</v>
          </cell>
          <cell r="X299">
            <v>69.069999999999993</v>
          </cell>
          <cell r="Y299">
            <v>23.33</v>
          </cell>
          <cell r="Z299">
            <v>43.95</v>
          </cell>
          <cell r="AA299">
            <v>0</v>
          </cell>
        </row>
        <row r="300">
          <cell r="L300">
            <v>64.73</v>
          </cell>
          <cell r="O300">
            <v>67.930000000000007</v>
          </cell>
          <cell r="R300">
            <v>23.13</v>
          </cell>
          <cell r="U300">
            <v>23.13</v>
          </cell>
          <cell r="W300">
            <v>67</v>
          </cell>
          <cell r="X300">
            <v>69.069999999999993</v>
          </cell>
          <cell r="Y300">
            <v>23.33</v>
          </cell>
          <cell r="Z300">
            <v>43.95</v>
          </cell>
          <cell r="AA300">
            <v>0</v>
          </cell>
        </row>
        <row r="301">
          <cell r="L301">
            <v>64.73</v>
          </cell>
          <cell r="O301">
            <v>67.930000000000007</v>
          </cell>
          <cell r="R301">
            <v>23.13</v>
          </cell>
          <cell r="U301">
            <v>23.13</v>
          </cell>
          <cell r="W301">
            <v>67</v>
          </cell>
          <cell r="X301">
            <v>69.069999999999993</v>
          </cell>
          <cell r="Y301">
            <v>23.33</v>
          </cell>
          <cell r="Z301">
            <v>43.95</v>
          </cell>
          <cell r="AA301">
            <v>0</v>
          </cell>
        </row>
        <row r="302">
          <cell r="L302">
            <v>64.73</v>
          </cell>
          <cell r="O302">
            <v>67.930000000000007</v>
          </cell>
          <cell r="R302">
            <v>23.13</v>
          </cell>
          <cell r="U302">
            <v>23.13</v>
          </cell>
          <cell r="W302">
            <v>67</v>
          </cell>
          <cell r="X302">
            <v>69.069999999999993</v>
          </cell>
          <cell r="Y302">
            <v>23.33</v>
          </cell>
          <cell r="Z302">
            <v>43.95</v>
          </cell>
          <cell r="AA302">
            <v>0</v>
          </cell>
        </row>
        <row r="303">
          <cell r="L303">
            <v>64.73</v>
          </cell>
          <cell r="O303">
            <v>67.930000000000007</v>
          </cell>
          <cell r="R303">
            <v>23.13</v>
          </cell>
          <cell r="U303">
            <v>23.13</v>
          </cell>
          <cell r="W303">
            <v>67</v>
          </cell>
          <cell r="X303">
            <v>69.069999999999993</v>
          </cell>
          <cell r="Y303">
            <v>23.33</v>
          </cell>
          <cell r="Z303">
            <v>43.95</v>
          </cell>
          <cell r="AA303">
            <v>0</v>
          </cell>
        </row>
        <row r="304">
          <cell r="L304">
            <v>64.73</v>
          </cell>
          <cell r="O304">
            <v>67.930000000000007</v>
          </cell>
          <cell r="R304">
            <v>23.13</v>
          </cell>
          <cell r="U304">
            <v>23.13</v>
          </cell>
          <cell r="W304">
            <v>67</v>
          </cell>
          <cell r="X304">
            <v>69.069999999999993</v>
          </cell>
          <cell r="Y304">
            <v>23.33</v>
          </cell>
          <cell r="Z304">
            <v>43.95</v>
          </cell>
          <cell r="AA304">
            <v>0</v>
          </cell>
        </row>
        <row r="305">
          <cell r="L305">
            <v>64.73</v>
          </cell>
          <cell r="O305">
            <v>67.930000000000007</v>
          </cell>
          <cell r="R305">
            <v>23.13</v>
          </cell>
          <cell r="U305">
            <v>23.13</v>
          </cell>
          <cell r="W305">
            <v>67</v>
          </cell>
          <cell r="X305">
            <v>69.069999999999993</v>
          </cell>
          <cell r="Y305">
            <v>23.33</v>
          </cell>
          <cell r="Z305">
            <v>43.95</v>
          </cell>
          <cell r="AA305">
            <v>0</v>
          </cell>
        </row>
        <row r="306">
          <cell r="L306">
            <v>64.73</v>
          </cell>
          <cell r="O306">
            <v>67.930000000000007</v>
          </cell>
          <cell r="R306">
            <v>23.13</v>
          </cell>
          <cell r="U306">
            <v>23.13</v>
          </cell>
          <cell r="W306">
            <v>67</v>
          </cell>
          <cell r="X306">
            <v>69.069999999999993</v>
          </cell>
          <cell r="Y306">
            <v>23.33</v>
          </cell>
          <cell r="Z306">
            <v>43.95</v>
          </cell>
          <cell r="AA306">
            <v>0</v>
          </cell>
        </row>
        <row r="307">
          <cell r="L307">
            <v>64.73</v>
          </cell>
          <cell r="O307">
            <v>67.930000000000007</v>
          </cell>
          <cell r="R307">
            <v>23.13</v>
          </cell>
          <cell r="U307">
            <v>23.13</v>
          </cell>
          <cell r="W307">
            <v>67</v>
          </cell>
          <cell r="X307">
            <v>69.069999999999993</v>
          </cell>
          <cell r="Y307">
            <v>23.33</v>
          </cell>
          <cell r="Z307">
            <v>43.95</v>
          </cell>
          <cell r="AA307">
            <v>0</v>
          </cell>
        </row>
        <row r="308">
          <cell r="L308">
            <v>64.73</v>
          </cell>
          <cell r="O308">
            <v>67.930000000000007</v>
          </cell>
          <cell r="R308">
            <v>23.13</v>
          </cell>
          <cell r="U308">
            <v>23.13</v>
          </cell>
          <cell r="W308">
            <v>67</v>
          </cell>
          <cell r="X308">
            <v>69.069999999999993</v>
          </cell>
          <cell r="Y308">
            <v>23.33</v>
          </cell>
          <cell r="Z308">
            <v>43.95</v>
          </cell>
          <cell r="AA308">
            <v>0</v>
          </cell>
        </row>
        <row r="309">
          <cell r="L309">
            <v>64.73</v>
          </cell>
          <cell r="O309">
            <v>67.930000000000007</v>
          </cell>
          <cell r="R309">
            <v>23.13</v>
          </cell>
          <cell r="U309">
            <v>23.13</v>
          </cell>
          <cell r="W309">
            <v>67</v>
          </cell>
          <cell r="X309">
            <v>69.069999999999993</v>
          </cell>
          <cell r="Y309">
            <v>23.33</v>
          </cell>
          <cell r="Z309">
            <v>43.95</v>
          </cell>
          <cell r="AA309">
            <v>0</v>
          </cell>
        </row>
        <row r="310">
          <cell r="L310">
            <v>64.73</v>
          </cell>
          <cell r="O310">
            <v>67.930000000000007</v>
          </cell>
          <cell r="R310">
            <v>23.13</v>
          </cell>
          <cell r="U310">
            <v>23.13</v>
          </cell>
          <cell r="W310">
            <v>67</v>
          </cell>
          <cell r="X310">
            <v>69.069999999999993</v>
          </cell>
          <cell r="Y310">
            <v>23.33</v>
          </cell>
          <cell r="Z310">
            <v>43.95</v>
          </cell>
          <cell r="AA310">
            <v>0</v>
          </cell>
        </row>
        <row r="311">
          <cell r="L311">
            <v>64.73</v>
          </cell>
          <cell r="O311">
            <v>67.930000000000007</v>
          </cell>
          <cell r="R311">
            <v>23.13</v>
          </cell>
          <cell r="U311">
            <v>23.13</v>
          </cell>
          <cell r="W311">
            <v>67</v>
          </cell>
          <cell r="X311">
            <v>69.069999999999993</v>
          </cell>
          <cell r="Y311">
            <v>23.33</v>
          </cell>
          <cell r="Z311">
            <v>43.95</v>
          </cell>
          <cell r="AA311">
            <v>0</v>
          </cell>
        </row>
        <row r="312">
          <cell r="L312">
            <v>64.73</v>
          </cell>
          <cell r="O312">
            <v>67.930000000000007</v>
          </cell>
          <cell r="R312">
            <v>23.13</v>
          </cell>
          <cell r="U312">
            <v>23.13</v>
          </cell>
          <cell r="W312">
            <v>67</v>
          </cell>
          <cell r="X312">
            <v>69.069999999999993</v>
          </cell>
          <cell r="Y312">
            <v>23.33</v>
          </cell>
          <cell r="Z312">
            <v>43.95</v>
          </cell>
          <cell r="AA312">
            <v>0</v>
          </cell>
        </row>
        <row r="313">
          <cell r="L313">
            <v>64.73</v>
          </cell>
          <cell r="O313">
            <v>67.930000000000007</v>
          </cell>
          <cell r="R313">
            <v>23.13</v>
          </cell>
          <cell r="U313">
            <v>23.13</v>
          </cell>
          <cell r="W313">
            <v>67</v>
          </cell>
          <cell r="X313">
            <v>69.069999999999993</v>
          </cell>
          <cell r="Y313">
            <v>23.33</v>
          </cell>
          <cell r="Z313">
            <v>43.95</v>
          </cell>
          <cell r="AA313">
            <v>0</v>
          </cell>
        </row>
        <row r="314">
          <cell r="L314">
            <v>64.73</v>
          </cell>
          <cell r="O314">
            <v>67.930000000000007</v>
          </cell>
          <cell r="R314">
            <v>23.13</v>
          </cell>
          <cell r="U314">
            <v>23.13</v>
          </cell>
          <cell r="W314">
            <v>67</v>
          </cell>
          <cell r="X314">
            <v>69.069999999999993</v>
          </cell>
          <cell r="Y314">
            <v>23.33</v>
          </cell>
          <cell r="Z314">
            <v>43.95</v>
          </cell>
          <cell r="AA314">
            <v>0</v>
          </cell>
        </row>
        <row r="315">
          <cell r="L315">
            <v>64.73</v>
          </cell>
          <cell r="O315">
            <v>67.930000000000007</v>
          </cell>
          <cell r="R315">
            <v>23.13</v>
          </cell>
          <cell r="U315">
            <v>23.13</v>
          </cell>
          <cell r="W315">
            <v>67</v>
          </cell>
          <cell r="X315">
            <v>69.069999999999993</v>
          </cell>
          <cell r="Y315">
            <v>23.33</v>
          </cell>
          <cell r="Z315">
            <v>43.95</v>
          </cell>
          <cell r="AA315">
            <v>0</v>
          </cell>
        </row>
        <row r="316">
          <cell r="L316">
            <v>64.73</v>
          </cell>
          <cell r="O316">
            <v>67.930000000000007</v>
          </cell>
          <cell r="R316">
            <v>23.13</v>
          </cell>
          <cell r="U316">
            <v>23.13</v>
          </cell>
          <cell r="W316">
            <v>67</v>
          </cell>
          <cell r="X316">
            <v>69.069999999999993</v>
          </cell>
          <cell r="Y316">
            <v>23.33</v>
          </cell>
          <cell r="Z316">
            <v>43.95</v>
          </cell>
          <cell r="AA316">
            <v>0</v>
          </cell>
        </row>
        <row r="317">
          <cell r="L317">
            <v>64.73</v>
          </cell>
          <cell r="O317">
            <v>67.930000000000007</v>
          </cell>
          <cell r="R317">
            <v>23.13</v>
          </cell>
          <cell r="U317">
            <v>23.13</v>
          </cell>
          <cell r="W317">
            <v>67</v>
          </cell>
          <cell r="X317">
            <v>69.069999999999993</v>
          </cell>
          <cell r="Y317">
            <v>23.33</v>
          </cell>
          <cell r="Z317">
            <v>43.95</v>
          </cell>
          <cell r="AA317">
            <v>0</v>
          </cell>
        </row>
        <row r="318">
          <cell r="L318">
            <v>64.73</v>
          </cell>
          <cell r="O318">
            <v>67.930000000000007</v>
          </cell>
          <cell r="R318">
            <v>23.13</v>
          </cell>
          <cell r="U318">
            <v>23.13</v>
          </cell>
          <cell r="W318">
            <v>67</v>
          </cell>
          <cell r="X318">
            <v>69.069999999999993</v>
          </cell>
          <cell r="Y318">
            <v>23.33</v>
          </cell>
          <cell r="Z318">
            <v>43.95</v>
          </cell>
          <cell r="AA318">
            <v>0</v>
          </cell>
        </row>
        <row r="319">
          <cell r="L319">
            <v>64.73</v>
          </cell>
          <cell r="O319">
            <v>67.930000000000007</v>
          </cell>
          <cell r="R319">
            <v>23.13</v>
          </cell>
          <cell r="U319">
            <v>23.13</v>
          </cell>
          <cell r="W319">
            <v>67</v>
          </cell>
          <cell r="X319">
            <v>69.069999999999993</v>
          </cell>
          <cell r="Y319">
            <v>23.33</v>
          </cell>
          <cell r="Z319">
            <v>43.95</v>
          </cell>
          <cell r="AA319">
            <v>0</v>
          </cell>
        </row>
        <row r="320">
          <cell r="L320">
            <v>64.73</v>
          </cell>
          <cell r="O320">
            <v>67.930000000000007</v>
          </cell>
          <cell r="R320">
            <v>23.13</v>
          </cell>
          <cell r="U320">
            <v>23.13</v>
          </cell>
          <cell r="W320">
            <v>67</v>
          </cell>
          <cell r="X320">
            <v>69.069999999999993</v>
          </cell>
          <cell r="Y320">
            <v>23.33</v>
          </cell>
          <cell r="Z320">
            <v>43.95</v>
          </cell>
          <cell r="AA320">
            <v>0</v>
          </cell>
        </row>
        <row r="321">
          <cell r="L321">
            <v>64.73</v>
          </cell>
          <cell r="O321">
            <v>67.930000000000007</v>
          </cell>
          <cell r="R321">
            <v>23.13</v>
          </cell>
          <cell r="U321">
            <v>23.13</v>
          </cell>
          <cell r="W321">
            <v>67</v>
          </cell>
          <cell r="X321">
            <v>69.069999999999993</v>
          </cell>
          <cell r="Y321">
            <v>23.33</v>
          </cell>
          <cell r="Z321">
            <v>43.95</v>
          </cell>
          <cell r="AA321">
            <v>0</v>
          </cell>
        </row>
        <row r="322">
          <cell r="L322">
            <v>64.73</v>
          </cell>
          <cell r="O322">
            <v>67.930000000000007</v>
          </cell>
          <cell r="R322">
            <v>23.13</v>
          </cell>
          <cell r="U322">
            <v>23.13</v>
          </cell>
          <cell r="W322">
            <v>67</v>
          </cell>
          <cell r="X322">
            <v>69.069999999999993</v>
          </cell>
          <cell r="Y322">
            <v>23.33</v>
          </cell>
          <cell r="Z322">
            <v>43.95</v>
          </cell>
          <cell r="AA322">
            <v>0</v>
          </cell>
        </row>
        <row r="323">
          <cell r="L323">
            <v>64.73</v>
          </cell>
          <cell r="O323">
            <v>67.930000000000007</v>
          </cell>
          <cell r="R323">
            <v>23.13</v>
          </cell>
          <cell r="U323">
            <v>23.13</v>
          </cell>
          <cell r="W323">
            <v>67</v>
          </cell>
          <cell r="X323">
            <v>69.069999999999993</v>
          </cell>
          <cell r="Y323">
            <v>23.33</v>
          </cell>
          <cell r="Z323">
            <v>43.95</v>
          </cell>
          <cell r="AA323">
            <v>0</v>
          </cell>
        </row>
        <row r="324">
          <cell r="L324">
            <v>64.73</v>
          </cell>
          <cell r="O324">
            <v>67.930000000000007</v>
          </cell>
          <cell r="R324">
            <v>23.13</v>
          </cell>
          <cell r="U324">
            <v>23.13</v>
          </cell>
          <cell r="W324">
            <v>67</v>
          </cell>
          <cell r="X324">
            <v>69.069999999999993</v>
          </cell>
          <cell r="Y324">
            <v>23.33</v>
          </cell>
          <cell r="Z324">
            <v>43.95</v>
          </cell>
          <cell r="AA324">
            <v>0</v>
          </cell>
        </row>
        <row r="325">
          <cell r="L325">
            <v>64.73</v>
          </cell>
          <cell r="O325">
            <v>67.930000000000007</v>
          </cell>
          <cell r="R325">
            <v>23.13</v>
          </cell>
          <cell r="U325">
            <v>23.13</v>
          </cell>
          <cell r="W325">
            <v>67</v>
          </cell>
          <cell r="X325">
            <v>69.069999999999993</v>
          </cell>
          <cell r="Y325">
            <v>23.33</v>
          </cell>
          <cell r="Z325">
            <v>43.95</v>
          </cell>
          <cell r="AA325">
            <v>0</v>
          </cell>
        </row>
        <row r="326">
          <cell r="L326">
            <v>64.73</v>
          </cell>
          <cell r="O326">
            <v>67.930000000000007</v>
          </cell>
          <cell r="R326">
            <v>23.13</v>
          </cell>
          <cell r="U326">
            <v>23.13</v>
          </cell>
          <cell r="W326">
            <v>67</v>
          </cell>
          <cell r="X326">
            <v>69.069999999999993</v>
          </cell>
          <cell r="Y326">
            <v>23.33</v>
          </cell>
          <cell r="Z326">
            <v>43.95</v>
          </cell>
          <cell r="AA326">
            <v>0</v>
          </cell>
        </row>
        <row r="327">
          <cell r="L327">
            <v>64.73</v>
          </cell>
          <cell r="O327">
            <v>67.930000000000007</v>
          </cell>
          <cell r="R327">
            <v>23.13</v>
          </cell>
          <cell r="U327">
            <v>23.13</v>
          </cell>
          <cell r="W327">
            <v>67</v>
          </cell>
          <cell r="X327">
            <v>69.069999999999993</v>
          </cell>
          <cell r="Y327">
            <v>23.33</v>
          </cell>
          <cell r="Z327">
            <v>43.95</v>
          </cell>
          <cell r="AA327">
            <v>0</v>
          </cell>
        </row>
        <row r="328">
          <cell r="L328">
            <v>64.73</v>
          </cell>
          <cell r="O328">
            <v>67.930000000000007</v>
          </cell>
          <cell r="R328">
            <v>23.13</v>
          </cell>
          <cell r="U328">
            <v>23.13</v>
          </cell>
          <cell r="W328">
            <v>67</v>
          </cell>
          <cell r="X328">
            <v>69.069999999999993</v>
          </cell>
          <cell r="Y328">
            <v>23.33</v>
          </cell>
          <cell r="Z328">
            <v>43.95</v>
          </cell>
          <cell r="AA328">
            <v>0</v>
          </cell>
        </row>
        <row r="329">
          <cell r="L329">
            <v>64.73</v>
          </cell>
          <cell r="O329">
            <v>67.930000000000007</v>
          </cell>
          <cell r="R329">
            <v>23.13</v>
          </cell>
          <cell r="U329">
            <v>23.13</v>
          </cell>
          <cell r="W329">
            <v>67</v>
          </cell>
          <cell r="X329">
            <v>69.069999999999993</v>
          </cell>
          <cell r="Y329">
            <v>23.33</v>
          </cell>
          <cell r="Z329">
            <v>43.95</v>
          </cell>
          <cell r="AA329">
            <v>0</v>
          </cell>
        </row>
        <row r="330">
          <cell r="L330">
            <v>64.73</v>
          </cell>
          <cell r="O330">
            <v>67.930000000000007</v>
          </cell>
          <cell r="R330">
            <v>23.13</v>
          </cell>
          <cell r="U330">
            <v>23.13</v>
          </cell>
          <cell r="W330">
            <v>67</v>
          </cell>
          <cell r="X330">
            <v>69.069999999999993</v>
          </cell>
          <cell r="Y330">
            <v>23.33</v>
          </cell>
          <cell r="Z330">
            <v>43.95</v>
          </cell>
          <cell r="AA330">
            <v>0</v>
          </cell>
        </row>
        <row r="331">
          <cell r="L331">
            <v>64.73</v>
          </cell>
          <cell r="O331">
            <v>67.930000000000007</v>
          </cell>
          <cell r="R331">
            <v>23.13</v>
          </cell>
          <cell r="U331">
            <v>23.13</v>
          </cell>
          <cell r="W331">
            <v>67</v>
          </cell>
          <cell r="X331">
            <v>69.069999999999993</v>
          </cell>
          <cell r="Y331">
            <v>23.33</v>
          </cell>
          <cell r="Z331">
            <v>43.95</v>
          </cell>
          <cell r="AA331">
            <v>0</v>
          </cell>
        </row>
        <row r="332">
          <cell r="L332">
            <v>64.73</v>
          </cell>
          <cell r="O332">
            <v>67.930000000000007</v>
          </cell>
          <cell r="R332">
            <v>23.13</v>
          </cell>
          <cell r="U332">
            <v>23.13</v>
          </cell>
          <cell r="W332">
            <v>67</v>
          </cell>
          <cell r="X332">
            <v>69.069999999999993</v>
          </cell>
          <cell r="Y332">
            <v>23.33</v>
          </cell>
          <cell r="Z332">
            <v>43.95</v>
          </cell>
          <cell r="AA332">
            <v>0</v>
          </cell>
        </row>
        <row r="333">
          <cell r="L333">
            <v>64.73</v>
          </cell>
          <cell r="O333">
            <v>67.930000000000007</v>
          </cell>
          <cell r="R333">
            <v>23.13</v>
          </cell>
          <cell r="U333">
            <v>23.13</v>
          </cell>
          <cell r="W333">
            <v>67</v>
          </cell>
          <cell r="X333">
            <v>69.069999999999993</v>
          </cell>
          <cell r="Y333">
            <v>23.33</v>
          </cell>
          <cell r="Z333">
            <v>43.95</v>
          </cell>
          <cell r="AA333">
            <v>0</v>
          </cell>
        </row>
        <row r="334">
          <cell r="L334">
            <v>64.73</v>
          </cell>
          <cell r="O334">
            <v>67.930000000000007</v>
          </cell>
          <cell r="R334">
            <v>23.13</v>
          </cell>
          <cell r="U334">
            <v>23.13</v>
          </cell>
          <cell r="W334">
            <v>67</v>
          </cell>
          <cell r="X334">
            <v>69.069999999999993</v>
          </cell>
          <cell r="Y334">
            <v>23.33</v>
          </cell>
          <cell r="Z334">
            <v>43.95</v>
          </cell>
          <cell r="AA334">
            <v>0</v>
          </cell>
        </row>
        <row r="335">
          <cell r="L335">
            <v>64.73</v>
          </cell>
          <cell r="O335">
            <v>67.930000000000007</v>
          </cell>
          <cell r="R335">
            <v>23.13</v>
          </cell>
          <cell r="U335">
            <v>23.13</v>
          </cell>
          <cell r="W335">
            <v>67</v>
          </cell>
          <cell r="X335">
            <v>69.069999999999993</v>
          </cell>
          <cell r="Y335">
            <v>23.33</v>
          </cell>
          <cell r="Z335">
            <v>43.95</v>
          </cell>
          <cell r="AA335">
            <v>0</v>
          </cell>
        </row>
        <row r="336">
          <cell r="L336">
            <v>64.73</v>
          </cell>
          <cell r="O336">
            <v>67.930000000000007</v>
          </cell>
          <cell r="R336">
            <v>23.13</v>
          </cell>
          <cell r="U336">
            <v>23.13</v>
          </cell>
          <cell r="W336">
            <v>67</v>
          </cell>
          <cell r="X336">
            <v>69.069999999999993</v>
          </cell>
          <cell r="Y336">
            <v>23.33</v>
          </cell>
          <cell r="Z336">
            <v>43.95</v>
          </cell>
          <cell r="AA336">
            <v>0</v>
          </cell>
        </row>
        <row r="337">
          <cell r="L337">
            <v>64.73</v>
          </cell>
          <cell r="O337">
            <v>67.930000000000007</v>
          </cell>
          <cell r="R337">
            <v>23.13</v>
          </cell>
          <cell r="U337">
            <v>23.13</v>
          </cell>
          <cell r="W337">
            <v>67</v>
          </cell>
          <cell r="X337">
            <v>69.069999999999993</v>
          </cell>
          <cell r="Y337">
            <v>23.33</v>
          </cell>
          <cell r="Z337">
            <v>43.95</v>
          </cell>
          <cell r="AA337">
            <v>0</v>
          </cell>
        </row>
        <row r="338">
          <cell r="L338">
            <v>64.73</v>
          </cell>
          <cell r="O338">
            <v>67.930000000000007</v>
          </cell>
          <cell r="R338">
            <v>23.13</v>
          </cell>
          <cell r="U338">
            <v>23.13</v>
          </cell>
          <cell r="W338">
            <v>67</v>
          </cell>
          <cell r="X338">
            <v>69.069999999999993</v>
          </cell>
          <cell r="Y338">
            <v>23.33</v>
          </cell>
          <cell r="Z338">
            <v>43.95</v>
          </cell>
          <cell r="AA338">
            <v>0</v>
          </cell>
        </row>
        <row r="339">
          <cell r="L339">
            <v>64.73</v>
          </cell>
          <cell r="O339">
            <v>67.930000000000007</v>
          </cell>
          <cell r="R339">
            <v>23.13</v>
          </cell>
          <cell r="U339">
            <v>23.13</v>
          </cell>
          <cell r="W339">
            <v>67</v>
          </cell>
          <cell r="X339">
            <v>69.069999999999993</v>
          </cell>
          <cell r="Y339">
            <v>23.33</v>
          </cell>
          <cell r="Z339">
            <v>43.95</v>
          </cell>
          <cell r="AA339">
            <v>0</v>
          </cell>
        </row>
        <row r="340">
          <cell r="L340">
            <v>64.73</v>
          </cell>
          <cell r="O340">
            <v>67.930000000000007</v>
          </cell>
          <cell r="R340">
            <v>23.13</v>
          </cell>
          <cell r="U340">
            <v>23.13</v>
          </cell>
          <cell r="W340">
            <v>67</v>
          </cell>
          <cell r="X340">
            <v>69.069999999999993</v>
          </cell>
          <cell r="Y340">
            <v>23.33</v>
          </cell>
          <cell r="Z340">
            <v>43.95</v>
          </cell>
          <cell r="AA340">
            <v>0</v>
          </cell>
        </row>
        <row r="341">
          <cell r="L341">
            <v>64.73</v>
          </cell>
          <cell r="O341">
            <v>67.930000000000007</v>
          </cell>
          <cell r="R341">
            <v>23.13</v>
          </cell>
          <cell r="U341">
            <v>23.13</v>
          </cell>
          <cell r="W341">
            <v>67</v>
          </cell>
          <cell r="X341">
            <v>69.069999999999993</v>
          </cell>
          <cell r="Y341">
            <v>23.33</v>
          </cell>
          <cell r="Z341">
            <v>43.95</v>
          </cell>
          <cell r="AA341">
            <v>0</v>
          </cell>
        </row>
        <row r="342">
          <cell r="L342">
            <v>64.73</v>
          </cell>
          <cell r="O342">
            <v>67.930000000000007</v>
          </cell>
          <cell r="R342">
            <v>23.13</v>
          </cell>
          <cell r="U342">
            <v>23.13</v>
          </cell>
          <cell r="W342">
            <v>67</v>
          </cell>
          <cell r="X342">
            <v>69.069999999999993</v>
          </cell>
          <cell r="Y342">
            <v>23.33</v>
          </cell>
          <cell r="Z342">
            <v>43.95</v>
          </cell>
          <cell r="AA342">
            <v>0</v>
          </cell>
        </row>
        <row r="343">
          <cell r="L343">
            <v>64.73</v>
          </cell>
          <cell r="O343">
            <v>67.930000000000007</v>
          </cell>
          <cell r="R343">
            <v>23.13</v>
          </cell>
          <cell r="U343">
            <v>23.13</v>
          </cell>
          <cell r="W343">
            <v>67</v>
          </cell>
          <cell r="X343">
            <v>69.069999999999993</v>
          </cell>
          <cell r="Y343">
            <v>23.33</v>
          </cell>
          <cell r="Z343">
            <v>43.95</v>
          </cell>
          <cell r="AA343">
            <v>0</v>
          </cell>
        </row>
        <row r="344">
          <cell r="L344">
            <v>64.73</v>
          </cell>
          <cell r="O344">
            <v>67.930000000000007</v>
          </cell>
          <cell r="R344">
            <v>23.13</v>
          </cell>
          <cell r="U344">
            <v>23.13</v>
          </cell>
          <cell r="W344">
            <v>67</v>
          </cell>
          <cell r="X344">
            <v>69.069999999999993</v>
          </cell>
          <cell r="Y344">
            <v>23.33</v>
          </cell>
          <cell r="Z344">
            <v>43.95</v>
          </cell>
          <cell r="AA344">
            <v>0</v>
          </cell>
        </row>
        <row r="345">
          <cell r="L345">
            <v>64.73</v>
          </cell>
          <cell r="O345">
            <v>67.930000000000007</v>
          </cell>
          <cell r="R345">
            <v>23.13</v>
          </cell>
          <cell r="U345">
            <v>23.13</v>
          </cell>
          <cell r="W345">
            <v>67</v>
          </cell>
          <cell r="X345">
            <v>69.069999999999993</v>
          </cell>
          <cell r="Y345">
            <v>23.33</v>
          </cell>
          <cell r="Z345">
            <v>43.95</v>
          </cell>
          <cell r="AA345">
            <v>0</v>
          </cell>
        </row>
        <row r="346">
          <cell r="L346">
            <v>64.73</v>
          </cell>
          <cell r="O346">
            <v>67.930000000000007</v>
          </cell>
          <cell r="R346">
            <v>23.13</v>
          </cell>
          <cell r="U346">
            <v>23.13</v>
          </cell>
          <cell r="W346">
            <v>67</v>
          </cell>
          <cell r="X346">
            <v>69.069999999999993</v>
          </cell>
          <cell r="Y346">
            <v>23.33</v>
          </cell>
          <cell r="Z346">
            <v>43.95</v>
          </cell>
          <cell r="AA346">
            <v>0</v>
          </cell>
        </row>
        <row r="347">
          <cell r="L347">
            <v>64.73</v>
          </cell>
          <cell r="O347">
            <v>67.930000000000007</v>
          </cell>
          <cell r="R347">
            <v>23.13</v>
          </cell>
          <cell r="U347">
            <v>23.13</v>
          </cell>
          <cell r="W347">
            <v>67</v>
          </cell>
          <cell r="X347">
            <v>69.069999999999993</v>
          </cell>
          <cell r="Y347">
            <v>23.33</v>
          </cell>
          <cell r="Z347">
            <v>43.95</v>
          </cell>
          <cell r="AA347">
            <v>0</v>
          </cell>
        </row>
        <row r="348">
          <cell r="L348">
            <v>64.73</v>
          </cell>
          <cell r="O348">
            <v>67.930000000000007</v>
          </cell>
          <cell r="R348">
            <v>23.13</v>
          </cell>
          <cell r="U348">
            <v>23.13</v>
          </cell>
          <cell r="W348">
            <v>67</v>
          </cell>
          <cell r="X348">
            <v>69.069999999999993</v>
          </cell>
          <cell r="Y348">
            <v>23.33</v>
          </cell>
          <cell r="Z348">
            <v>43.95</v>
          </cell>
          <cell r="AA348">
            <v>0</v>
          </cell>
        </row>
        <row r="349">
          <cell r="L349">
            <v>64.73</v>
          </cell>
          <cell r="O349">
            <v>67.930000000000007</v>
          </cell>
          <cell r="R349">
            <v>23.13</v>
          </cell>
          <cell r="U349">
            <v>23.13</v>
          </cell>
          <cell r="W349">
            <v>67</v>
          </cell>
          <cell r="X349">
            <v>69.069999999999993</v>
          </cell>
          <cell r="Y349">
            <v>23.33</v>
          </cell>
          <cell r="Z349">
            <v>43.95</v>
          </cell>
          <cell r="AA349">
            <v>0</v>
          </cell>
        </row>
        <row r="350">
          <cell r="L350">
            <v>64.73</v>
          </cell>
          <cell r="O350">
            <v>67.930000000000007</v>
          </cell>
          <cell r="R350">
            <v>23.13</v>
          </cell>
          <cell r="U350">
            <v>23.13</v>
          </cell>
          <cell r="W350">
            <v>67</v>
          </cell>
          <cell r="X350">
            <v>69.069999999999993</v>
          </cell>
          <cell r="Y350">
            <v>23.33</v>
          </cell>
          <cell r="Z350">
            <v>43.95</v>
          </cell>
          <cell r="AA350">
            <v>0</v>
          </cell>
        </row>
        <row r="351">
          <cell r="L351">
            <v>64.73</v>
          </cell>
          <cell r="O351">
            <v>67.930000000000007</v>
          </cell>
          <cell r="R351">
            <v>23.13</v>
          </cell>
          <cell r="U351">
            <v>23.13</v>
          </cell>
          <cell r="W351">
            <v>67</v>
          </cell>
          <cell r="X351">
            <v>69.069999999999993</v>
          </cell>
          <cell r="Y351">
            <v>23.33</v>
          </cell>
          <cell r="Z351">
            <v>43.95</v>
          </cell>
          <cell r="AA351">
            <v>0</v>
          </cell>
        </row>
        <row r="352">
          <cell r="L352">
            <v>64.73</v>
          </cell>
          <cell r="O352">
            <v>67.930000000000007</v>
          </cell>
          <cell r="R352">
            <v>23.13</v>
          </cell>
          <cell r="U352">
            <v>23.13</v>
          </cell>
          <cell r="W352">
            <v>67</v>
          </cell>
          <cell r="X352">
            <v>69.069999999999993</v>
          </cell>
          <cell r="Y352">
            <v>23.33</v>
          </cell>
          <cell r="Z352">
            <v>43.95</v>
          </cell>
          <cell r="AA352">
            <v>0</v>
          </cell>
        </row>
        <row r="353">
          <cell r="L353">
            <v>64.73</v>
          </cell>
          <cell r="O353">
            <v>67.930000000000007</v>
          </cell>
          <cell r="R353">
            <v>23.13</v>
          </cell>
          <cell r="U353">
            <v>23.13</v>
          </cell>
          <cell r="W353">
            <v>67</v>
          </cell>
          <cell r="X353">
            <v>69.069999999999993</v>
          </cell>
          <cell r="Y353">
            <v>23.33</v>
          </cell>
          <cell r="Z353">
            <v>43.95</v>
          </cell>
          <cell r="AA353">
            <v>0</v>
          </cell>
        </row>
        <row r="354">
          <cell r="L354">
            <v>64.73</v>
          </cell>
          <cell r="O354">
            <v>67.930000000000007</v>
          </cell>
          <cell r="R354">
            <v>23.13</v>
          </cell>
          <cell r="U354">
            <v>23.13</v>
          </cell>
          <cell r="W354">
            <v>67</v>
          </cell>
          <cell r="X354">
            <v>69.069999999999993</v>
          </cell>
          <cell r="Y354">
            <v>23.33</v>
          </cell>
          <cell r="Z354">
            <v>43.95</v>
          </cell>
          <cell r="AA354">
            <v>0</v>
          </cell>
        </row>
        <row r="355">
          <cell r="L355">
            <v>64.73</v>
          </cell>
          <cell r="O355">
            <v>67.930000000000007</v>
          </cell>
          <cell r="R355">
            <v>23.13</v>
          </cell>
          <cell r="U355">
            <v>23.13</v>
          </cell>
          <cell r="W355">
            <v>67</v>
          </cell>
          <cell r="X355">
            <v>69.069999999999993</v>
          </cell>
          <cell r="Y355">
            <v>23.33</v>
          </cell>
          <cell r="Z355">
            <v>43.95</v>
          </cell>
          <cell r="AA355">
            <v>0</v>
          </cell>
        </row>
        <row r="356">
          <cell r="L356">
            <v>64.73</v>
          </cell>
          <cell r="O356">
            <v>67.930000000000007</v>
          </cell>
          <cell r="R356">
            <v>23.13</v>
          </cell>
          <cell r="U356">
            <v>23.13</v>
          </cell>
          <cell r="W356">
            <v>67</v>
          </cell>
          <cell r="X356">
            <v>69.069999999999993</v>
          </cell>
          <cell r="Y356">
            <v>23.33</v>
          </cell>
          <cell r="Z356">
            <v>43.95</v>
          </cell>
          <cell r="AA356">
            <v>0</v>
          </cell>
        </row>
        <row r="357">
          <cell r="L357">
            <v>64.73</v>
          </cell>
          <cell r="O357">
            <v>67.930000000000007</v>
          </cell>
          <cell r="R357">
            <v>23.13</v>
          </cell>
          <cell r="U357">
            <v>23.13</v>
          </cell>
          <cell r="W357">
            <v>67</v>
          </cell>
          <cell r="X357">
            <v>69.069999999999993</v>
          </cell>
          <cell r="Y357">
            <v>23.33</v>
          </cell>
          <cell r="Z357">
            <v>43.95</v>
          </cell>
          <cell r="AA357">
            <v>0</v>
          </cell>
        </row>
        <row r="358">
          <cell r="L358">
            <v>64.73</v>
          </cell>
          <cell r="O358">
            <v>67.930000000000007</v>
          </cell>
          <cell r="R358">
            <v>23.13</v>
          </cell>
          <cell r="U358">
            <v>23.13</v>
          </cell>
          <cell r="W358">
            <v>67</v>
          </cell>
          <cell r="X358">
            <v>69.069999999999993</v>
          </cell>
          <cell r="Y358">
            <v>23.33</v>
          </cell>
          <cell r="Z358">
            <v>43.95</v>
          </cell>
          <cell r="AA358">
            <v>0</v>
          </cell>
        </row>
        <row r="359">
          <cell r="L359">
            <v>64.73</v>
          </cell>
          <cell r="O359">
            <v>67.930000000000007</v>
          </cell>
          <cell r="R359">
            <v>23.13</v>
          </cell>
          <cell r="U359">
            <v>23.13</v>
          </cell>
          <cell r="W359">
            <v>67</v>
          </cell>
          <cell r="X359">
            <v>69.069999999999993</v>
          </cell>
          <cell r="Y359">
            <v>23.33</v>
          </cell>
          <cell r="Z359">
            <v>43.95</v>
          </cell>
          <cell r="AA359">
            <v>0</v>
          </cell>
        </row>
        <row r="360">
          <cell r="L360">
            <v>64.73</v>
          </cell>
          <cell r="O360">
            <v>67.930000000000007</v>
          </cell>
          <cell r="R360">
            <v>23.13</v>
          </cell>
          <cell r="U360">
            <v>23.13</v>
          </cell>
          <cell r="W360">
            <v>67</v>
          </cell>
          <cell r="X360">
            <v>69.069999999999993</v>
          </cell>
          <cell r="Y360">
            <v>23.33</v>
          </cell>
          <cell r="Z360">
            <v>43.95</v>
          </cell>
          <cell r="AA360">
            <v>0</v>
          </cell>
        </row>
        <row r="361">
          <cell r="L361">
            <v>64.73</v>
          </cell>
          <cell r="O361">
            <v>67.930000000000007</v>
          </cell>
          <cell r="R361">
            <v>23.13</v>
          </cell>
          <cell r="U361">
            <v>23.13</v>
          </cell>
          <cell r="W361">
            <v>67</v>
          </cell>
          <cell r="X361">
            <v>69.069999999999993</v>
          </cell>
          <cell r="Y361">
            <v>23.33</v>
          </cell>
          <cell r="Z361">
            <v>43.95</v>
          </cell>
          <cell r="AA361">
            <v>0</v>
          </cell>
        </row>
        <row r="362">
          <cell r="L362">
            <v>64.73</v>
          </cell>
          <cell r="O362">
            <v>67.930000000000007</v>
          </cell>
          <cell r="R362">
            <v>23.13</v>
          </cell>
          <cell r="U362">
            <v>23.13</v>
          </cell>
          <cell r="W362">
            <v>67</v>
          </cell>
          <cell r="X362">
            <v>69.069999999999993</v>
          </cell>
          <cell r="Y362">
            <v>23.33</v>
          </cell>
          <cell r="Z362">
            <v>43.95</v>
          </cell>
          <cell r="AA362">
            <v>0</v>
          </cell>
        </row>
        <row r="363">
          <cell r="L363">
            <v>64.73</v>
          </cell>
          <cell r="O363">
            <v>67.930000000000007</v>
          </cell>
          <cell r="R363">
            <v>23.13</v>
          </cell>
          <cell r="U363">
            <v>23.13</v>
          </cell>
          <cell r="W363">
            <v>67</v>
          </cell>
          <cell r="X363">
            <v>69.069999999999993</v>
          </cell>
          <cell r="Y363">
            <v>23.33</v>
          </cell>
          <cell r="Z363">
            <v>43.95</v>
          </cell>
          <cell r="AA363">
            <v>0</v>
          </cell>
        </row>
        <row r="364">
          <cell r="L364">
            <v>64.73</v>
          </cell>
          <cell r="O364">
            <v>67.930000000000007</v>
          </cell>
          <cell r="R364">
            <v>23.13</v>
          </cell>
          <cell r="U364">
            <v>23.13</v>
          </cell>
          <cell r="W364">
            <v>67</v>
          </cell>
          <cell r="X364">
            <v>69.069999999999993</v>
          </cell>
          <cell r="Y364">
            <v>23.33</v>
          </cell>
          <cell r="Z364">
            <v>43.95</v>
          </cell>
          <cell r="AA364">
            <v>0</v>
          </cell>
        </row>
        <row r="365">
          <cell r="L365">
            <v>64.73</v>
          </cell>
          <cell r="O365">
            <v>67.930000000000007</v>
          </cell>
          <cell r="R365">
            <v>23.13</v>
          </cell>
          <cell r="U365">
            <v>23.13</v>
          </cell>
          <cell r="W365">
            <v>67</v>
          </cell>
          <cell r="X365">
            <v>69.069999999999993</v>
          </cell>
          <cell r="Y365">
            <v>23.33</v>
          </cell>
          <cell r="Z365">
            <v>43.95</v>
          </cell>
          <cell r="AA365">
            <v>0</v>
          </cell>
        </row>
        <row r="366">
          <cell r="L366">
            <v>64.73</v>
          </cell>
          <cell r="O366">
            <v>67.930000000000007</v>
          </cell>
          <cell r="R366">
            <v>23.13</v>
          </cell>
          <cell r="U366">
            <v>23.13</v>
          </cell>
          <cell r="W366">
            <v>67</v>
          </cell>
          <cell r="X366">
            <v>69.069999999999993</v>
          </cell>
          <cell r="Y366">
            <v>23.33</v>
          </cell>
          <cell r="Z366">
            <v>43.95</v>
          </cell>
          <cell r="AA366">
            <v>0</v>
          </cell>
        </row>
        <row r="367">
          <cell r="L367">
            <v>64.73</v>
          </cell>
          <cell r="O367">
            <v>67.930000000000007</v>
          </cell>
          <cell r="R367">
            <v>23.13</v>
          </cell>
          <cell r="U367">
            <v>23.13</v>
          </cell>
          <cell r="W367">
            <v>67</v>
          </cell>
          <cell r="X367">
            <v>69.069999999999993</v>
          </cell>
          <cell r="Y367">
            <v>23.33</v>
          </cell>
          <cell r="Z367">
            <v>43.95</v>
          </cell>
          <cell r="AA367">
            <v>0</v>
          </cell>
        </row>
        <row r="368">
          <cell r="L368">
            <v>64.73</v>
          </cell>
          <cell r="O368">
            <v>67.930000000000007</v>
          </cell>
          <cell r="R368">
            <v>23.13</v>
          </cell>
          <cell r="U368">
            <v>23.13</v>
          </cell>
          <cell r="W368">
            <v>67</v>
          </cell>
          <cell r="X368">
            <v>69.069999999999993</v>
          </cell>
          <cell r="Y368">
            <v>23.33</v>
          </cell>
          <cell r="Z368">
            <v>43.95</v>
          </cell>
          <cell r="AA368">
            <v>0</v>
          </cell>
        </row>
        <row r="369">
          <cell r="L369">
            <v>64.73</v>
          </cell>
          <cell r="O369">
            <v>67.930000000000007</v>
          </cell>
          <cell r="R369">
            <v>23.13</v>
          </cell>
          <cell r="U369">
            <v>23.13</v>
          </cell>
          <cell r="W369">
            <v>67</v>
          </cell>
          <cell r="X369">
            <v>69.069999999999993</v>
          </cell>
          <cell r="Y369">
            <v>23.33</v>
          </cell>
          <cell r="Z369">
            <v>43.95</v>
          </cell>
          <cell r="AA369">
            <v>0</v>
          </cell>
        </row>
        <row r="370">
          <cell r="L370">
            <v>64.73</v>
          </cell>
          <cell r="O370">
            <v>67.930000000000007</v>
          </cell>
          <cell r="R370">
            <v>23.13</v>
          </cell>
          <cell r="U370">
            <v>23.13</v>
          </cell>
          <cell r="W370">
            <v>67</v>
          </cell>
          <cell r="X370">
            <v>69.069999999999993</v>
          </cell>
          <cell r="Y370">
            <v>23.33</v>
          </cell>
          <cell r="Z370">
            <v>43.95</v>
          </cell>
          <cell r="AA370">
            <v>0</v>
          </cell>
        </row>
        <row r="371">
          <cell r="L371">
            <v>64.73</v>
          </cell>
          <cell r="O371">
            <v>67.930000000000007</v>
          </cell>
          <cell r="R371">
            <v>23.13</v>
          </cell>
          <cell r="U371">
            <v>23.13</v>
          </cell>
          <cell r="W371">
            <v>67</v>
          </cell>
          <cell r="X371">
            <v>69.069999999999993</v>
          </cell>
          <cell r="Y371">
            <v>23.33</v>
          </cell>
          <cell r="Z371">
            <v>43.95</v>
          </cell>
          <cell r="AA371">
            <v>0</v>
          </cell>
        </row>
        <row r="372">
          <cell r="L372">
            <v>64.73</v>
          </cell>
          <cell r="O372">
            <v>67.930000000000007</v>
          </cell>
          <cell r="R372">
            <v>23.13</v>
          </cell>
          <cell r="U372">
            <v>23.13</v>
          </cell>
          <cell r="W372">
            <v>67</v>
          </cell>
          <cell r="X372">
            <v>69.069999999999993</v>
          </cell>
          <cell r="Y372">
            <v>23.33</v>
          </cell>
          <cell r="Z372">
            <v>43.95</v>
          </cell>
          <cell r="AA372">
            <v>0</v>
          </cell>
        </row>
        <row r="373">
          <cell r="M373">
            <v>65.44</v>
          </cell>
          <cell r="P373">
            <v>68.63</v>
          </cell>
          <cell r="S373">
            <v>23.28</v>
          </cell>
          <cell r="V373">
            <v>23.28</v>
          </cell>
          <cell r="W373">
            <v>67</v>
          </cell>
          <cell r="X373">
            <v>69.069999999999993</v>
          </cell>
          <cell r="Y373">
            <v>23.33</v>
          </cell>
          <cell r="Z373">
            <v>43.95</v>
          </cell>
          <cell r="AA373">
            <v>0</v>
          </cell>
        </row>
        <row r="374">
          <cell r="M374">
            <v>65.44</v>
          </cell>
          <cell r="P374">
            <v>68.63</v>
          </cell>
          <cell r="S374">
            <v>23.28</v>
          </cell>
          <cell r="V374">
            <v>23.28</v>
          </cell>
          <cell r="W374">
            <v>67</v>
          </cell>
          <cell r="X374">
            <v>69.069999999999993</v>
          </cell>
          <cell r="Y374">
            <v>23.33</v>
          </cell>
          <cell r="Z374">
            <v>43.95</v>
          </cell>
          <cell r="AA374">
            <v>0</v>
          </cell>
        </row>
        <row r="375">
          <cell r="M375">
            <v>65.44</v>
          </cell>
          <cell r="P375">
            <v>68.63</v>
          </cell>
          <cell r="S375">
            <v>23.28</v>
          </cell>
          <cell r="V375">
            <v>23.28</v>
          </cell>
          <cell r="W375">
            <v>67</v>
          </cell>
          <cell r="X375">
            <v>69.069999999999993</v>
          </cell>
          <cell r="Y375">
            <v>23.33</v>
          </cell>
          <cell r="Z375">
            <v>43.95</v>
          </cell>
          <cell r="AA375">
            <v>0</v>
          </cell>
        </row>
        <row r="376">
          <cell r="M376">
            <v>65.44</v>
          </cell>
          <cell r="P376">
            <v>68.63</v>
          </cell>
          <cell r="S376">
            <v>23.28</v>
          </cell>
          <cell r="V376">
            <v>23.28</v>
          </cell>
          <cell r="W376">
            <v>67</v>
          </cell>
          <cell r="X376">
            <v>69.069999999999993</v>
          </cell>
          <cell r="Y376">
            <v>23.33</v>
          </cell>
          <cell r="Z376">
            <v>43.95</v>
          </cell>
          <cell r="AA376">
            <v>0</v>
          </cell>
        </row>
        <row r="377">
          <cell r="M377">
            <v>65.44</v>
          </cell>
          <cell r="P377">
            <v>68.63</v>
          </cell>
          <cell r="S377">
            <v>23.28</v>
          </cell>
          <cell r="V377">
            <v>23.28</v>
          </cell>
          <cell r="W377">
            <v>67</v>
          </cell>
          <cell r="X377">
            <v>69.069999999999993</v>
          </cell>
          <cell r="Y377">
            <v>23.33</v>
          </cell>
          <cell r="Z377">
            <v>43.95</v>
          </cell>
          <cell r="AA377">
            <v>0</v>
          </cell>
        </row>
        <row r="378">
          <cell r="M378">
            <v>65.44</v>
          </cell>
          <cell r="P378">
            <v>68.63</v>
          </cell>
          <cell r="S378">
            <v>23.28</v>
          </cell>
          <cell r="V378">
            <v>23.28</v>
          </cell>
          <cell r="W378">
            <v>67</v>
          </cell>
          <cell r="X378">
            <v>69.069999999999993</v>
          </cell>
          <cell r="Y378">
            <v>23.33</v>
          </cell>
          <cell r="Z378">
            <v>43.95</v>
          </cell>
          <cell r="AA378">
            <v>0</v>
          </cell>
        </row>
        <row r="379">
          <cell r="M379">
            <v>65.44</v>
          </cell>
          <cell r="P379">
            <v>68.63</v>
          </cell>
          <cell r="S379">
            <v>23.28</v>
          </cell>
          <cell r="V379">
            <v>23.28</v>
          </cell>
          <cell r="W379">
            <v>67</v>
          </cell>
          <cell r="X379">
            <v>69.069999999999993</v>
          </cell>
          <cell r="Y379">
            <v>23.33</v>
          </cell>
          <cell r="Z379">
            <v>43.95</v>
          </cell>
          <cell r="AA379">
            <v>0</v>
          </cell>
        </row>
        <row r="380">
          <cell r="M380">
            <v>65.44</v>
          </cell>
          <cell r="P380">
            <v>68.63</v>
          </cell>
          <cell r="S380">
            <v>23.28</v>
          </cell>
          <cell r="V380">
            <v>23.28</v>
          </cell>
          <cell r="W380">
            <v>67</v>
          </cell>
          <cell r="X380">
            <v>69.069999999999993</v>
          </cell>
          <cell r="Y380">
            <v>23.33</v>
          </cell>
          <cell r="Z380">
            <v>43.95</v>
          </cell>
          <cell r="AA380">
            <v>0</v>
          </cell>
        </row>
        <row r="381">
          <cell r="M381">
            <v>65.44</v>
          </cell>
          <cell r="P381">
            <v>68.63</v>
          </cell>
          <cell r="S381">
            <v>23.28</v>
          </cell>
          <cell r="V381">
            <v>23.28</v>
          </cell>
          <cell r="W381">
            <v>67</v>
          </cell>
          <cell r="X381">
            <v>69.069999999999993</v>
          </cell>
          <cell r="Y381">
            <v>23.33</v>
          </cell>
          <cell r="Z381">
            <v>43.95</v>
          </cell>
          <cell r="AA381">
            <v>0</v>
          </cell>
        </row>
        <row r="382">
          <cell r="M382">
            <v>65.44</v>
          </cell>
          <cell r="P382">
            <v>68.63</v>
          </cell>
          <cell r="S382">
            <v>23.28</v>
          </cell>
          <cell r="V382">
            <v>23.28</v>
          </cell>
          <cell r="W382">
            <v>67</v>
          </cell>
          <cell r="X382">
            <v>69.069999999999993</v>
          </cell>
          <cell r="Y382">
            <v>23.33</v>
          </cell>
          <cell r="Z382">
            <v>43.95</v>
          </cell>
          <cell r="AA382">
            <v>0</v>
          </cell>
        </row>
        <row r="383">
          <cell r="M383">
            <v>65.44</v>
          </cell>
          <cell r="P383">
            <v>68.63</v>
          </cell>
          <cell r="S383">
            <v>23.28</v>
          </cell>
          <cell r="V383">
            <v>23.28</v>
          </cell>
          <cell r="W383">
            <v>67</v>
          </cell>
          <cell r="X383">
            <v>69.069999999999993</v>
          </cell>
          <cell r="Y383">
            <v>23.33</v>
          </cell>
          <cell r="Z383">
            <v>43.95</v>
          </cell>
          <cell r="AA383">
            <v>0</v>
          </cell>
        </row>
        <row r="384">
          <cell r="M384">
            <v>65.44</v>
          </cell>
          <cell r="P384">
            <v>68.63</v>
          </cell>
          <cell r="S384">
            <v>23.28</v>
          </cell>
          <cell r="V384">
            <v>23.28</v>
          </cell>
          <cell r="W384">
            <v>67</v>
          </cell>
          <cell r="X384">
            <v>69.069999999999993</v>
          </cell>
          <cell r="Y384">
            <v>23.33</v>
          </cell>
          <cell r="Z384">
            <v>43.95</v>
          </cell>
          <cell r="AA384">
            <v>0</v>
          </cell>
        </row>
        <row r="385">
          <cell r="M385">
            <v>65.44</v>
          </cell>
          <cell r="P385">
            <v>68.63</v>
          </cell>
          <cell r="S385">
            <v>23.28</v>
          </cell>
          <cell r="V385">
            <v>23.28</v>
          </cell>
          <cell r="W385">
            <v>67</v>
          </cell>
          <cell r="X385">
            <v>69.069999999999993</v>
          </cell>
          <cell r="Y385">
            <v>23.33</v>
          </cell>
          <cell r="Z385">
            <v>43.95</v>
          </cell>
          <cell r="AA385">
            <v>0</v>
          </cell>
        </row>
        <row r="386">
          <cell r="M386">
            <v>65.44</v>
          </cell>
          <cell r="P386">
            <v>68.63</v>
          </cell>
          <cell r="S386">
            <v>23.28</v>
          </cell>
          <cell r="V386">
            <v>23.28</v>
          </cell>
          <cell r="W386">
            <v>67</v>
          </cell>
          <cell r="X386">
            <v>69.069999999999993</v>
          </cell>
          <cell r="Y386">
            <v>23.33</v>
          </cell>
          <cell r="Z386">
            <v>43.95</v>
          </cell>
          <cell r="AA386">
            <v>0</v>
          </cell>
        </row>
        <row r="387">
          <cell r="M387">
            <v>65.44</v>
          </cell>
          <cell r="P387">
            <v>68.63</v>
          </cell>
          <cell r="S387">
            <v>23.28</v>
          </cell>
          <cell r="V387">
            <v>23.28</v>
          </cell>
          <cell r="W387">
            <v>67</v>
          </cell>
          <cell r="X387">
            <v>69.069999999999993</v>
          </cell>
          <cell r="Y387">
            <v>23.33</v>
          </cell>
          <cell r="Z387">
            <v>43.95</v>
          </cell>
          <cell r="AA387">
            <v>100</v>
          </cell>
        </row>
        <row r="388">
          <cell r="K388">
            <v>70.150000000000006</v>
          </cell>
          <cell r="N388">
            <v>70.34</v>
          </cell>
          <cell r="Q388">
            <v>23.93</v>
          </cell>
          <cell r="T388">
            <v>70.150000000000006</v>
          </cell>
          <cell r="W388">
            <v>67</v>
          </cell>
          <cell r="X388">
            <v>69.069999999999993</v>
          </cell>
          <cell r="Y388">
            <v>23.33</v>
          </cell>
          <cell r="Z388">
            <v>43.95</v>
          </cell>
          <cell r="AA388">
            <v>0</v>
          </cell>
        </row>
        <row r="389">
          <cell r="K389">
            <v>70.150000000000006</v>
          </cell>
          <cell r="N389">
            <v>70.34</v>
          </cell>
          <cell r="Q389">
            <v>23.93</v>
          </cell>
          <cell r="T389">
            <v>70.150000000000006</v>
          </cell>
          <cell r="W389">
            <v>67</v>
          </cell>
          <cell r="X389">
            <v>69.069999999999993</v>
          </cell>
          <cell r="Y389">
            <v>23.33</v>
          </cell>
          <cell r="Z389">
            <v>43.95</v>
          </cell>
          <cell r="AA389">
            <v>0</v>
          </cell>
        </row>
        <row r="390">
          <cell r="K390">
            <v>70.150000000000006</v>
          </cell>
          <cell r="N390">
            <v>70.34</v>
          </cell>
          <cell r="Q390">
            <v>23.93</v>
          </cell>
          <cell r="T390">
            <v>70.150000000000006</v>
          </cell>
          <cell r="W390">
            <v>67</v>
          </cell>
          <cell r="X390">
            <v>69.069999999999993</v>
          </cell>
          <cell r="Y390">
            <v>23.33</v>
          </cell>
          <cell r="Z390">
            <v>43.95</v>
          </cell>
          <cell r="AA390">
            <v>0</v>
          </cell>
        </row>
        <row r="391">
          <cell r="K391">
            <v>70.150000000000006</v>
          </cell>
          <cell r="N391">
            <v>70.34</v>
          </cell>
          <cell r="Q391">
            <v>23.93</v>
          </cell>
          <cell r="T391">
            <v>70.150000000000006</v>
          </cell>
          <cell r="W391">
            <v>67</v>
          </cell>
          <cell r="X391">
            <v>69.069999999999993</v>
          </cell>
          <cell r="Y391">
            <v>23.33</v>
          </cell>
          <cell r="Z391">
            <v>43.95</v>
          </cell>
          <cell r="AA391">
            <v>0</v>
          </cell>
        </row>
        <row r="392">
          <cell r="K392">
            <v>70.150000000000006</v>
          </cell>
          <cell r="N392">
            <v>70.34</v>
          </cell>
          <cell r="Q392">
            <v>23.93</v>
          </cell>
          <cell r="T392">
            <v>70.150000000000006</v>
          </cell>
          <cell r="W392">
            <v>67</v>
          </cell>
          <cell r="X392">
            <v>69.069999999999993</v>
          </cell>
          <cell r="Y392">
            <v>23.33</v>
          </cell>
          <cell r="Z392">
            <v>43.95</v>
          </cell>
          <cell r="AA392">
            <v>0</v>
          </cell>
        </row>
        <row r="393">
          <cell r="K393">
            <v>70.150000000000006</v>
          </cell>
          <cell r="N393">
            <v>70.34</v>
          </cell>
          <cell r="Q393">
            <v>23.93</v>
          </cell>
          <cell r="T393">
            <v>70.150000000000006</v>
          </cell>
          <cell r="W393">
            <v>67</v>
          </cell>
          <cell r="X393">
            <v>69.069999999999993</v>
          </cell>
          <cell r="Y393">
            <v>23.33</v>
          </cell>
          <cell r="Z393">
            <v>43.95</v>
          </cell>
          <cell r="AA393">
            <v>0</v>
          </cell>
        </row>
        <row r="394">
          <cell r="K394">
            <v>70.150000000000006</v>
          </cell>
          <cell r="N394">
            <v>70.34</v>
          </cell>
          <cell r="Q394">
            <v>23.93</v>
          </cell>
          <cell r="T394">
            <v>70.150000000000006</v>
          </cell>
          <cell r="W394">
            <v>67</v>
          </cell>
          <cell r="X394">
            <v>69.069999999999993</v>
          </cell>
          <cell r="Y394">
            <v>23.33</v>
          </cell>
          <cell r="Z394">
            <v>43.95</v>
          </cell>
          <cell r="AA394">
            <v>0</v>
          </cell>
        </row>
        <row r="395">
          <cell r="K395">
            <v>70.150000000000006</v>
          </cell>
          <cell r="N395">
            <v>70.34</v>
          </cell>
          <cell r="Q395">
            <v>23.93</v>
          </cell>
          <cell r="T395">
            <v>70.150000000000006</v>
          </cell>
          <cell r="W395">
            <v>67</v>
          </cell>
          <cell r="X395">
            <v>69.069999999999993</v>
          </cell>
          <cell r="Y395">
            <v>23.33</v>
          </cell>
          <cell r="Z395">
            <v>43.95</v>
          </cell>
          <cell r="AA395">
            <v>0</v>
          </cell>
        </row>
        <row r="396">
          <cell r="K396">
            <v>70.150000000000006</v>
          </cell>
          <cell r="N396">
            <v>70.34</v>
          </cell>
          <cell r="Q396">
            <v>23.93</v>
          </cell>
          <cell r="T396">
            <v>70.150000000000006</v>
          </cell>
          <cell r="W396">
            <v>67</v>
          </cell>
          <cell r="X396">
            <v>69.069999999999993</v>
          </cell>
          <cell r="Y396">
            <v>23.33</v>
          </cell>
          <cell r="Z396">
            <v>43.95</v>
          </cell>
          <cell r="AA396">
            <v>0</v>
          </cell>
        </row>
        <row r="397">
          <cell r="K397">
            <v>70.150000000000006</v>
          </cell>
          <cell r="N397">
            <v>70.34</v>
          </cell>
          <cell r="Q397">
            <v>23.93</v>
          </cell>
          <cell r="T397">
            <v>70.150000000000006</v>
          </cell>
          <cell r="W397">
            <v>67</v>
          </cell>
          <cell r="X397">
            <v>69.069999999999993</v>
          </cell>
          <cell r="Y397">
            <v>23.33</v>
          </cell>
          <cell r="Z397">
            <v>43.95</v>
          </cell>
          <cell r="AA397">
            <v>0</v>
          </cell>
        </row>
        <row r="398">
          <cell r="K398">
            <v>70.150000000000006</v>
          </cell>
          <cell r="N398">
            <v>70.34</v>
          </cell>
          <cell r="Q398">
            <v>23.93</v>
          </cell>
          <cell r="T398">
            <v>70.150000000000006</v>
          </cell>
          <cell r="W398">
            <v>67</v>
          </cell>
          <cell r="X398">
            <v>69.069999999999993</v>
          </cell>
          <cell r="Y398">
            <v>23.33</v>
          </cell>
          <cell r="Z398">
            <v>43.95</v>
          </cell>
          <cell r="AA398">
            <v>0</v>
          </cell>
        </row>
        <row r="399">
          <cell r="K399">
            <v>70.150000000000006</v>
          </cell>
          <cell r="N399">
            <v>70.34</v>
          </cell>
          <cell r="Q399">
            <v>23.93</v>
          </cell>
          <cell r="T399">
            <v>70.150000000000006</v>
          </cell>
          <cell r="W399">
            <v>67</v>
          </cell>
          <cell r="X399">
            <v>69.069999999999993</v>
          </cell>
          <cell r="Y399">
            <v>23.33</v>
          </cell>
          <cell r="Z399">
            <v>43.95</v>
          </cell>
          <cell r="AA399">
            <v>0</v>
          </cell>
        </row>
        <row r="400">
          <cell r="K400">
            <v>70.150000000000006</v>
          </cell>
          <cell r="N400">
            <v>70.34</v>
          </cell>
          <cell r="Q400">
            <v>23.93</v>
          </cell>
          <cell r="T400">
            <v>70.150000000000006</v>
          </cell>
          <cell r="W400">
            <v>67</v>
          </cell>
          <cell r="X400">
            <v>69.069999999999993</v>
          </cell>
          <cell r="Y400">
            <v>23.33</v>
          </cell>
          <cell r="Z400">
            <v>43.95</v>
          </cell>
          <cell r="AA400">
            <v>0</v>
          </cell>
        </row>
        <row r="401">
          <cell r="K401">
            <v>70.150000000000006</v>
          </cell>
          <cell r="N401">
            <v>70.34</v>
          </cell>
          <cell r="Q401">
            <v>23.93</v>
          </cell>
          <cell r="T401">
            <v>70.150000000000006</v>
          </cell>
          <cell r="W401">
            <v>67</v>
          </cell>
          <cell r="X401">
            <v>69.069999999999993</v>
          </cell>
          <cell r="Y401">
            <v>23.33</v>
          </cell>
          <cell r="Z401">
            <v>43.95</v>
          </cell>
          <cell r="AA401">
            <v>0</v>
          </cell>
        </row>
        <row r="402">
          <cell r="K402">
            <v>70.150000000000006</v>
          </cell>
          <cell r="N402">
            <v>70.34</v>
          </cell>
          <cell r="Q402">
            <v>23.93</v>
          </cell>
          <cell r="T402">
            <v>70.150000000000006</v>
          </cell>
          <cell r="W402">
            <v>67</v>
          </cell>
          <cell r="X402">
            <v>69.069999999999993</v>
          </cell>
          <cell r="Y402">
            <v>23.33</v>
          </cell>
          <cell r="Z402">
            <v>43.95</v>
          </cell>
          <cell r="AA402">
            <v>0</v>
          </cell>
        </row>
        <row r="403">
          <cell r="K403">
            <v>70.150000000000006</v>
          </cell>
          <cell r="N403">
            <v>70.34</v>
          </cell>
          <cell r="Q403">
            <v>23.93</v>
          </cell>
          <cell r="T403">
            <v>70.150000000000006</v>
          </cell>
          <cell r="W403">
            <v>67</v>
          </cell>
          <cell r="X403">
            <v>69.069999999999993</v>
          </cell>
          <cell r="Y403">
            <v>23.33</v>
          </cell>
          <cell r="Z403">
            <v>43.95</v>
          </cell>
          <cell r="AA403">
            <v>0</v>
          </cell>
        </row>
        <row r="404">
          <cell r="K404">
            <v>70.150000000000006</v>
          </cell>
          <cell r="N404">
            <v>70.34</v>
          </cell>
          <cell r="Q404">
            <v>23.93</v>
          </cell>
          <cell r="T404">
            <v>70.150000000000006</v>
          </cell>
          <cell r="W404">
            <v>67</v>
          </cell>
          <cell r="X404">
            <v>69.069999999999993</v>
          </cell>
          <cell r="Y404">
            <v>23.33</v>
          </cell>
          <cell r="Z404">
            <v>43.95</v>
          </cell>
          <cell r="AA404">
            <v>0</v>
          </cell>
        </row>
        <row r="405">
          <cell r="K405">
            <v>70.150000000000006</v>
          </cell>
          <cell r="N405">
            <v>70.34</v>
          </cell>
          <cell r="Q405">
            <v>23.93</v>
          </cell>
          <cell r="T405">
            <v>70.150000000000006</v>
          </cell>
          <cell r="W405">
            <v>67</v>
          </cell>
          <cell r="X405">
            <v>69.069999999999993</v>
          </cell>
          <cell r="Y405">
            <v>23.33</v>
          </cell>
          <cell r="Z405">
            <v>43.95</v>
          </cell>
          <cell r="AA405">
            <v>0</v>
          </cell>
        </row>
        <row r="406">
          <cell r="K406">
            <v>70.150000000000006</v>
          </cell>
          <cell r="N406">
            <v>70.34</v>
          </cell>
          <cell r="Q406">
            <v>23.93</v>
          </cell>
          <cell r="T406">
            <v>70.150000000000006</v>
          </cell>
          <cell r="W406">
            <v>67</v>
          </cell>
          <cell r="X406">
            <v>69.069999999999993</v>
          </cell>
          <cell r="Y406">
            <v>23.33</v>
          </cell>
          <cell r="Z406">
            <v>43.95</v>
          </cell>
          <cell r="AA406">
            <v>0</v>
          </cell>
        </row>
        <row r="407">
          <cell r="K407">
            <v>70.150000000000006</v>
          </cell>
          <cell r="N407">
            <v>70.34</v>
          </cell>
          <cell r="Q407">
            <v>23.93</v>
          </cell>
          <cell r="T407">
            <v>70.150000000000006</v>
          </cell>
          <cell r="W407">
            <v>67</v>
          </cell>
          <cell r="X407">
            <v>69.069999999999993</v>
          </cell>
          <cell r="Y407">
            <v>23.33</v>
          </cell>
          <cell r="Z407">
            <v>43.95</v>
          </cell>
          <cell r="AA407">
            <v>0</v>
          </cell>
        </row>
        <row r="408">
          <cell r="K408">
            <v>70.150000000000006</v>
          </cell>
          <cell r="N408">
            <v>70.34</v>
          </cell>
          <cell r="Q408">
            <v>23.93</v>
          </cell>
          <cell r="T408">
            <v>70.150000000000006</v>
          </cell>
          <cell r="W408">
            <v>67</v>
          </cell>
          <cell r="X408">
            <v>69.069999999999993</v>
          </cell>
          <cell r="Y408">
            <v>23.33</v>
          </cell>
          <cell r="Z408">
            <v>43.95</v>
          </cell>
          <cell r="AA408">
            <v>0</v>
          </cell>
        </row>
        <row r="409">
          <cell r="K409">
            <v>70.150000000000006</v>
          </cell>
          <cell r="N409">
            <v>70.34</v>
          </cell>
          <cell r="Q409">
            <v>23.93</v>
          </cell>
          <cell r="T409">
            <v>70.150000000000006</v>
          </cell>
          <cell r="W409">
            <v>67</v>
          </cell>
          <cell r="X409">
            <v>69.069999999999993</v>
          </cell>
          <cell r="Y409">
            <v>23.33</v>
          </cell>
          <cell r="Z409">
            <v>43.95</v>
          </cell>
          <cell r="AA409">
            <v>0</v>
          </cell>
        </row>
        <row r="410">
          <cell r="K410">
            <v>70.150000000000006</v>
          </cell>
          <cell r="N410">
            <v>70.34</v>
          </cell>
          <cell r="Q410">
            <v>23.93</v>
          </cell>
          <cell r="T410">
            <v>70.150000000000006</v>
          </cell>
          <cell r="W410">
            <v>67</v>
          </cell>
          <cell r="X410">
            <v>69.069999999999993</v>
          </cell>
          <cell r="Y410">
            <v>23.33</v>
          </cell>
          <cell r="Z410">
            <v>43.95</v>
          </cell>
          <cell r="AA410">
            <v>0</v>
          </cell>
        </row>
        <row r="411">
          <cell r="K411">
            <v>70.150000000000006</v>
          </cell>
          <cell r="N411">
            <v>70.34</v>
          </cell>
          <cell r="Q411">
            <v>23.93</v>
          </cell>
          <cell r="T411">
            <v>70.150000000000006</v>
          </cell>
          <cell r="W411">
            <v>67</v>
          </cell>
          <cell r="X411">
            <v>69.069999999999993</v>
          </cell>
          <cell r="Y411">
            <v>23.33</v>
          </cell>
          <cell r="Z411">
            <v>43.95</v>
          </cell>
          <cell r="AA411">
            <v>0</v>
          </cell>
        </row>
        <row r="412">
          <cell r="K412">
            <v>70.150000000000006</v>
          </cell>
          <cell r="N412">
            <v>70.34</v>
          </cell>
          <cell r="Q412">
            <v>23.93</v>
          </cell>
          <cell r="T412">
            <v>70.150000000000006</v>
          </cell>
          <cell r="W412">
            <v>67</v>
          </cell>
          <cell r="X412">
            <v>69.069999999999993</v>
          </cell>
          <cell r="Y412">
            <v>23.33</v>
          </cell>
          <cell r="Z412">
            <v>43.95</v>
          </cell>
          <cell r="AA412">
            <v>0</v>
          </cell>
        </row>
        <row r="413">
          <cell r="K413">
            <v>70.150000000000006</v>
          </cell>
          <cell r="N413">
            <v>70.34</v>
          </cell>
          <cell r="Q413">
            <v>23.93</v>
          </cell>
          <cell r="T413">
            <v>70.150000000000006</v>
          </cell>
          <cell r="W413">
            <v>67</v>
          </cell>
          <cell r="X413">
            <v>69.069999999999993</v>
          </cell>
          <cell r="Y413">
            <v>23.33</v>
          </cell>
          <cell r="Z413">
            <v>43.95</v>
          </cell>
          <cell r="AA413">
            <v>0</v>
          </cell>
        </row>
        <row r="414">
          <cell r="K414">
            <v>70.150000000000006</v>
          </cell>
          <cell r="N414">
            <v>70.34</v>
          </cell>
          <cell r="Q414">
            <v>23.93</v>
          </cell>
          <cell r="T414">
            <v>70.150000000000006</v>
          </cell>
          <cell r="W414">
            <v>67</v>
          </cell>
          <cell r="X414">
            <v>69.069999999999993</v>
          </cell>
          <cell r="Y414">
            <v>23.33</v>
          </cell>
          <cell r="Z414">
            <v>43.95</v>
          </cell>
          <cell r="AA414">
            <v>0</v>
          </cell>
        </row>
        <row r="415">
          <cell r="K415">
            <v>70.150000000000006</v>
          </cell>
          <cell r="N415">
            <v>70.34</v>
          </cell>
          <cell r="Q415">
            <v>23.93</v>
          </cell>
          <cell r="T415">
            <v>70.150000000000006</v>
          </cell>
          <cell r="W415">
            <v>67</v>
          </cell>
          <cell r="X415">
            <v>69.069999999999993</v>
          </cell>
          <cell r="Y415">
            <v>23.33</v>
          </cell>
          <cell r="Z415">
            <v>43.95</v>
          </cell>
          <cell r="AA415">
            <v>0</v>
          </cell>
        </row>
        <row r="416">
          <cell r="K416">
            <v>70.150000000000006</v>
          </cell>
          <cell r="N416">
            <v>70.34</v>
          </cell>
          <cell r="Q416">
            <v>23.93</v>
          </cell>
          <cell r="T416">
            <v>70.150000000000006</v>
          </cell>
          <cell r="W416">
            <v>67</v>
          </cell>
          <cell r="X416">
            <v>69.069999999999993</v>
          </cell>
          <cell r="Y416">
            <v>23.33</v>
          </cell>
          <cell r="Z416">
            <v>43.95</v>
          </cell>
          <cell r="AA416">
            <v>0</v>
          </cell>
        </row>
        <row r="417">
          <cell r="K417">
            <v>70.150000000000006</v>
          </cell>
          <cell r="N417">
            <v>70.34</v>
          </cell>
          <cell r="Q417">
            <v>23.93</v>
          </cell>
          <cell r="T417">
            <v>70.150000000000006</v>
          </cell>
          <cell r="W417">
            <v>67</v>
          </cell>
          <cell r="X417">
            <v>69.069999999999993</v>
          </cell>
          <cell r="Y417">
            <v>23.33</v>
          </cell>
          <cell r="Z417">
            <v>43.95</v>
          </cell>
          <cell r="AA417">
            <v>0</v>
          </cell>
        </row>
        <row r="418">
          <cell r="K418">
            <v>70.150000000000006</v>
          </cell>
          <cell r="N418">
            <v>70.34</v>
          </cell>
          <cell r="Q418">
            <v>23.93</v>
          </cell>
          <cell r="T418">
            <v>70.150000000000006</v>
          </cell>
          <cell r="W418">
            <v>67</v>
          </cell>
          <cell r="X418">
            <v>69.069999999999993</v>
          </cell>
          <cell r="Y418">
            <v>23.33</v>
          </cell>
          <cell r="Z418">
            <v>43.95</v>
          </cell>
          <cell r="AA418">
            <v>0</v>
          </cell>
        </row>
        <row r="419">
          <cell r="K419">
            <v>70.150000000000006</v>
          </cell>
          <cell r="N419">
            <v>70.34</v>
          </cell>
          <cell r="Q419">
            <v>23.93</v>
          </cell>
          <cell r="T419">
            <v>70.150000000000006</v>
          </cell>
          <cell r="W419">
            <v>67</v>
          </cell>
          <cell r="X419">
            <v>69.069999999999993</v>
          </cell>
          <cell r="Y419">
            <v>23.33</v>
          </cell>
          <cell r="Z419">
            <v>43.95</v>
          </cell>
          <cell r="AA419">
            <v>0</v>
          </cell>
        </row>
        <row r="420">
          <cell r="K420">
            <v>70.150000000000006</v>
          </cell>
          <cell r="N420">
            <v>70.34</v>
          </cell>
          <cell r="Q420">
            <v>23.93</v>
          </cell>
          <cell r="T420">
            <v>70.150000000000006</v>
          </cell>
          <cell r="W420">
            <v>67</v>
          </cell>
          <cell r="X420">
            <v>69.069999999999993</v>
          </cell>
          <cell r="Y420">
            <v>23.33</v>
          </cell>
          <cell r="Z420">
            <v>43.95</v>
          </cell>
          <cell r="AA420">
            <v>0</v>
          </cell>
        </row>
        <row r="421">
          <cell r="K421">
            <v>70.150000000000006</v>
          </cell>
          <cell r="N421">
            <v>70.34</v>
          </cell>
          <cell r="Q421">
            <v>23.93</v>
          </cell>
          <cell r="T421">
            <v>70.150000000000006</v>
          </cell>
          <cell r="W421">
            <v>67</v>
          </cell>
          <cell r="X421">
            <v>69.069999999999993</v>
          </cell>
          <cell r="Y421">
            <v>23.33</v>
          </cell>
          <cell r="Z421">
            <v>43.95</v>
          </cell>
          <cell r="AA421">
            <v>0</v>
          </cell>
        </row>
        <row r="422">
          <cell r="K422">
            <v>70.150000000000006</v>
          </cell>
          <cell r="N422">
            <v>70.34</v>
          </cell>
          <cell r="Q422">
            <v>23.93</v>
          </cell>
          <cell r="T422">
            <v>70.150000000000006</v>
          </cell>
          <cell r="W422">
            <v>67</v>
          </cell>
          <cell r="X422">
            <v>69.069999999999993</v>
          </cell>
          <cell r="Y422">
            <v>23.33</v>
          </cell>
          <cell r="Z422">
            <v>43.95</v>
          </cell>
          <cell r="AA422">
            <v>0</v>
          </cell>
        </row>
        <row r="423">
          <cell r="K423">
            <v>70.150000000000006</v>
          </cell>
          <cell r="N423">
            <v>70.34</v>
          </cell>
          <cell r="Q423">
            <v>23.93</v>
          </cell>
          <cell r="T423">
            <v>70.150000000000006</v>
          </cell>
          <cell r="W423">
            <v>67</v>
          </cell>
          <cell r="X423">
            <v>69.069999999999993</v>
          </cell>
          <cell r="Y423">
            <v>23.33</v>
          </cell>
          <cell r="Z423">
            <v>43.95</v>
          </cell>
          <cell r="AA423">
            <v>0</v>
          </cell>
        </row>
        <row r="424">
          <cell r="K424">
            <v>70.150000000000006</v>
          </cell>
          <cell r="N424">
            <v>70.34</v>
          </cell>
          <cell r="Q424">
            <v>23.93</v>
          </cell>
          <cell r="T424">
            <v>70.150000000000006</v>
          </cell>
          <cell r="W424">
            <v>67</v>
          </cell>
          <cell r="X424">
            <v>69.069999999999993</v>
          </cell>
          <cell r="Y424">
            <v>23.33</v>
          </cell>
          <cell r="Z424">
            <v>43.95</v>
          </cell>
          <cell r="AA424">
            <v>0</v>
          </cell>
        </row>
        <row r="425">
          <cell r="K425">
            <v>70.150000000000006</v>
          </cell>
          <cell r="N425">
            <v>70.34</v>
          </cell>
          <cell r="Q425">
            <v>23.93</v>
          </cell>
          <cell r="T425">
            <v>70.150000000000006</v>
          </cell>
          <cell r="W425">
            <v>67</v>
          </cell>
          <cell r="X425">
            <v>69.069999999999993</v>
          </cell>
          <cell r="Y425">
            <v>23.33</v>
          </cell>
          <cell r="Z425">
            <v>43.95</v>
          </cell>
          <cell r="AA425">
            <v>0</v>
          </cell>
        </row>
        <row r="426">
          <cell r="K426">
            <v>70.150000000000006</v>
          </cell>
          <cell r="N426">
            <v>70.34</v>
          </cell>
          <cell r="Q426">
            <v>23.93</v>
          </cell>
          <cell r="T426">
            <v>70.150000000000006</v>
          </cell>
          <cell r="W426">
            <v>67</v>
          </cell>
          <cell r="X426">
            <v>69.069999999999993</v>
          </cell>
          <cell r="Y426">
            <v>23.33</v>
          </cell>
          <cell r="Z426">
            <v>43.95</v>
          </cell>
          <cell r="AA426">
            <v>0</v>
          </cell>
        </row>
        <row r="427">
          <cell r="K427">
            <v>70.150000000000006</v>
          </cell>
          <cell r="N427">
            <v>70.34</v>
          </cell>
          <cell r="Q427">
            <v>23.93</v>
          </cell>
          <cell r="T427">
            <v>70.150000000000006</v>
          </cell>
          <cell r="W427">
            <v>67</v>
          </cell>
          <cell r="X427">
            <v>69.069999999999993</v>
          </cell>
          <cell r="Y427">
            <v>23.33</v>
          </cell>
          <cell r="Z427">
            <v>43.95</v>
          </cell>
          <cell r="AA427">
            <v>0</v>
          </cell>
        </row>
        <row r="428">
          <cell r="K428">
            <v>70.150000000000006</v>
          </cell>
          <cell r="N428">
            <v>70.34</v>
          </cell>
          <cell r="Q428">
            <v>23.93</v>
          </cell>
          <cell r="T428">
            <v>70.150000000000006</v>
          </cell>
          <cell r="W428">
            <v>67</v>
          </cell>
          <cell r="X428">
            <v>69.069999999999993</v>
          </cell>
          <cell r="Y428">
            <v>23.33</v>
          </cell>
          <cell r="Z428">
            <v>43.95</v>
          </cell>
          <cell r="AA428">
            <v>0</v>
          </cell>
        </row>
        <row r="429">
          <cell r="K429">
            <v>70.150000000000006</v>
          </cell>
          <cell r="N429">
            <v>70.34</v>
          </cell>
          <cell r="Q429">
            <v>23.93</v>
          </cell>
          <cell r="T429">
            <v>70.150000000000006</v>
          </cell>
          <cell r="W429">
            <v>67</v>
          </cell>
          <cell r="X429">
            <v>69.069999999999993</v>
          </cell>
          <cell r="Y429">
            <v>23.33</v>
          </cell>
          <cell r="Z429">
            <v>43.95</v>
          </cell>
          <cell r="AA429">
            <v>0</v>
          </cell>
        </row>
        <row r="430">
          <cell r="K430">
            <v>70.150000000000006</v>
          </cell>
          <cell r="N430">
            <v>70.34</v>
          </cell>
          <cell r="Q430">
            <v>23.93</v>
          </cell>
          <cell r="T430">
            <v>70.150000000000006</v>
          </cell>
          <cell r="W430">
            <v>67</v>
          </cell>
          <cell r="X430">
            <v>69.069999999999993</v>
          </cell>
          <cell r="Y430">
            <v>23.33</v>
          </cell>
          <cell r="Z430">
            <v>43.95</v>
          </cell>
          <cell r="AA430">
            <v>0</v>
          </cell>
        </row>
        <row r="431">
          <cell r="K431">
            <v>70.150000000000006</v>
          </cell>
          <cell r="N431">
            <v>70.34</v>
          </cell>
          <cell r="Q431">
            <v>23.93</v>
          </cell>
          <cell r="T431">
            <v>70.150000000000006</v>
          </cell>
          <cell r="W431">
            <v>67</v>
          </cell>
          <cell r="X431">
            <v>69.069999999999993</v>
          </cell>
          <cell r="Y431">
            <v>23.33</v>
          </cell>
          <cell r="Z431">
            <v>43.95</v>
          </cell>
          <cell r="AA431">
            <v>0</v>
          </cell>
        </row>
        <row r="432">
          <cell r="K432">
            <v>70.150000000000006</v>
          </cell>
          <cell r="N432">
            <v>70.34</v>
          </cell>
          <cell r="Q432">
            <v>23.93</v>
          </cell>
          <cell r="T432">
            <v>70.150000000000006</v>
          </cell>
          <cell r="W432">
            <v>67</v>
          </cell>
          <cell r="X432">
            <v>69.069999999999993</v>
          </cell>
          <cell r="Y432">
            <v>23.33</v>
          </cell>
          <cell r="Z432">
            <v>43.95</v>
          </cell>
          <cell r="AA432">
            <v>0</v>
          </cell>
        </row>
        <row r="433">
          <cell r="K433">
            <v>70.150000000000006</v>
          </cell>
          <cell r="N433">
            <v>70.34</v>
          </cell>
          <cell r="Q433">
            <v>23.93</v>
          </cell>
          <cell r="T433">
            <v>70.150000000000006</v>
          </cell>
          <cell r="W433">
            <v>67</v>
          </cell>
          <cell r="X433">
            <v>69.069999999999993</v>
          </cell>
          <cell r="Y433">
            <v>23.33</v>
          </cell>
          <cell r="Z433">
            <v>43.95</v>
          </cell>
          <cell r="AA433">
            <v>0</v>
          </cell>
        </row>
        <row r="434">
          <cell r="K434">
            <v>70.150000000000006</v>
          </cell>
          <cell r="N434">
            <v>70.34</v>
          </cell>
          <cell r="Q434">
            <v>23.93</v>
          </cell>
          <cell r="T434">
            <v>70.150000000000006</v>
          </cell>
          <cell r="W434">
            <v>67</v>
          </cell>
          <cell r="X434">
            <v>69.069999999999993</v>
          </cell>
          <cell r="Y434">
            <v>23.33</v>
          </cell>
          <cell r="Z434">
            <v>43.95</v>
          </cell>
          <cell r="AA434">
            <v>0</v>
          </cell>
        </row>
        <row r="435">
          <cell r="K435">
            <v>70.150000000000006</v>
          </cell>
          <cell r="N435">
            <v>70.34</v>
          </cell>
          <cell r="Q435">
            <v>23.93</v>
          </cell>
          <cell r="T435">
            <v>70.150000000000006</v>
          </cell>
          <cell r="W435">
            <v>67</v>
          </cell>
          <cell r="X435">
            <v>69.069999999999993</v>
          </cell>
          <cell r="Y435">
            <v>23.33</v>
          </cell>
          <cell r="Z435">
            <v>43.95</v>
          </cell>
          <cell r="AA435">
            <v>0</v>
          </cell>
        </row>
        <row r="436">
          <cell r="K436">
            <v>70.150000000000006</v>
          </cell>
          <cell r="N436">
            <v>70.34</v>
          </cell>
          <cell r="Q436">
            <v>23.93</v>
          </cell>
          <cell r="T436">
            <v>70.150000000000006</v>
          </cell>
          <cell r="W436">
            <v>67</v>
          </cell>
          <cell r="X436">
            <v>69.069999999999993</v>
          </cell>
          <cell r="Y436">
            <v>23.33</v>
          </cell>
          <cell r="Z436">
            <v>43.95</v>
          </cell>
          <cell r="AA436">
            <v>0</v>
          </cell>
        </row>
        <row r="437">
          <cell r="K437">
            <v>70.150000000000006</v>
          </cell>
          <cell r="N437">
            <v>70.34</v>
          </cell>
          <cell r="Q437">
            <v>23.93</v>
          </cell>
          <cell r="T437">
            <v>70.150000000000006</v>
          </cell>
          <cell r="W437">
            <v>67</v>
          </cell>
          <cell r="X437">
            <v>69.069999999999993</v>
          </cell>
          <cell r="Y437">
            <v>23.33</v>
          </cell>
          <cell r="Z437">
            <v>43.95</v>
          </cell>
          <cell r="AA437">
            <v>0</v>
          </cell>
        </row>
        <row r="438">
          <cell r="K438">
            <v>70.150000000000006</v>
          </cell>
          <cell r="N438">
            <v>70.34</v>
          </cell>
          <cell r="Q438">
            <v>23.93</v>
          </cell>
          <cell r="T438">
            <v>70.150000000000006</v>
          </cell>
          <cell r="W438">
            <v>67</v>
          </cell>
          <cell r="X438">
            <v>69.069999999999993</v>
          </cell>
          <cell r="Y438">
            <v>23.33</v>
          </cell>
          <cell r="Z438">
            <v>43.95</v>
          </cell>
          <cell r="AA438">
            <v>0</v>
          </cell>
        </row>
        <row r="439">
          <cell r="K439">
            <v>70.150000000000006</v>
          </cell>
          <cell r="N439">
            <v>70.34</v>
          </cell>
          <cell r="Q439">
            <v>23.93</v>
          </cell>
          <cell r="T439">
            <v>70.150000000000006</v>
          </cell>
          <cell r="W439">
            <v>67</v>
          </cell>
          <cell r="X439">
            <v>69.069999999999993</v>
          </cell>
          <cell r="Y439">
            <v>23.33</v>
          </cell>
          <cell r="Z439">
            <v>43.95</v>
          </cell>
          <cell r="AA439">
            <v>0</v>
          </cell>
        </row>
        <row r="440">
          <cell r="K440">
            <v>70.150000000000006</v>
          </cell>
          <cell r="N440">
            <v>70.34</v>
          </cell>
          <cell r="Q440">
            <v>23.93</v>
          </cell>
          <cell r="T440">
            <v>70.150000000000006</v>
          </cell>
          <cell r="W440">
            <v>67</v>
          </cell>
          <cell r="X440">
            <v>69.069999999999993</v>
          </cell>
          <cell r="Y440">
            <v>23.33</v>
          </cell>
          <cell r="Z440">
            <v>43.95</v>
          </cell>
          <cell r="AA440">
            <v>0</v>
          </cell>
        </row>
        <row r="441">
          <cell r="K441">
            <v>70.150000000000006</v>
          </cell>
          <cell r="N441">
            <v>70.34</v>
          </cell>
          <cell r="Q441">
            <v>23.93</v>
          </cell>
          <cell r="T441">
            <v>70.150000000000006</v>
          </cell>
          <cell r="W441">
            <v>67</v>
          </cell>
          <cell r="X441">
            <v>69.069999999999993</v>
          </cell>
          <cell r="Y441">
            <v>23.33</v>
          </cell>
          <cell r="Z441">
            <v>43.95</v>
          </cell>
          <cell r="AA441">
            <v>0</v>
          </cell>
        </row>
        <row r="442">
          <cell r="K442">
            <v>70.150000000000006</v>
          </cell>
          <cell r="N442">
            <v>70.34</v>
          </cell>
          <cell r="Q442">
            <v>23.93</v>
          </cell>
          <cell r="T442">
            <v>70.150000000000006</v>
          </cell>
          <cell r="W442">
            <v>67</v>
          </cell>
          <cell r="X442">
            <v>69.069999999999993</v>
          </cell>
          <cell r="Y442">
            <v>23.33</v>
          </cell>
          <cell r="Z442">
            <v>43.95</v>
          </cell>
          <cell r="AA442">
            <v>0</v>
          </cell>
        </row>
        <row r="443">
          <cell r="K443">
            <v>70.150000000000006</v>
          </cell>
          <cell r="N443">
            <v>70.34</v>
          </cell>
          <cell r="Q443">
            <v>23.93</v>
          </cell>
          <cell r="T443">
            <v>70.150000000000006</v>
          </cell>
          <cell r="W443">
            <v>67</v>
          </cell>
          <cell r="X443">
            <v>69.069999999999993</v>
          </cell>
          <cell r="Y443">
            <v>23.33</v>
          </cell>
          <cell r="Z443">
            <v>43.95</v>
          </cell>
          <cell r="AA443">
            <v>0</v>
          </cell>
        </row>
        <row r="444">
          <cell r="K444">
            <v>70.150000000000006</v>
          </cell>
          <cell r="N444">
            <v>70.34</v>
          </cell>
          <cell r="Q444">
            <v>23.93</v>
          </cell>
          <cell r="T444">
            <v>70.150000000000006</v>
          </cell>
          <cell r="W444">
            <v>67</v>
          </cell>
          <cell r="X444">
            <v>69.069999999999993</v>
          </cell>
          <cell r="Y444">
            <v>23.33</v>
          </cell>
          <cell r="Z444">
            <v>43.95</v>
          </cell>
          <cell r="AA444">
            <v>0</v>
          </cell>
        </row>
        <row r="445">
          <cell r="K445">
            <v>70.150000000000006</v>
          </cell>
          <cell r="N445">
            <v>70.34</v>
          </cell>
          <cell r="Q445">
            <v>23.93</v>
          </cell>
          <cell r="T445">
            <v>70.150000000000006</v>
          </cell>
          <cell r="W445">
            <v>67</v>
          </cell>
          <cell r="X445">
            <v>69.069999999999993</v>
          </cell>
          <cell r="Y445">
            <v>23.33</v>
          </cell>
          <cell r="Z445">
            <v>43.95</v>
          </cell>
          <cell r="AA445">
            <v>0</v>
          </cell>
        </row>
        <row r="446">
          <cell r="K446">
            <v>70.150000000000006</v>
          </cell>
          <cell r="N446">
            <v>70.34</v>
          </cell>
          <cell r="Q446">
            <v>23.93</v>
          </cell>
          <cell r="T446">
            <v>70.150000000000006</v>
          </cell>
          <cell r="W446">
            <v>67</v>
          </cell>
          <cell r="X446">
            <v>69.069999999999993</v>
          </cell>
          <cell r="Y446">
            <v>23.33</v>
          </cell>
          <cell r="Z446">
            <v>43.95</v>
          </cell>
          <cell r="AA446">
            <v>0</v>
          </cell>
        </row>
        <row r="447">
          <cell r="K447">
            <v>70.150000000000006</v>
          </cell>
          <cell r="N447">
            <v>70.34</v>
          </cell>
          <cell r="Q447">
            <v>23.93</v>
          </cell>
          <cell r="T447">
            <v>70.150000000000006</v>
          </cell>
          <cell r="W447">
            <v>67</v>
          </cell>
          <cell r="X447">
            <v>69.069999999999993</v>
          </cell>
          <cell r="Y447">
            <v>23.33</v>
          </cell>
          <cell r="Z447">
            <v>43.95</v>
          </cell>
          <cell r="AA447">
            <v>0</v>
          </cell>
        </row>
        <row r="448">
          <cell r="K448">
            <v>70.150000000000006</v>
          </cell>
          <cell r="N448">
            <v>70.34</v>
          </cell>
          <cell r="Q448">
            <v>23.93</v>
          </cell>
          <cell r="T448">
            <v>70.150000000000006</v>
          </cell>
          <cell r="W448">
            <v>67</v>
          </cell>
          <cell r="X448">
            <v>69.069999999999993</v>
          </cell>
          <cell r="Y448">
            <v>23.33</v>
          </cell>
          <cell r="Z448">
            <v>43.95</v>
          </cell>
          <cell r="AA448">
            <v>0</v>
          </cell>
        </row>
        <row r="449">
          <cell r="L449">
            <v>70.34</v>
          </cell>
          <cell r="O449">
            <v>74.03</v>
          </cell>
          <cell r="R449">
            <v>23.93</v>
          </cell>
          <cell r="U449">
            <v>70.34</v>
          </cell>
          <cell r="W449">
            <v>67</v>
          </cell>
          <cell r="X449">
            <v>69.069999999999993</v>
          </cell>
          <cell r="Y449">
            <v>23.33</v>
          </cell>
          <cell r="Z449">
            <v>43.95</v>
          </cell>
          <cell r="AA449">
            <v>0</v>
          </cell>
        </row>
        <row r="450">
          <cell r="L450">
            <v>70.34</v>
          </cell>
          <cell r="O450">
            <v>74.03</v>
          </cell>
          <cell r="R450">
            <v>23.93</v>
          </cell>
          <cell r="U450">
            <v>70.34</v>
          </cell>
          <cell r="W450">
            <v>67</v>
          </cell>
          <cell r="X450">
            <v>69.069999999999993</v>
          </cell>
          <cell r="Y450">
            <v>23.33</v>
          </cell>
          <cell r="Z450">
            <v>43.95</v>
          </cell>
          <cell r="AA450">
            <v>0</v>
          </cell>
        </row>
        <row r="451">
          <cell r="L451">
            <v>70.34</v>
          </cell>
          <cell r="O451">
            <v>74.03</v>
          </cell>
          <cell r="R451">
            <v>23.93</v>
          </cell>
          <cell r="U451">
            <v>70.34</v>
          </cell>
          <cell r="W451">
            <v>67</v>
          </cell>
          <cell r="X451">
            <v>69.069999999999993</v>
          </cell>
          <cell r="Y451">
            <v>23.33</v>
          </cell>
          <cell r="Z451">
            <v>43.95</v>
          </cell>
          <cell r="AA451">
            <v>0</v>
          </cell>
        </row>
        <row r="452">
          <cell r="L452">
            <v>70.34</v>
          </cell>
          <cell r="O452">
            <v>74.03</v>
          </cell>
          <cell r="R452">
            <v>23.93</v>
          </cell>
          <cell r="U452">
            <v>70.34</v>
          </cell>
          <cell r="W452">
            <v>67</v>
          </cell>
          <cell r="X452">
            <v>69.069999999999993</v>
          </cell>
          <cell r="Y452">
            <v>23.33</v>
          </cell>
          <cell r="Z452">
            <v>43.95</v>
          </cell>
          <cell r="AA452">
            <v>0</v>
          </cell>
        </row>
        <row r="453">
          <cell r="L453">
            <v>70.34</v>
          </cell>
          <cell r="O453">
            <v>74.03</v>
          </cell>
          <cell r="R453">
            <v>23.93</v>
          </cell>
          <cell r="U453">
            <v>70.34</v>
          </cell>
          <cell r="W453">
            <v>67</v>
          </cell>
          <cell r="X453">
            <v>69.069999999999993</v>
          </cell>
          <cell r="Y453">
            <v>23.33</v>
          </cell>
          <cell r="Z453">
            <v>43.95</v>
          </cell>
          <cell r="AA453">
            <v>0</v>
          </cell>
        </row>
        <row r="454">
          <cell r="L454">
            <v>70.34</v>
          </cell>
          <cell r="O454">
            <v>74.03</v>
          </cell>
          <cell r="R454">
            <v>23.93</v>
          </cell>
          <cell r="U454">
            <v>70.34</v>
          </cell>
          <cell r="W454">
            <v>67</v>
          </cell>
          <cell r="X454">
            <v>69.069999999999993</v>
          </cell>
          <cell r="Y454">
            <v>23.33</v>
          </cell>
          <cell r="Z454">
            <v>43.95</v>
          </cell>
          <cell r="AA454">
            <v>0</v>
          </cell>
        </row>
        <row r="455">
          <cell r="L455">
            <v>70.34</v>
          </cell>
          <cell r="O455">
            <v>74.03</v>
          </cell>
          <cell r="R455">
            <v>23.93</v>
          </cell>
          <cell r="U455">
            <v>70.34</v>
          </cell>
          <cell r="W455">
            <v>67</v>
          </cell>
          <cell r="X455">
            <v>69.069999999999993</v>
          </cell>
          <cell r="Y455">
            <v>23.33</v>
          </cell>
          <cell r="Z455">
            <v>43.95</v>
          </cell>
          <cell r="AA455">
            <v>0</v>
          </cell>
        </row>
        <row r="456">
          <cell r="L456">
            <v>70.34</v>
          </cell>
          <cell r="O456">
            <v>74.03</v>
          </cell>
          <cell r="R456">
            <v>23.93</v>
          </cell>
          <cell r="U456">
            <v>70.34</v>
          </cell>
          <cell r="W456">
            <v>67</v>
          </cell>
          <cell r="X456">
            <v>69.069999999999993</v>
          </cell>
          <cell r="Y456">
            <v>23.33</v>
          </cell>
          <cell r="Z456">
            <v>43.95</v>
          </cell>
          <cell r="AA456">
            <v>0</v>
          </cell>
        </row>
        <row r="457">
          <cell r="L457">
            <v>70.34</v>
          </cell>
          <cell r="O457">
            <v>74.03</v>
          </cell>
          <cell r="R457">
            <v>23.93</v>
          </cell>
          <cell r="U457">
            <v>70.34</v>
          </cell>
          <cell r="W457">
            <v>67</v>
          </cell>
          <cell r="X457">
            <v>69.069999999999993</v>
          </cell>
          <cell r="Y457">
            <v>23.33</v>
          </cell>
          <cell r="Z457">
            <v>43.95</v>
          </cell>
          <cell r="AA457">
            <v>0</v>
          </cell>
        </row>
        <row r="458">
          <cell r="L458">
            <v>70.34</v>
          </cell>
          <cell r="O458">
            <v>74.03</v>
          </cell>
          <cell r="R458">
            <v>23.93</v>
          </cell>
          <cell r="U458">
            <v>70.34</v>
          </cell>
          <cell r="W458">
            <v>67</v>
          </cell>
          <cell r="X458">
            <v>69.069999999999993</v>
          </cell>
          <cell r="Y458">
            <v>23.33</v>
          </cell>
          <cell r="Z458">
            <v>43.95</v>
          </cell>
          <cell r="AA458">
            <v>0</v>
          </cell>
        </row>
        <row r="459">
          <cell r="L459">
            <v>70.34</v>
          </cell>
          <cell r="O459">
            <v>74.03</v>
          </cell>
          <cell r="R459">
            <v>23.93</v>
          </cell>
          <cell r="U459">
            <v>70.34</v>
          </cell>
          <cell r="W459">
            <v>67</v>
          </cell>
          <cell r="X459">
            <v>69.069999999999993</v>
          </cell>
          <cell r="Y459">
            <v>23.33</v>
          </cell>
          <cell r="Z459">
            <v>43.95</v>
          </cell>
          <cell r="AA459">
            <v>0</v>
          </cell>
        </row>
        <row r="460">
          <cell r="L460">
            <v>70.34</v>
          </cell>
          <cell r="O460">
            <v>74.03</v>
          </cell>
          <cell r="R460">
            <v>23.93</v>
          </cell>
          <cell r="U460">
            <v>70.34</v>
          </cell>
          <cell r="W460">
            <v>67</v>
          </cell>
          <cell r="X460">
            <v>69.069999999999993</v>
          </cell>
          <cell r="Y460">
            <v>23.33</v>
          </cell>
          <cell r="Z460">
            <v>43.95</v>
          </cell>
          <cell r="AA460">
            <v>0</v>
          </cell>
        </row>
        <row r="461">
          <cell r="L461">
            <v>70.34</v>
          </cell>
          <cell r="O461">
            <v>74.03</v>
          </cell>
          <cell r="R461">
            <v>23.93</v>
          </cell>
          <cell r="U461">
            <v>70.34</v>
          </cell>
          <cell r="W461">
            <v>67</v>
          </cell>
          <cell r="X461">
            <v>69.069999999999993</v>
          </cell>
          <cell r="Y461">
            <v>23.33</v>
          </cell>
          <cell r="Z461">
            <v>43.95</v>
          </cell>
          <cell r="AA461">
            <v>0</v>
          </cell>
        </row>
        <row r="462">
          <cell r="L462">
            <v>70.34</v>
          </cell>
          <cell r="O462">
            <v>74.03</v>
          </cell>
          <cell r="R462">
            <v>23.93</v>
          </cell>
          <cell r="U462">
            <v>70.34</v>
          </cell>
          <cell r="W462">
            <v>67</v>
          </cell>
          <cell r="X462">
            <v>69.069999999999993</v>
          </cell>
          <cell r="Y462">
            <v>23.33</v>
          </cell>
          <cell r="Z462">
            <v>43.95</v>
          </cell>
          <cell r="AA462">
            <v>0</v>
          </cell>
        </row>
        <row r="463">
          <cell r="L463">
            <v>70.34</v>
          </cell>
          <cell r="O463">
            <v>74.03</v>
          </cell>
          <cell r="R463">
            <v>23.93</v>
          </cell>
          <cell r="U463">
            <v>70.34</v>
          </cell>
          <cell r="W463">
            <v>67</v>
          </cell>
          <cell r="X463">
            <v>69.069999999999993</v>
          </cell>
          <cell r="Y463">
            <v>23.33</v>
          </cell>
          <cell r="Z463">
            <v>43.95</v>
          </cell>
          <cell r="AA463">
            <v>0</v>
          </cell>
        </row>
        <row r="464">
          <cell r="L464">
            <v>70.34</v>
          </cell>
          <cell r="O464">
            <v>74.03</v>
          </cell>
          <cell r="R464">
            <v>23.93</v>
          </cell>
          <cell r="U464">
            <v>70.34</v>
          </cell>
          <cell r="W464">
            <v>67</v>
          </cell>
          <cell r="X464">
            <v>69.069999999999993</v>
          </cell>
          <cell r="Y464">
            <v>23.33</v>
          </cell>
          <cell r="Z464">
            <v>43.95</v>
          </cell>
          <cell r="AA464">
            <v>0</v>
          </cell>
        </row>
        <row r="465">
          <cell r="L465">
            <v>70.34</v>
          </cell>
          <cell r="O465">
            <v>74.03</v>
          </cell>
          <cell r="R465">
            <v>23.93</v>
          </cell>
          <cell r="U465">
            <v>70.34</v>
          </cell>
          <cell r="W465">
            <v>67</v>
          </cell>
          <cell r="X465">
            <v>69.069999999999993</v>
          </cell>
          <cell r="Y465">
            <v>23.33</v>
          </cell>
          <cell r="Z465">
            <v>43.95</v>
          </cell>
          <cell r="AA465">
            <v>0</v>
          </cell>
        </row>
        <row r="466">
          <cell r="L466">
            <v>70.34</v>
          </cell>
          <cell r="O466">
            <v>74.03</v>
          </cell>
          <cell r="R466">
            <v>23.93</v>
          </cell>
          <cell r="U466">
            <v>70.34</v>
          </cell>
          <cell r="W466">
            <v>67</v>
          </cell>
          <cell r="X466">
            <v>69.069999999999993</v>
          </cell>
          <cell r="Y466">
            <v>23.33</v>
          </cell>
          <cell r="Z466">
            <v>43.95</v>
          </cell>
          <cell r="AA466">
            <v>0</v>
          </cell>
        </row>
        <row r="467">
          <cell r="L467">
            <v>70.34</v>
          </cell>
          <cell r="O467">
            <v>74.03</v>
          </cell>
          <cell r="R467">
            <v>23.93</v>
          </cell>
          <cell r="U467">
            <v>70.34</v>
          </cell>
          <cell r="W467">
            <v>67</v>
          </cell>
          <cell r="X467">
            <v>69.069999999999993</v>
          </cell>
          <cell r="Y467">
            <v>23.33</v>
          </cell>
          <cell r="Z467">
            <v>43.95</v>
          </cell>
          <cell r="AA467">
            <v>0</v>
          </cell>
        </row>
        <row r="468">
          <cell r="L468">
            <v>70.34</v>
          </cell>
          <cell r="O468">
            <v>74.03</v>
          </cell>
          <cell r="R468">
            <v>23.93</v>
          </cell>
          <cell r="U468">
            <v>70.34</v>
          </cell>
          <cell r="W468">
            <v>67</v>
          </cell>
          <cell r="X468">
            <v>69.069999999999993</v>
          </cell>
          <cell r="Y468">
            <v>23.33</v>
          </cell>
          <cell r="Z468">
            <v>43.95</v>
          </cell>
          <cell r="AA468">
            <v>0</v>
          </cell>
        </row>
        <row r="469">
          <cell r="L469">
            <v>70.34</v>
          </cell>
          <cell r="O469">
            <v>74.03</v>
          </cell>
          <cell r="R469">
            <v>23.93</v>
          </cell>
          <cell r="U469">
            <v>70.34</v>
          </cell>
          <cell r="W469">
            <v>67</v>
          </cell>
          <cell r="X469">
            <v>69.069999999999993</v>
          </cell>
          <cell r="Y469">
            <v>23.33</v>
          </cell>
          <cell r="Z469">
            <v>43.95</v>
          </cell>
          <cell r="AA469">
            <v>0</v>
          </cell>
        </row>
        <row r="470">
          <cell r="L470">
            <v>70.34</v>
          </cell>
          <cell r="O470">
            <v>74.03</v>
          </cell>
          <cell r="R470">
            <v>23.93</v>
          </cell>
          <cell r="U470">
            <v>70.34</v>
          </cell>
          <cell r="W470">
            <v>67</v>
          </cell>
          <cell r="X470">
            <v>69.069999999999993</v>
          </cell>
          <cell r="Y470">
            <v>23.33</v>
          </cell>
          <cell r="Z470">
            <v>43.95</v>
          </cell>
          <cell r="AA470">
            <v>0</v>
          </cell>
        </row>
        <row r="471">
          <cell r="L471">
            <v>70.34</v>
          </cell>
          <cell r="O471">
            <v>74.03</v>
          </cell>
          <cell r="R471">
            <v>23.93</v>
          </cell>
          <cell r="U471">
            <v>70.34</v>
          </cell>
          <cell r="W471">
            <v>67</v>
          </cell>
          <cell r="X471">
            <v>69.069999999999993</v>
          </cell>
          <cell r="Y471">
            <v>23.33</v>
          </cell>
          <cell r="Z471">
            <v>43.95</v>
          </cell>
          <cell r="AA471">
            <v>0</v>
          </cell>
        </row>
        <row r="472">
          <cell r="L472">
            <v>70.34</v>
          </cell>
          <cell r="O472">
            <v>74.03</v>
          </cell>
          <cell r="R472">
            <v>23.93</v>
          </cell>
          <cell r="U472">
            <v>70.34</v>
          </cell>
          <cell r="W472">
            <v>67</v>
          </cell>
          <cell r="X472">
            <v>69.069999999999993</v>
          </cell>
          <cell r="Y472">
            <v>23.33</v>
          </cell>
          <cell r="Z472">
            <v>43.95</v>
          </cell>
          <cell r="AA472">
            <v>0</v>
          </cell>
        </row>
        <row r="473">
          <cell r="L473">
            <v>70.34</v>
          </cell>
          <cell r="O473">
            <v>74.03</v>
          </cell>
          <cell r="R473">
            <v>23.93</v>
          </cell>
          <cell r="U473">
            <v>70.34</v>
          </cell>
          <cell r="W473">
            <v>67</v>
          </cell>
          <cell r="X473">
            <v>69.069999999999993</v>
          </cell>
          <cell r="Y473">
            <v>23.33</v>
          </cell>
          <cell r="Z473">
            <v>43.95</v>
          </cell>
          <cell r="AA473">
            <v>0</v>
          </cell>
        </row>
        <row r="474">
          <cell r="L474">
            <v>70.34</v>
          </cell>
          <cell r="O474">
            <v>74.03</v>
          </cell>
          <cell r="R474">
            <v>23.93</v>
          </cell>
          <cell r="U474">
            <v>70.34</v>
          </cell>
          <cell r="W474">
            <v>67</v>
          </cell>
          <cell r="X474">
            <v>69.069999999999993</v>
          </cell>
          <cell r="Y474">
            <v>23.33</v>
          </cell>
          <cell r="Z474">
            <v>43.95</v>
          </cell>
          <cell r="AA474">
            <v>0</v>
          </cell>
        </row>
        <row r="475">
          <cell r="L475">
            <v>70.34</v>
          </cell>
          <cell r="O475">
            <v>74.03</v>
          </cell>
          <cell r="R475">
            <v>23.93</v>
          </cell>
          <cell r="U475">
            <v>70.34</v>
          </cell>
          <cell r="W475">
            <v>67</v>
          </cell>
          <cell r="X475">
            <v>69.069999999999993</v>
          </cell>
          <cell r="Y475">
            <v>23.33</v>
          </cell>
          <cell r="Z475">
            <v>43.95</v>
          </cell>
          <cell r="AA475">
            <v>0</v>
          </cell>
        </row>
        <row r="476">
          <cell r="L476">
            <v>70.34</v>
          </cell>
          <cell r="O476">
            <v>74.03</v>
          </cell>
          <cell r="R476">
            <v>23.93</v>
          </cell>
          <cell r="U476">
            <v>70.34</v>
          </cell>
          <cell r="W476">
            <v>67</v>
          </cell>
          <cell r="X476">
            <v>69.069999999999993</v>
          </cell>
          <cell r="Y476">
            <v>23.33</v>
          </cell>
          <cell r="Z476">
            <v>43.95</v>
          </cell>
          <cell r="AA476">
            <v>0</v>
          </cell>
        </row>
        <row r="477">
          <cell r="L477">
            <v>70.34</v>
          </cell>
          <cell r="O477">
            <v>74.03</v>
          </cell>
          <cell r="R477">
            <v>23.93</v>
          </cell>
          <cell r="U477">
            <v>70.34</v>
          </cell>
          <cell r="W477">
            <v>67</v>
          </cell>
          <cell r="X477">
            <v>69.069999999999993</v>
          </cell>
          <cell r="Y477">
            <v>23.33</v>
          </cell>
          <cell r="Z477">
            <v>43.95</v>
          </cell>
          <cell r="AA477">
            <v>0</v>
          </cell>
        </row>
        <row r="478">
          <cell r="L478">
            <v>70.34</v>
          </cell>
          <cell r="O478">
            <v>74.03</v>
          </cell>
          <cell r="R478">
            <v>23.93</v>
          </cell>
          <cell r="U478">
            <v>70.34</v>
          </cell>
          <cell r="W478">
            <v>67</v>
          </cell>
          <cell r="X478">
            <v>69.069999999999993</v>
          </cell>
          <cell r="Y478">
            <v>23.33</v>
          </cell>
          <cell r="Z478">
            <v>43.95</v>
          </cell>
          <cell r="AA478">
            <v>0</v>
          </cell>
        </row>
        <row r="479">
          <cell r="L479">
            <v>70.34</v>
          </cell>
          <cell r="O479">
            <v>74.03</v>
          </cell>
          <cell r="R479">
            <v>23.93</v>
          </cell>
          <cell r="U479">
            <v>70.34</v>
          </cell>
          <cell r="W479">
            <v>67</v>
          </cell>
          <cell r="X479">
            <v>69.069999999999993</v>
          </cell>
          <cell r="Y479">
            <v>23.33</v>
          </cell>
          <cell r="Z479">
            <v>43.95</v>
          </cell>
          <cell r="AA479">
            <v>0</v>
          </cell>
        </row>
        <row r="480">
          <cell r="L480">
            <v>70.34</v>
          </cell>
          <cell r="O480">
            <v>74.03</v>
          </cell>
          <cell r="R480">
            <v>23.93</v>
          </cell>
          <cell r="U480">
            <v>70.34</v>
          </cell>
          <cell r="W480">
            <v>67</v>
          </cell>
          <cell r="X480">
            <v>69.069999999999993</v>
          </cell>
          <cell r="Y480">
            <v>23.33</v>
          </cell>
          <cell r="Z480">
            <v>43.95</v>
          </cell>
          <cell r="AA480">
            <v>0</v>
          </cell>
        </row>
        <row r="481">
          <cell r="L481">
            <v>70.34</v>
          </cell>
          <cell r="O481">
            <v>74.03</v>
          </cell>
          <cell r="R481">
            <v>23.93</v>
          </cell>
          <cell r="U481">
            <v>70.34</v>
          </cell>
          <cell r="W481">
            <v>67</v>
          </cell>
          <cell r="X481">
            <v>69.069999999999993</v>
          </cell>
          <cell r="Y481">
            <v>23.33</v>
          </cell>
          <cell r="Z481">
            <v>43.95</v>
          </cell>
          <cell r="AA481">
            <v>0</v>
          </cell>
        </row>
        <row r="482">
          <cell r="L482">
            <v>70.34</v>
          </cell>
          <cell r="O482">
            <v>74.03</v>
          </cell>
          <cell r="R482">
            <v>23.93</v>
          </cell>
          <cell r="U482">
            <v>70.34</v>
          </cell>
          <cell r="W482">
            <v>67</v>
          </cell>
          <cell r="X482">
            <v>69.069999999999993</v>
          </cell>
          <cell r="Y482">
            <v>23.33</v>
          </cell>
          <cell r="Z482">
            <v>43.95</v>
          </cell>
          <cell r="AA482">
            <v>0</v>
          </cell>
        </row>
        <row r="483">
          <cell r="L483">
            <v>70.34</v>
          </cell>
          <cell r="O483">
            <v>74.03</v>
          </cell>
          <cell r="R483">
            <v>23.93</v>
          </cell>
          <cell r="U483">
            <v>70.34</v>
          </cell>
          <cell r="W483">
            <v>67</v>
          </cell>
          <cell r="X483">
            <v>69.069999999999993</v>
          </cell>
          <cell r="Y483">
            <v>23.33</v>
          </cell>
          <cell r="Z483">
            <v>43.95</v>
          </cell>
          <cell r="AA483">
            <v>0</v>
          </cell>
        </row>
        <row r="484">
          <cell r="L484">
            <v>70.34</v>
          </cell>
          <cell r="O484">
            <v>74.03</v>
          </cell>
          <cell r="R484">
            <v>23.93</v>
          </cell>
          <cell r="U484">
            <v>70.34</v>
          </cell>
          <cell r="W484">
            <v>67</v>
          </cell>
          <cell r="X484">
            <v>69.069999999999993</v>
          </cell>
          <cell r="Y484">
            <v>23.33</v>
          </cell>
          <cell r="Z484">
            <v>43.95</v>
          </cell>
          <cell r="AA484">
            <v>0</v>
          </cell>
        </row>
        <row r="485">
          <cell r="L485">
            <v>70.34</v>
          </cell>
          <cell r="O485">
            <v>74.03</v>
          </cell>
          <cell r="R485">
            <v>23.93</v>
          </cell>
          <cell r="U485">
            <v>70.34</v>
          </cell>
          <cell r="W485">
            <v>67</v>
          </cell>
          <cell r="X485">
            <v>69.069999999999993</v>
          </cell>
          <cell r="Y485">
            <v>23.33</v>
          </cell>
          <cell r="Z485">
            <v>43.95</v>
          </cell>
          <cell r="AA485">
            <v>0</v>
          </cell>
        </row>
        <row r="486">
          <cell r="L486">
            <v>70.34</v>
          </cell>
          <cell r="O486">
            <v>74.03</v>
          </cell>
          <cell r="R486">
            <v>23.93</v>
          </cell>
          <cell r="U486">
            <v>70.34</v>
          </cell>
          <cell r="W486">
            <v>67</v>
          </cell>
          <cell r="X486">
            <v>69.069999999999993</v>
          </cell>
          <cell r="Y486">
            <v>23.33</v>
          </cell>
          <cell r="Z486">
            <v>43.95</v>
          </cell>
          <cell r="AA486">
            <v>0</v>
          </cell>
        </row>
        <row r="487">
          <cell r="L487">
            <v>70.34</v>
          </cell>
          <cell r="O487">
            <v>74.03</v>
          </cell>
          <cell r="R487">
            <v>23.93</v>
          </cell>
          <cell r="U487">
            <v>70.34</v>
          </cell>
          <cell r="W487">
            <v>67</v>
          </cell>
          <cell r="X487">
            <v>69.069999999999993</v>
          </cell>
          <cell r="Y487">
            <v>23.33</v>
          </cell>
          <cell r="Z487">
            <v>43.95</v>
          </cell>
          <cell r="AA487">
            <v>0</v>
          </cell>
        </row>
        <row r="488">
          <cell r="L488">
            <v>70.34</v>
          </cell>
          <cell r="O488">
            <v>74.03</v>
          </cell>
          <cell r="R488">
            <v>23.93</v>
          </cell>
          <cell r="U488">
            <v>70.34</v>
          </cell>
          <cell r="W488">
            <v>67</v>
          </cell>
          <cell r="X488">
            <v>69.069999999999993</v>
          </cell>
          <cell r="Y488">
            <v>23.33</v>
          </cell>
          <cell r="Z488">
            <v>43.95</v>
          </cell>
          <cell r="AA488">
            <v>0</v>
          </cell>
        </row>
        <row r="489">
          <cell r="L489">
            <v>70.34</v>
          </cell>
          <cell r="O489">
            <v>74.03</v>
          </cell>
          <cell r="R489">
            <v>23.93</v>
          </cell>
          <cell r="U489">
            <v>70.34</v>
          </cell>
          <cell r="W489">
            <v>67</v>
          </cell>
          <cell r="X489">
            <v>69.069999999999993</v>
          </cell>
          <cell r="Y489">
            <v>23.33</v>
          </cell>
          <cell r="Z489">
            <v>43.95</v>
          </cell>
          <cell r="AA489">
            <v>0</v>
          </cell>
        </row>
        <row r="490">
          <cell r="L490">
            <v>70.34</v>
          </cell>
          <cell r="O490">
            <v>74.03</v>
          </cell>
          <cell r="R490">
            <v>23.93</v>
          </cell>
          <cell r="U490">
            <v>70.34</v>
          </cell>
          <cell r="W490">
            <v>67</v>
          </cell>
          <cell r="X490">
            <v>69.069999999999993</v>
          </cell>
          <cell r="Y490">
            <v>23.33</v>
          </cell>
          <cell r="Z490">
            <v>43.95</v>
          </cell>
          <cell r="AA490">
            <v>0</v>
          </cell>
        </row>
        <row r="491">
          <cell r="L491">
            <v>70.34</v>
          </cell>
          <cell r="O491">
            <v>74.03</v>
          </cell>
          <cell r="R491">
            <v>23.93</v>
          </cell>
          <cell r="U491">
            <v>70.34</v>
          </cell>
          <cell r="W491">
            <v>67</v>
          </cell>
          <cell r="X491">
            <v>69.069999999999993</v>
          </cell>
          <cell r="Y491">
            <v>23.33</v>
          </cell>
          <cell r="Z491">
            <v>43.95</v>
          </cell>
          <cell r="AA491">
            <v>0</v>
          </cell>
        </row>
        <row r="492">
          <cell r="L492">
            <v>70.34</v>
          </cell>
          <cell r="O492">
            <v>74.03</v>
          </cell>
          <cell r="R492">
            <v>23.93</v>
          </cell>
          <cell r="U492">
            <v>70.34</v>
          </cell>
          <cell r="W492">
            <v>67</v>
          </cell>
          <cell r="X492">
            <v>69.069999999999993</v>
          </cell>
          <cell r="Y492">
            <v>23.33</v>
          </cell>
          <cell r="Z492">
            <v>43.95</v>
          </cell>
          <cell r="AA492">
            <v>0</v>
          </cell>
        </row>
        <row r="493">
          <cell r="L493">
            <v>70.34</v>
          </cell>
          <cell r="O493">
            <v>74.03</v>
          </cell>
          <cell r="R493">
            <v>23.93</v>
          </cell>
          <cell r="U493">
            <v>70.34</v>
          </cell>
          <cell r="W493">
            <v>67</v>
          </cell>
          <cell r="X493">
            <v>69.069999999999993</v>
          </cell>
          <cell r="Y493">
            <v>23.33</v>
          </cell>
          <cell r="Z493">
            <v>43.95</v>
          </cell>
          <cell r="AA493">
            <v>0</v>
          </cell>
        </row>
        <row r="494">
          <cell r="L494">
            <v>70.34</v>
          </cell>
          <cell r="O494">
            <v>74.03</v>
          </cell>
          <cell r="R494">
            <v>23.93</v>
          </cell>
          <cell r="U494">
            <v>70.34</v>
          </cell>
          <cell r="W494">
            <v>67</v>
          </cell>
          <cell r="X494">
            <v>69.069999999999993</v>
          </cell>
          <cell r="Y494">
            <v>23.33</v>
          </cell>
          <cell r="Z494">
            <v>43.95</v>
          </cell>
          <cell r="AA494">
            <v>0</v>
          </cell>
        </row>
        <row r="495">
          <cell r="L495">
            <v>70.34</v>
          </cell>
          <cell r="O495">
            <v>74.03</v>
          </cell>
          <cell r="R495">
            <v>23.93</v>
          </cell>
          <cell r="U495">
            <v>70.34</v>
          </cell>
          <cell r="W495">
            <v>67</v>
          </cell>
          <cell r="X495">
            <v>69.069999999999993</v>
          </cell>
          <cell r="Y495">
            <v>23.33</v>
          </cell>
          <cell r="Z495">
            <v>43.95</v>
          </cell>
          <cell r="AA495">
            <v>0</v>
          </cell>
        </row>
        <row r="496">
          <cell r="L496">
            <v>70.34</v>
          </cell>
          <cell r="O496">
            <v>74.03</v>
          </cell>
          <cell r="R496">
            <v>23.93</v>
          </cell>
          <cell r="U496">
            <v>70.34</v>
          </cell>
          <cell r="W496">
            <v>67</v>
          </cell>
          <cell r="X496">
            <v>69.069999999999993</v>
          </cell>
          <cell r="Y496">
            <v>23.33</v>
          </cell>
          <cell r="Z496">
            <v>43.95</v>
          </cell>
          <cell r="AA496">
            <v>0</v>
          </cell>
        </row>
        <row r="497">
          <cell r="L497">
            <v>70.34</v>
          </cell>
          <cell r="O497">
            <v>74.03</v>
          </cell>
          <cell r="R497">
            <v>23.93</v>
          </cell>
          <cell r="U497">
            <v>70.34</v>
          </cell>
          <cell r="W497">
            <v>67</v>
          </cell>
          <cell r="X497">
            <v>69.069999999999993</v>
          </cell>
          <cell r="Y497">
            <v>23.33</v>
          </cell>
          <cell r="Z497">
            <v>43.95</v>
          </cell>
          <cell r="AA497">
            <v>0</v>
          </cell>
        </row>
        <row r="498">
          <cell r="L498">
            <v>70.34</v>
          </cell>
          <cell r="O498">
            <v>74.03</v>
          </cell>
          <cell r="R498">
            <v>23.93</v>
          </cell>
          <cell r="U498">
            <v>70.34</v>
          </cell>
          <cell r="W498">
            <v>67</v>
          </cell>
          <cell r="X498">
            <v>69.069999999999993</v>
          </cell>
          <cell r="Y498">
            <v>23.33</v>
          </cell>
          <cell r="Z498">
            <v>43.95</v>
          </cell>
          <cell r="AA498">
            <v>0</v>
          </cell>
        </row>
        <row r="499">
          <cell r="L499">
            <v>70.34</v>
          </cell>
          <cell r="O499">
            <v>74.03</v>
          </cell>
          <cell r="R499">
            <v>23.93</v>
          </cell>
          <cell r="U499">
            <v>70.34</v>
          </cell>
          <cell r="W499">
            <v>67</v>
          </cell>
          <cell r="X499">
            <v>69.069999999999993</v>
          </cell>
          <cell r="Y499">
            <v>23.33</v>
          </cell>
          <cell r="Z499">
            <v>43.95</v>
          </cell>
          <cell r="AA499">
            <v>0</v>
          </cell>
        </row>
        <row r="500">
          <cell r="L500">
            <v>70.34</v>
          </cell>
          <cell r="O500">
            <v>74.03</v>
          </cell>
          <cell r="R500">
            <v>23.93</v>
          </cell>
          <cell r="U500">
            <v>70.34</v>
          </cell>
          <cell r="W500">
            <v>67</v>
          </cell>
          <cell r="X500">
            <v>69.069999999999993</v>
          </cell>
          <cell r="Y500">
            <v>23.33</v>
          </cell>
          <cell r="Z500">
            <v>43.95</v>
          </cell>
          <cell r="AA500">
            <v>0</v>
          </cell>
        </row>
        <row r="501">
          <cell r="L501">
            <v>70.34</v>
          </cell>
          <cell r="O501">
            <v>74.03</v>
          </cell>
          <cell r="R501">
            <v>23.93</v>
          </cell>
          <cell r="U501">
            <v>70.34</v>
          </cell>
          <cell r="W501">
            <v>67</v>
          </cell>
          <cell r="X501">
            <v>69.069999999999993</v>
          </cell>
          <cell r="Y501">
            <v>23.33</v>
          </cell>
          <cell r="Z501">
            <v>43.95</v>
          </cell>
          <cell r="AA501">
            <v>0</v>
          </cell>
        </row>
        <row r="502">
          <cell r="L502">
            <v>70.34</v>
          </cell>
          <cell r="O502">
            <v>74.03</v>
          </cell>
          <cell r="R502">
            <v>23.93</v>
          </cell>
          <cell r="U502">
            <v>70.34</v>
          </cell>
          <cell r="W502">
            <v>67</v>
          </cell>
          <cell r="X502">
            <v>69.069999999999993</v>
          </cell>
          <cell r="Y502">
            <v>23.33</v>
          </cell>
          <cell r="Z502">
            <v>43.95</v>
          </cell>
          <cell r="AA502">
            <v>0</v>
          </cell>
        </row>
        <row r="503">
          <cell r="L503">
            <v>70.34</v>
          </cell>
          <cell r="O503">
            <v>74.03</v>
          </cell>
          <cell r="R503">
            <v>23.93</v>
          </cell>
          <cell r="U503">
            <v>70.34</v>
          </cell>
          <cell r="W503">
            <v>67</v>
          </cell>
          <cell r="X503">
            <v>69.069999999999993</v>
          </cell>
          <cell r="Y503">
            <v>23.33</v>
          </cell>
          <cell r="Z503">
            <v>43.95</v>
          </cell>
          <cell r="AA503">
            <v>0</v>
          </cell>
        </row>
        <row r="504">
          <cell r="L504">
            <v>70.34</v>
          </cell>
          <cell r="O504">
            <v>74.03</v>
          </cell>
          <cell r="R504">
            <v>23.93</v>
          </cell>
          <cell r="U504">
            <v>70.34</v>
          </cell>
          <cell r="W504">
            <v>67</v>
          </cell>
          <cell r="X504">
            <v>69.069999999999993</v>
          </cell>
          <cell r="Y504">
            <v>23.33</v>
          </cell>
          <cell r="Z504">
            <v>43.95</v>
          </cell>
          <cell r="AA504">
            <v>0</v>
          </cell>
        </row>
        <row r="505">
          <cell r="L505">
            <v>70.34</v>
          </cell>
          <cell r="O505">
            <v>74.03</v>
          </cell>
          <cell r="R505">
            <v>23.93</v>
          </cell>
          <cell r="U505">
            <v>70.34</v>
          </cell>
          <cell r="W505">
            <v>67</v>
          </cell>
          <cell r="X505">
            <v>69.069999999999993</v>
          </cell>
          <cell r="Y505">
            <v>23.33</v>
          </cell>
          <cell r="Z505">
            <v>43.95</v>
          </cell>
          <cell r="AA505">
            <v>0</v>
          </cell>
        </row>
        <row r="506">
          <cell r="L506">
            <v>70.34</v>
          </cell>
          <cell r="O506">
            <v>74.03</v>
          </cell>
          <cell r="R506">
            <v>23.93</v>
          </cell>
          <cell r="U506">
            <v>70.34</v>
          </cell>
          <cell r="W506">
            <v>67</v>
          </cell>
          <cell r="X506">
            <v>69.069999999999993</v>
          </cell>
          <cell r="Y506">
            <v>23.33</v>
          </cell>
          <cell r="Z506">
            <v>43.95</v>
          </cell>
          <cell r="AA506">
            <v>0</v>
          </cell>
        </row>
        <row r="507">
          <cell r="L507">
            <v>70.34</v>
          </cell>
          <cell r="O507">
            <v>74.03</v>
          </cell>
          <cell r="R507">
            <v>23.93</v>
          </cell>
          <cell r="U507">
            <v>70.34</v>
          </cell>
          <cell r="W507">
            <v>67</v>
          </cell>
          <cell r="X507">
            <v>69.069999999999993</v>
          </cell>
          <cell r="Y507">
            <v>23.33</v>
          </cell>
          <cell r="Z507">
            <v>43.95</v>
          </cell>
          <cell r="AA507">
            <v>0</v>
          </cell>
        </row>
        <row r="508">
          <cell r="L508">
            <v>70.34</v>
          </cell>
          <cell r="O508">
            <v>74.03</v>
          </cell>
          <cell r="R508">
            <v>23.93</v>
          </cell>
          <cell r="U508">
            <v>70.34</v>
          </cell>
          <cell r="W508">
            <v>67</v>
          </cell>
          <cell r="X508">
            <v>69.069999999999993</v>
          </cell>
          <cell r="Y508">
            <v>23.33</v>
          </cell>
          <cell r="Z508">
            <v>43.95</v>
          </cell>
          <cell r="AA508">
            <v>0</v>
          </cell>
        </row>
        <row r="509">
          <cell r="L509">
            <v>70.34</v>
          </cell>
          <cell r="O509">
            <v>74.03</v>
          </cell>
          <cell r="R509">
            <v>23.93</v>
          </cell>
          <cell r="U509">
            <v>70.34</v>
          </cell>
          <cell r="W509">
            <v>67</v>
          </cell>
          <cell r="X509">
            <v>69.069999999999993</v>
          </cell>
          <cell r="Y509">
            <v>23.33</v>
          </cell>
          <cell r="Z509">
            <v>43.95</v>
          </cell>
          <cell r="AA509">
            <v>0</v>
          </cell>
        </row>
        <row r="510">
          <cell r="L510">
            <v>70.34</v>
          </cell>
          <cell r="O510">
            <v>74.03</v>
          </cell>
          <cell r="R510">
            <v>23.93</v>
          </cell>
          <cell r="U510">
            <v>70.34</v>
          </cell>
          <cell r="W510">
            <v>67</v>
          </cell>
          <cell r="X510">
            <v>69.069999999999993</v>
          </cell>
          <cell r="Y510">
            <v>23.33</v>
          </cell>
          <cell r="Z510">
            <v>43.95</v>
          </cell>
          <cell r="AA510">
            <v>0</v>
          </cell>
        </row>
        <row r="511">
          <cell r="L511">
            <v>70.34</v>
          </cell>
          <cell r="O511">
            <v>74.03</v>
          </cell>
          <cell r="R511">
            <v>23.93</v>
          </cell>
          <cell r="U511">
            <v>70.34</v>
          </cell>
          <cell r="W511">
            <v>67</v>
          </cell>
          <cell r="X511">
            <v>69.069999999999993</v>
          </cell>
          <cell r="Y511">
            <v>23.33</v>
          </cell>
          <cell r="Z511">
            <v>43.95</v>
          </cell>
          <cell r="AA511">
            <v>0</v>
          </cell>
        </row>
        <row r="512">
          <cell r="L512">
            <v>70.34</v>
          </cell>
          <cell r="O512">
            <v>74.03</v>
          </cell>
          <cell r="R512">
            <v>23.93</v>
          </cell>
          <cell r="U512">
            <v>70.34</v>
          </cell>
          <cell r="W512">
            <v>67</v>
          </cell>
          <cell r="X512">
            <v>69.069999999999993</v>
          </cell>
          <cell r="Y512">
            <v>23.33</v>
          </cell>
          <cell r="Z512">
            <v>43.95</v>
          </cell>
          <cell r="AA512">
            <v>0</v>
          </cell>
        </row>
        <row r="513">
          <cell r="L513">
            <v>70.34</v>
          </cell>
          <cell r="O513">
            <v>74.03</v>
          </cell>
          <cell r="R513">
            <v>23.93</v>
          </cell>
          <cell r="U513">
            <v>70.34</v>
          </cell>
          <cell r="W513">
            <v>67</v>
          </cell>
          <cell r="X513">
            <v>69.069999999999993</v>
          </cell>
          <cell r="Y513">
            <v>23.33</v>
          </cell>
          <cell r="Z513">
            <v>43.95</v>
          </cell>
          <cell r="AA513">
            <v>0</v>
          </cell>
        </row>
        <row r="514">
          <cell r="L514">
            <v>70.34</v>
          </cell>
          <cell r="O514">
            <v>74.03</v>
          </cell>
          <cell r="R514">
            <v>23.93</v>
          </cell>
          <cell r="U514">
            <v>70.34</v>
          </cell>
          <cell r="W514">
            <v>67</v>
          </cell>
          <cell r="X514">
            <v>69.069999999999993</v>
          </cell>
          <cell r="Y514">
            <v>23.33</v>
          </cell>
          <cell r="Z514">
            <v>43.95</v>
          </cell>
          <cell r="AA514">
            <v>0</v>
          </cell>
        </row>
        <row r="515">
          <cell r="L515">
            <v>70.34</v>
          </cell>
          <cell r="O515">
            <v>74.03</v>
          </cell>
          <cell r="R515">
            <v>23.93</v>
          </cell>
          <cell r="U515">
            <v>70.34</v>
          </cell>
          <cell r="W515">
            <v>67</v>
          </cell>
          <cell r="X515">
            <v>69.069999999999993</v>
          </cell>
          <cell r="Y515">
            <v>23.33</v>
          </cell>
          <cell r="Z515">
            <v>43.95</v>
          </cell>
          <cell r="AA515">
            <v>0</v>
          </cell>
        </row>
        <row r="516">
          <cell r="L516">
            <v>70.34</v>
          </cell>
          <cell r="O516">
            <v>74.03</v>
          </cell>
          <cell r="R516">
            <v>23.93</v>
          </cell>
          <cell r="U516">
            <v>70.34</v>
          </cell>
          <cell r="W516">
            <v>67</v>
          </cell>
          <cell r="X516">
            <v>69.069999999999993</v>
          </cell>
          <cell r="Y516">
            <v>23.33</v>
          </cell>
          <cell r="Z516">
            <v>43.95</v>
          </cell>
          <cell r="AA516">
            <v>0</v>
          </cell>
        </row>
        <row r="517">
          <cell r="L517">
            <v>70.34</v>
          </cell>
          <cell r="O517">
            <v>74.03</v>
          </cell>
          <cell r="R517">
            <v>23.93</v>
          </cell>
          <cell r="U517">
            <v>70.34</v>
          </cell>
          <cell r="W517">
            <v>67</v>
          </cell>
          <cell r="X517">
            <v>69.069999999999993</v>
          </cell>
          <cell r="Y517">
            <v>23.33</v>
          </cell>
          <cell r="Z517">
            <v>43.95</v>
          </cell>
          <cell r="AA517">
            <v>0</v>
          </cell>
        </row>
        <row r="518">
          <cell r="L518">
            <v>70.34</v>
          </cell>
          <cell r="O518">
            <v>74.03</v>
          </cell>
          <cell r="R518">
            <v>23.93</v>
          </cell>
          <cell r="U518">
            <v>70.34</v>
          </cell>
          <cell r="W518">
            <v>67</v>
          </cell>
          <cell r="X518">
            <v>69.069999999999993</v>
          </cell>
          <cell r="Y518">
            <v>23.33</v>
          </cell>
          <cell r="Z518">
            <v>43.95</v>
          </cell>
          <cell r="AA518">
            <v>0</v>
          </cell>
        </row>
        <row r="519">
          <cell r="L519">
            <v>70.34</v>
          </cell>
          <cell r="O519">
            <v>74.03</v>
          </cell>
          <cell r="R519">
            <v>23.93</v>
          </cell>
          <cell r="U519">
            <v>70.34</v>
          </cell>
          <cell r="W519">
            <v>67</v>
          </cell>
          <cell r="X519">
            <v>69.069999999999993</v>
          </cell>
          <cell r="Y519">
            <v>23.33</v>
          </cell>
          <cell r="Z519">
            <v>43.95</v>
          </cell>
          <cell r="AA519">
            <v>0</v>
          </cell>
        </row>
        <row r="520">
          <cell r="L520">
            <v>70.34</v>
          </cell>
          <cell r="O520">
            <v>74.03</v>
          </cell>
          <cell r="R520">
            <v>23.93</v>
          </cell>
          <cell r="U520">
            <v>70.34</v>
          </cell>
          <cell r="W520">
            <v>67</v>
          </cell>
          <cell r="X520">
            <v>69.069999999999993</v>
          </cell>
          <cell r="Y520">
            <v>23.33</v>
          </cell>
          <cell r="Z520">
            <v>43.95</v>
          </cell>
          <cell r="AA520">
            <v>0</v>
          </cell>
        </row>
        <row r="521">
          <cell r="L521">
            <v>70.34</v>
          </cell>
          <cell r="O521">
            <v>74.03</v>
          </cell>
          <cell r="R521">
            <v>23.93</v>
          </cell>
          <cell r="U521">
            <v>70.34</v>
          </cell>
          <cell r="W521">
            <v>67</v>
          </cell>
          <cell r="X521">
            <v>69.069999999999993</v>
          </cell>
          <cell r="Y521">
            <v>23.33</v>
          </cell>
          <cell r="Z521">
            <v>43.95</v>
          </cell>
          <cell r="AA521">
            <v>0</v>
          </cell>
        </row>
        <row r="522">
          <cell r="L522">
            <v>70.34</v>
          </cell>
          <cell r="O522">
            <v>74.03</v>
          </cell>
          <cell r="R522">
            <v>23.93</v>
          </cell>
          <cell r="U522">
            <v>70.34</v>
          </cell>
          <cell r="W522">
            <v>67</v>
          </cell>
          <cell r="X522">
            <v>69.069999999999993</v>
          </cell>
          <cell r="Y522">
            <v>23.33</v>
          </cell>
          <cell r="Z522">
            <v>43.95</v>
          </cell>
          <cell r="AA522">
            <v>0</v>
          </cell>
        </row>
        <row r="523">
          <cell r="L523">
            <v>70.34</v>
          </cell>
          <cell r="O523">
            <v>74.03</v>
          </cell>
          <cell r="R523">
            <v>23.93</v>
          </cell>
          <cell r="U523">
            <v>70.34</v>
          </cell>
          <cell r="W523">
            <v>67</v>
          </cell>
          <cell r="X523">
            <v>69.069999999999993</v>
          </cell>
          <cell r="Y523">
            <v>23.33</v>
          </cell>
          <cell r="Z523">
            <v>43.95</v>
          </cell>
          <cell r="AA523">
            <v>0</v>
          </cell>
        </row>
        <row r="524">
          <cell r="L524">
            <v>70.34</v>
          </cell>
          <cell r="O524">
            <v>74.03</v>
          </cell>
          <cell r="R524">
            <v>23.93</v>
          </cell>
          <cell r="U524">
            <v>70.34</v>
          </cell>
          <cell r="W524">
            <v>67</v>
          </cell>
          <cell r="X524">
            <v>69.069999999999993</v>
          </cell>
          <cell r="Y524">
            <v>23.33</v>
          </cell>
          <cell r="Z524">
            <v>43.95</v>
          </cell>
          <cell r="AA524">
            <v>0</v>
          </cell>
        </row>
        <row r="525">
          <cell r="L525">
            <v>70.34</v>
          </cell>
          <cell r="O525">
            <v>74.03</v>
          </cell>
          <cell r="R525">
            <v>23.93</v>
          </cell>
          <cell r="U525">
            <v>70.34</v>
          </cell>
          <cell r="W525">
            <v>67</v>
          </cell>
          <cell r="X525">
            <v>69.069999999999993</v>
          </cell>
          <cell r="Y525">
            <v>23.33</v>
          </cell>
          <cell r="Z525">
            <v>43.95</v>
          </cell>
          <cell r="AA525">
            <v>0</v>
          </cell>
        </row>
        <row r="526">
          <cell r="L526">
            <v>70.34</v>
          </cell>
          <cell r="O526">
            <v>74.03</v>
          </cell>
          <cell r="R526">
            <v>23.93</v>
          </cell>
          <cell r="U526">
            <v>70.34</v>
          </cell>
          <cell r="W526">
            <v>67</v>
          </cell>
          <cell r="X526">
            <v>69.069999999999993</v>
          </cell>
          <cell r="Y526">
            <v>23.33</v>
          </cell>
          <cell r="Z526">
            <v>43.95</v>
          </cell>
          <cell r="AA526">
            <v>0</v>
          </cell>
        </row>
        <row r="527">
          <cell r="L527">
            <v>70.34</v>
          </cell>
          <cell r="O527">
            <v>74.03</v>
          </cell>
          <cell r="R527">
            <v>23.93</v>
          </cell>
          <cell r="U527">
            <v>70.34</v>
          </cell>
          <cell r="W527">
            <v>67</v>
          </cell>
          <cell r="X527">
            <v>69.069999999999993</v>
          </cell>
          <cell r="Y527">
            <v>23.33</v>
          </cell>
          <cell r="Z527">
            <v>43.95</v>
          </cell>
          <cell r="AA527">
            <v>0</v>
          </cell>
        </row>
        <row r="528">
          <cell r="L528">
            <v>70.34</v>
          </cell>
          <cell r="O528">
            <v>74.03</v>
          </cell>
          <cell r="R528">
            <v>23.93</v>
          </cell>
          <cell r="U528">
            <v>70.34</v>
          </cell>
          <cell r="W528">
            <v>67</v>
          </cell>
          <cell r="X528">
            <v>69.069999999999993</v>
          </cell>
          <cell r="Y528">
            <v>23.33</v>
          </cell>
          <cell r="Z528">
            <v>43.95</v>
          </cell>
          <cell r="AA528">
            <v>0</v>
          </cell>
        </row>
        <row r="529">
          <cell r="L529">
            <v>70.34</v>
          </cell>
          <cell r="O529">
            <v>74.03</v>
          </cell>
          <cell r="R529">
            <v>23.93</v>
          </cell>
          <cell r="U529">
            <v>70.34</v>
          </cell>
          <cell r="W529">
            <v>67</v>
          </cell>
          <cell r="X529">
            <v>69.069999999999993</v>
          </cell>
          <cell r="Y529">
            <v>23.33</v>
          </cell>
          <cell r="Z529">
            <v>43.95</v>
          </cell>
          <cell r="AA529">
            <v>0</v>
          </cell>
        </row>
        <row r="530">
          <cell r="L530">
            <v>70.34</v>
          </cell>
          <cell r="O530">
            <v>74.03</v>
          </cell>
          <cell r="R530">
            <v>23.93</v>
          </cell>
          <cell r="U530">
            <v>70.34</v>
          </cell>
          <cell r="W530">
            <v>67</v>
          </cell>
          <cell r="X530">
            <v>69.069999999999993</v>
          </cell>
          <cell r="Y530">
            <v>23.33</v>
          </cell>
          <cell r="Z530">
            <v>43.95</v>
          </cell>
          <cell r="AA530">
            <v>0</v>
          </cell>
        </row>
        <row r="531">
          <cell r="L531">
            <v>70.34</v>
          </cell>
          <cell r="O531">
            <v>74.03</v>
          </cell>
          <cell r="R531">
            <v>23.93</v>
          </cell>
          <cell r="U531">
            <v>70.34</v>
          </cell>
          <cell r="W531">
            <v>67</v>
          </cell>
          <cell r="X531">
            <v>69.069999999999993</v>
          </cell>
          <cell r="Y531">
            <v>23.33</v>
          </cell>
          <cell r="Z531">
            <v>43.95</v>
          </cell>
          <cell r="AA531">
            <v>0</v>
          </cell>
        </row>
        <row r="532">
          <cell r="L532">
            <v>70.34</v>
          </cell>
          <cell r="O532">
            <v>74.03</v>
          </cell>
          <cell r="R532">
            <v>23.93</v>
          </cell>
          <cell r="U532">
            <v>70.34</v>
          </cell>
          <cell r="W532">
            <v>67</v>
          </cell>
          <cell r="X532">
            <v>69.069999999999993</v>
          </cell>
          <cell r="Y532">
            <v>23.33</v>
          </cell>
          <cell r="Z532">
            <v>43.95</v>
          </cell>
          <cell r="AA532">
            <v>0</v>
          </cell>
        </row>
        <row r="533">
          <cell r="L533">
            <v>70.34</v>
          </cell>
          <cell r="O533">
            <v>74.03</v>
          </cell>
          <cell r="R533">
            <v>23.93</v>
          </cell>
          <cell r="U533">
            <v>70.34</v>
          </cell>
          <cell r="W533">
            <v>67</v>
          </cell>
          <cell r="X533">
            <v>69.069999999999993</v>
          </cell>
          <cell r="Y533">
            <v>23.33</v>
          </cell>
          <cell r="Z533">
            <v>43.95</v>
          </cell>
          <cell r="AA533">
            <v>0</v>
          </cell>
        </row>
        <row r="534">
          <cell r="L534">
            <v>70.34</v>
          </cell>
          <cell r="O534">
            <v>74.03</v>
          </cell>
          <cell r="R534">
            <v>23.93</v>
          </cell>
          <cell r="U534">
            <v>70.34</v>
          </cell>
          <cell r="W534">
            <v>67</v>
          </cell>
          <cell r="X534">
            <v>69.069999999999993</v>
          </cell>
          <cell r="Y534">
            <v>23.33</v>
          </cell>
          <cell r="Z534">
            <v>43.95</v>
          </cell>
          <cell r="AA534">
            <v>0</v>
          </cell>
        </row>
        <row r="535">
          <cell r="L535">
            <v>70.34</v>
          </cell>
          <cell r="O535">
            <v>74.03</v>
          </cell>
          <cell r="R535">
            <v>23.93</v>
          </cell>
          <cell r="U535">
            <v>70.34</v>
          </cell>
          <cell r="W535">
            <v>67</v>
          </cell>
          <cell r="X535">
            <v>69.069999999999993</v>
          </cell>
          <cell r="Y535">
            <v>23.33</v>
          </cell>
          <cell r="Z535">
            <v>43.95</v>
          </cell>
          <cell r="AA535">
            <v>0</v>
          </cell>
        </row>
        <row r="536">
          <cell r="L536">
            <v>70.34</v>
          </cell>
          <cell r="O536">
            <v>74.03</v>
          </cell>
          <cell r="R536">
            <v>23.93</v>
          </cell>
          <cell r="U536">
            <v>70.34</v>
          </cell>
          <cell r="W536">
            <v>67</v>
          </cell>
          <cell r="X536">
            <v>69.069999999999993</v>
          </cell>
          <cell r="Y536">
            <v>23.33</v>
          </cell>
          <cell r="Z536">
            <v>43.95</v>
          </cell>
          <cell r="AA536">
            <v>0</v>
          </cell>
        </row>
        <row r="537">
          <cell r="L537">
            <v>70.34</v>
          </cell>
          <cell r="O537">
            <v>74.03</v>
          </cell>
          <cell r="R537">
            <v>23.93</v>
          </cell>
          <cell r="U537">
            <v>70.34</v>
          </cell>
          <cell r="W537">
            <v>67</v>
          </cell>
          <cell r="X537">
            <v>69.069999999999993</v>
          </cell>
          <cell r="Y537">
            <v>23.33</v>
          </cell>
          <cell r="Z537">
            <v>43.95</v>
          </cell>
          <cell r="AA537">
            <v>0</v>
          </cell>
        </row>
        <row r="538">
          <cell r="M538">
            <v>71.400000000000006</v>
          </cell>
          <cell r="P538">
            <v>75.37</v>
          </cell>
          <cell r="S538">
            <v>23.93</v>
          </cell>
          <cell r="V538">
            <v>71.400000000000006</v>
          </cell>
          <cell r="W538">
            <v>67</v>
          </cell>
          <cell r="X538">
            <v>69.069999999999993</v>
          </cell>
          <cell r="Y538">
            <v>23.33</v>
          </cell>
          <cell r="Z538">
            <v>43.95</v>
          </cell>
          <cell r="AA538">
            <v>0</v>
          </cell>
        </row>
        <row r="539">
          <cell r="M539">
            <v>71.400000000000006</v>
          </cell>
          <cell r="P539">
            <v>75.37</v>
          </cell>
          <cell r="S539">
            <v>23.93</v>
          </cell>
          <cell r="V539">
            <v>71.400000000000006</v>
          </cell>
          <cell r="W539">
            <v>67</v>
          </cell>
          <cell r="X539">
            <v>69.069999999999993</v>
          </cell>
          <cell r="Y539">
            <v>23.33</v>
          </cell>
          <cell r="Z539">
            <v>43.95</v>
          </cell>
          <cell r="AA539">
            <v>0</v>
          </cell>
        </row>
        <row r="540">
          <cell r="M540">
            <v>71.400000000000006</v>
          </cell>
          <cell r="P540">
            <v>75.37</v>
          </cell>
          <cell r="S540">
            <v>23.93</v>
          </cell>
          <cell r="V540">
            <v>71.400000000000006</v>
          </cell>
          <cell r="W540">
            <v>67</v>
          </cell>
          <cell r="X540">
            <v>69.069999999999993</v>
          </cell>
          <cell r="Y540">
            <v>23.33</v>
          </cell>
          <cell r="Z540">
            <v>43.95</v>
          </cell>
          <cell r="AA540">
            <v>0</v>
          </cell>
        </row>
        <row r="541">
          <cell r="M541">
            <v>71.400000000000006</v>
          </cell>
          <cell r="P541">
            <v>75.37</v>
          </cell>
          <cell r="S541">
            <v>23.93</v>
          </cell>
          <cell r="V541">
            <v>71.400000000000006</v>
          </cell>
          <cell r="W541">
            <v>67</v>
          </cell>
          <cell r="X541">
            <v>69.069999999999993</v>
          </cell>
          <cell r="Y541">
            <v>23.33</v>
          </cell>
          <cell r="Z541">
            <v>43.95</v>
          </cell>
          <cell r="AA541">
            <v>0</v>
          </cell>
        </row>
        <row r="542">
          <cell r="M542">
            <v>71.400000000000006</v>
          </cell>
          <cell r="P542">
            <v>75.37</v>
          </cell>
          <cell r="S542">
            <v>23.93</v>
          </cell>
          <cell r="V542">
            <v>71.400000000000006</v>
          </cell>
          <cell r="W542">
            <v>67</v>
          </cell>
          <cell r="X542">
            <v>69.069999999999993</v>
          </cell>
          <cell r="Y542">
            <v>23.33</v>
          </cell>
          <cell r="Z542">
            <v>43.95</v>
          </cell>
          <cell r="AA542">
            <v>0</v>
          </cell>
        </row>
        <row r="543">
          <cell r="M543">
            <v>71.400000000000006</v>
          </cell>
          <cell r="P543">
            <v>75.37</v>
          </cell>
          <cell r="S543">
            <v>23.93</v>
          </cell>
          <cell r="V543">
            <v>71.400000000000006</v>
          </cell>
          <cell r="W543">
            <v>67</v>
          </cell>
          <cell r="X543">
            <v>69.069999999999993</v>
          </cell>
          <cell r="Y543">
            <v>23.33</v>
          </cell>
          <cell r="Z543">
            <v>43.95</v>
          </cell>
          <cell r="AA543">
            <v>0</v>
          </cell>
        </row>
        <row r="544">
          <cell r="M544">
            <v>71.400000000000006</v>
          </cell>
          <cell r="P544">
            <v>75.37</v>
          </cell>
          <cell r="S544">
            <v>23.93</v>
          </cell>
          <cell r="V544">
            <v>71.400000000000006</v>
          </cell>
          <cell r="W544">
            <v>67</v>
          </cell>
          <cell r="X544">
            <v>69.069999999999993</v>
          </cell>
          <cell r="Y544">
            <v>23.33</v>
          </cell>
          <cell r="Z544">
            <v>43.95</v>
          </cell>
          <cell r="AA544">
            <v>0</v>
          </cell>
        </row>
        <row r="545">
          <cell r="M545">
            <v>71.400000000000006</v>
          </cell>
          <cell r="P545">
            <v>75.37</v>
          </cell>
          <cell r="S545">
            <v>23.93</v>
          </cell>
          <cell r="V545">
            <v>71.400000000000006</v>
          </cell>
          <cell r="W545">
            <v>67</v>
          </cell>
          <cell r="X545">
            <v>69.069999999999993</v>
          </cell>
          <cell r="Y545">
            <v>23.33</v>
          </cell>
          <cell r="Z545">
            <v>43.95</v>
          </cell>
          <cell r="AA545">
            <v>0</v>
          </cell>
        </row>
        <row r="546">
          <cell r="M546">
            <v>71.400000000000006</v>
          </cell>
          <cell r="P546">
            <v>75.37</v>
          </cell>
          <cell r="S546">
            <v>23.93</v>
          </cell>
          <cell r="V546">
            <v>71.400000000000006</v>
          </cell>
          <cell r="W546">
            <v>67</v>
          </cell>
          <cell r="X546">
            <v>69.069999999999993</v>
          </cell>
          <cell r="Y546">
            <v>23.33</v>
          </cell>
          <cell r="Z546">
            <v>43.95</v>
          </cell>
          <cell r="AA546">
            <v>0</v>
          </cell>
        </row>
        <row r="547">
          <cell r="M547">
            <v>71.400000000000006</v>
          </cell>
          <cell r="P547">
            <v>75.37</v>
          </cell>
          <cell r="S547">
            <v>23.93</v>
          </cell>
          <cell r="V547">
            <v>71.400000000000006</v>
          </cell>
          <cell r="W547">
            <v>67</v>
          </cell>
          <cell r="X547">
            <v>69.069999999999993</v>
          </cell>
          <cell r="Y547">
            <v>23.33</v>
          </cell>
          <cell r="Z547">
            <v>43.95</v>
          </cell>
          <cell r="AA547">
            <v>0</v>
          </cell>
        </row>
        <row r="548">
          <cell r="M548">
            <v>71.400000000000006</v>
          </cell>
          <cell r="P548">
            <v>75.37</v>
          </cell>
          <cell r="S548">
            <v>23.93</v>
          </cell>
          <cell r="V548">
            <v>71.400000000000006</v>
          </cell>
          <cell r="W548">
            <v>67</v>
          </cell>
          <cell r="X548">
            <v>69.069999999999993</v>
          </cell>
          <cell r="Y548">
            <v>23.33</v>
          </cell>
          <cell r="Z548">
            <v>43.95</v>
          </cell>
          <cell r="AA548">
            <v>0</v>
          </cell>
        </row>
        <row r="549">
          <cell r="M549">
            <v>71.400000000000006</v>
          </cell>
          <cell r="P549">
            <v>75.37</v>
          </cell>
          <cell r="S549">
            <v>23.93</v>
          </cell>
          <cell r="V549">
            <v>71.400000000000006</v>
          </cell>
          <cell r="W549">
            <v>67</v>
          </cell>
          <cell r="X549">
            <v>69.069999999999993</v>
          </cell>
          <cell r="Y549">
            <v>23.33</v>
          </cell>
          <cell r="Z549">
            <v>43.95</v>
          </cell>
          <cell r="AA549">
            <v>0</v>
          </cell>
        </row>
        <row r="550">
          <cell r="M550">
            <v>71.400000000000006</v>
          </cell>
          <cell r="P550">
            <v>75.37</v>
          </cell>
          <cell r="S550">
            <v>23.93</v>
          </cell>
          <cell r="V550">
            <v>71.400000000000006</v>
          </cell>
          <cell r="W550">
            <v>67</v>
          </cell>
          <cell r="X550">
            <v>69.069999999999993</v>
          </cell>
          <cell r="Y550">
            <v>23.33</v>
          </cell>
          <cell r="Z550">
            <v>43.95</v>
          </cell>
          <cell r="AA550">
            <v>0</v>
          </cell>
        </row>
        <row r="551">
          <cell r="M551">
            <v>71.400000000000006</v>
          </cell>
          <cell r="P551">
            <v>75.37</v>
          </cell>
          <cell r="S551">
            <v>23.93</v>
          </cell>
          <cell r="V551">
            <v>71.400000000000006</v>
          </cell>
          <cell r="W551">
            <v>67</v>
          </cell>
          <cell r="X551">
            <v>69.069999999999993</v>
          </cell>
          <cell r="Y551">
            <v>23.33</v>
          </cell>
          <cell r="Z551">
            <v>43.95</v>
          </cell>
          <cell r="AA551">
            <v>0</v>
          </cell>
        </row>
        <row r="552">
          <cell r="M552">
            <v>71.400000000000006</v>
          </cell>
          <cell r="P552">
            <v>75.37</v>
          </cell>
          <cell r="S552">
            <v>23.93</v>
          </cell>
          <cell r="V552">
            <v>71.400000000000006</v>
          </cell>
          <cell r="W552">
            <v>67</v>
          </cell>
          <cell r="X552">
            <v>69.069999999999993</v>
          </cell>
          <cell r="Y552">
            <v>23.33</v>
          </cell>
          <cell r="Z552">
            <v>43.95</v>
          </cell>
          <cell r="AA552">
            <v>0</v>
          </cell>
        </row>
        <row r="553">
          <cell r="M553">
            <v>71.400000000000006</v>
          </cell>
          <cell r="P553">
            <v>75.37</v>
          </cell>
          <cell r="S553">
            <v>23.93</v>
          </cell>
          <cell r="V553">
            <v>71.400000000000006</v>
          </cell>
          <cell r="W553">
            <v>67</v>
          </cell>
          <cell r="X553">
            <v>69.069999999999993</v>
          </cell>
          <cell r="Y553">
            <v>23.33</v>
          </cell>
          <cell r="Z553">
            <v>43.95</v>
          </cell>
          <cell r="AA553">
            <v>0</v>
          </cell>
        </row>
        <row r="554">
          <cell r="M554">
            <v>71.400000000000006</v>
          </cell>
          <cell r="P554">
            <v>75.37</v>
          </cell>
          <cell r="S554">
            <v>23.93</v>
          </cell>
          <cell r="V554">
            <v>71.400000000000006</v>
          </cell>
          <cell r="W554">
            <v>67</v>
          </cell>
          <cell r="X554">
            <v>69.069999999999993</v>
          </cell>
          <cell r="Y554">
            <v>23.33</v>
          </cell>
          <cell r="Z554">
            <v>43.95</v>
          </cell>
          <cell r="AA554">
            <v>0</v>
          </cell>
        </row>
        <row r="555">
          <cell r="M555">
            <v>71.400000000000006</v>
          </cell>
          <cell r="P555">
            <v>75.37</v>
          </cell>
          <cell r="S555">
            <v>23.93</v>
          </cell>
          <cell r="V555">
            <v>71.400000000000006</v>
          </cell>
          <cell r="W555">
            <v>67</v>
          </cell>
          <cell r="X555">
            <v>69.069999999999993</v>
          </cell>
          <cell r="Y555">
            <v>23.33</v>
          </cell>
          <cell r="Z555">
            <v>43.95</v>
          </cell>
          <cell r="AA555">
            <v>100</v>
          </cell>
        </row>
        <row r="556">
          <cell r="K556">
            <v>71.599999999999994</v>
          </cell>
          <cell r="N556">
            <v>71.599999999999994</v>
          </cell>
          <cell r="Q556">
            <v>24.29</v>
          </cell>
          <cell r="T556">
            <v>71.599999999999994</v>
          </cell>
          <cell r="W556">
            <v>67</v>
          </cell>
          <cell r="X556">
            <v>69.069999999999993</v>
          </cell>
          <cell r="Y556">
            <v>23.33</v>
          </cell>
          <cell r="Z556">
            <v>43.95</v>
          </cell>
          <cell r="AA556">
            <v>0</v>
          </cell>
        </row>
        <row r="557">
          <cell r="K557">
            <v>71.599999999999994</v>
          </cell>
          <cell r="N557">
            <v>71.599999999999994</v>
          </cell>
          <cell r="Q557">
            <v>24.29</v>
          </cell>
          <cell r="T557">
            <v>71.599999999999994</v>
          </cell>
          <cell r="W557">
            <v>67</v>
          </cell>
          <cell r="X557">
            <v>69.069999999999993</v>
          </cell>
          <cell r="Y557">
            <v>23.33</v>
          </cell>
          <cell r="Z557">
            <v>43.95</v>
          </cell>
          <cell r="AA557">
            <v>0</v>
          </cell>
        </row>
        <row r="558">
          <cell r="K558">
            <v>71.599999999999994</v>
          </cell>
          <cell r="N558">
            <v>71.599999999999994</v>
          </cell>
          <cell r="Q558">
            <v>24.29</v>
          </cell>
          <cell r="T558">
            <v>71.599999999999994</v>
          </cell>
          <cell r="W558">
            <v>67</v>
          </cell>
          <cell r="X558">
            <v>69.069999999999993</v>
          </cell>
          <cell r="Y558">
            <v>23.33</v>
          </cell>
          <cell r="Z558">
            <v>43.95</v>
          </cell>
          <cell r="AA558">
            <v>0</v>
          </cell>
        </row>
        <row r="559">
          <cell r="K559">
            <v>71.599999999999994</v>
          </cell>
          <cell r="N559">
            <v>71.599999999999994</v>
          </cell>
          <cell r="Q559">
            <v>24.29</v>
          </cell>
          <cell r="T559">
            <v>71.599999999999994</v>
          </cell>
          <cell r="W559">
            <v>67</v>
          </cell>
          <cell r="X559">
            <v>69.069999999999993</v>
          </cell>
          <cell r="Y559">
            <v>23.33</v>
          </cell>
          <cell r="Z559">
            <v>43.95</v>
          </cell>
          <cell r="AA559">
            <v>0</v>
          </cell>
        </row>
        <row r="560">
          <cell r="K560">
            <v>71.599999999999994</v>
          </cell>
          <cell r="N560">
            <v>71.599999999999994</v>
          </cell>
          <cell r="Q560">
            <v>24.29</v>
          </cell>
          <cell r="T560">
            <v>71.599999999999994</v>
          </cell>
          <cell r="W560">
            <v>67</v>
          </cell>
          <cell r="X560">
            <v>69.069999999999993</v>
          </cell>
          <cell r="Y560">
            <v>23.33</v>
          </cell>
          <cell r="Z560">
            <v>43.95</v>
          </cell>
          <cell r="AA560">
            <v>0</v>
          </cell>
        </row>
        <row r="561">
          <cell r="K561">
            <v>71.599999999999994</v>
          </cell>
          <cell r="N561">
            <v>71.599999999999994</v>
          </cell>
          <cell r="Q561">
            <v>24.29</v>
          </cell>
          <cell r="T561">
            <v>71.599999999999994</v>
          </cell>
          <cell r="W561">
            <v>67</v>
          </cell>
          <cell r="X561">
            <v>69.069999999999993</v>
          </cell>
          <cell r="Y561">
            <v>23.33</v>
          </cell>
          <cell r="Z561">
            <v>43.95</v>
          </cell>
          <cell r="AA561">
            <v>0</v>
          </cell>
        </row>
        <row r="562">
          <cell r="K562">
            <v>71.599999999999994</v>
          </cell>
          <cell r="N562">
            <v>71.599999999999994</v>
          </cell>
          <cell r="Q562">
            <v>24.29</v>
          </cell>
          <cell r="T562">
            <v>71.599999999999994</v>
          </cell>
          <cell r="W562">
            <v>67</v>
          </cell>
          <cell r="X562">
            <v>69.069999999999993</v>
          </cell>
          <cell r="Y562">
            <v>23.33</v>
          </cell>
          <cell r="Z562">
            <v>43.95</v>
          </cell>
          <cell r="AA562">
            <v>0</v>
          </cell>
        </row>
        <row r="563">
          <cell r="K563">
            <v>71.599999999999994</v>
          </cell>
          <cell r="N563">
            <v>71.599999999999994</v>
          </cell>
          <cell r="Q563">
            <v>24.29</v>
          </cell>
          <cell r="T563">
            <v>71.599999999999994</v>
          </cell>
          <cell r="W563">
            <v>67</v>
          </cell>
          <cell r="X563">
            <v>69.069999999999993</v>
          </cell>
          <cell r="Y563">
            <v>23.33</v>
          </cell>
          <cell r="Z563">
            <v>43.95</v>
          </cell>
          <cell r="AA563">
            <v>0</v>
          </cell>
        </row>
        <row r="564">
          <cell r="K564">
            <v>71.599999999999994</v>
          </cell>
          <cell r="N564">
            <v>71.599999999999994</v>
          </cell>
          <cell r="Q564">
            <v>24.29</v>
          </cell>
          <cell r="T564">
            <v>71.599999999999994</v>
          </cell>
          <cell r="W564">
            <v>67</v>
          </cell>
          <cell r="X564">
            <v>69.069999999999993</v>
          </cell>
          <cell r="Y564">
            <v>23.33</v>
          </cell>
          <cell r="Z564">
            <v>43.95</v>
          </cell>
          <cell r="AA564">
            <v>0</v>
          </cell>
        </row>
        <row r="565">
          <cell r="K565">
            <v>71.599999999999994</v>
          </cell>
          <cell r="N565">
            <v>71.599999999999994</v>
          </cell>
          <cell r="Q565">
            <v>24.29</v>
          </cell>
          <cell r="T565">
            <v>71.599999999999994</v>
          </cell>
          <cell r="W565">
            <v>67</v>
          </cell>
          <cell r="X565">
            <v>69.069999999999993</v>
          </cell>
          <cell r="Y565">
            <v>23.33</v>
          </cell>
          <cell r="Z565">
            <v>43.95</v>
          </cell>
          <cell r="AA565">
            <v>0</v>
          </cell>
        </row>
        <row r="566">
          <cell r="K566">
            <v>71.599999999999994</v>
          </cell>
          <cell r="N566">
            <v>71.599999999999994</v>
          </cell>
          <cell r="Q566">
            <v>24.29</v>
          </cell>
          <cell r="T566">
            <v>71.599999999999994</v>
          </cell>
          <cell r="W566">
            <v>67</v>
          </cell>
          <cell r="X566">
            <v>69.069999999999993</v>
          </cell>
          <cell r="Y566">
            <v>23.33</v>
          </cell>
          <cell r="Z566">
            <v>43.95</v>
          </cell>
          <cell r="AA566">
            <v>0</v>
          </cell>
        </row>
        <row r="567">
          <cell r="K567">
            <v>71.599999999999994</v>
          </cell>
          <cell r="N567">
            <v>71.599999999999994</v>
          </cell>
          <cell r="Q567">
            <v>24.29</v>
          </cell>
          <cell r="T567">
            <v>71.599999999999994</v>
          </cell>
          <cell r="W567">
            <v>67</v>
          </cell>
          <cell r="X567">
            <v>69.069999999999993</v>
          </cell>
          <cell r="Y567">
            <v>23.33</v>
          </cell>
          <cell r="Z567">
            <v>43.95</v>
          </cell>
          <cell r="AA567">
            <v>0</v>
          </cell>
        </row>
        <row r="568">
          <cell r="K568">
            <v>71.599999999999994</v>
          </cell>
          <cell r="N568">
            <v>71.599999999999994</v>
          </cell>
          <cell r="Q568">
            <v>24.29</v>
          </cell>
          <cell r="T568">
            <v>71.599999999999994</v>
          </cell>
          <cell r="W568">
            <v>67</v>
          </cell>
          <cell r="X568">
            <v>69.069999999999993</v>
          </cell>
          <cell r="Y568">
            <v>23.33</v>
          </cell>
          <cell r="Z568">
            <v>43.95</v>
          </cell>
          <cell r="AA568">
            <v>0</v>
          </cell>
        </row>
        <row r="569">
          <cell r="K569">
            <v>71.599999999999994</v>
          </cell>
          <cell r="N569">
            <v>71.599999999999994</v>
          </cell>
          <cell r="Q569">
            <v>24.29</v>
          </cell>
          <cell r="T569">
            <v>71.599999999999994</v>
          </cell>
          <cell r="W569">
            <v>67</v>
          </cell>
          <cell r="X569">
            <v>69.069999999999993</v>
          </cell>
          <cell r="Y569">
            <v>23.33</v>
          </cell>
          <cell r="Z569">
            <v>43.95</v>
          </cell>
          <cell r="AA569">
            <v>0</v>
          </cell>
        </row>
        <row r="570">
          <cell r="K570">
            <v>71.599999999999994</v>
          </cell>
          <cell r="N570">
            <v>71.599999999999994</v>
          </cell>
          <cell r="Q570">
            <v>24.29</v>
          </cell>
          <cell r="T570">
            <v>71.599999999999994</v>
          </cell>
          <cell r="W570">
            <v>67</v>
          </cell>
          <cell r="X570">
            <v>69.069999999999993</v>
          </cell>
          <cell r="Y570">
            <v>23.33</v>
          </cell>
          <cell r="Z570">
            <v>43.95</v>
          </cell>
          <cell r="AA570">
            <v>0</v>
          </cell>
        </row>
        <row r="571">
          <cell r="K571">
            <v>71.599999999999994</v>
          </cell>
          <cell r="N571">
            <v>71.599999999999994</v>
          </cell>
          <cell r="Q571">
            <v>24.29</v>
          </cell>
          <cell r="T571">
            <v>71.599999999999994</v>
          </cell>
          <cell r="W571">
            <v>67</v>
          </cell>
          <cell r="X571">
            <v>69.069999999999993</v>
          </cell>
          <cell r="Y571">
            <v>23.33</v>
          </cell>
          <cell r="Z571">
            <v>43.95</v>
          </cell>
          <cell r="AA571">
            <v>0</v>
          </cell>
        </row>
        <row r="572">
          <cell r="K572">
            <v>71.599999999999994</v>
          </cell>
          <cell r="N572">
            <v>71.599999999999994</v>
          </cell>
          <cell r="Q572">
            <v>24.29</v>
          </cell>
          <cell r="T572">
            <v>71.599999999999994</v>
          </cell>
          <cell r="W572">
            <v>67</v>
          </cell>
          <cell r="X572">
            <v>69.069999999999993</v>
          </cell>
          <cell r="Y572">
            <v>23.33</v>
          </cell>
          <cell r="Z572">
            <v>43.95</v>
          </cell>
          <cell r="AA572">
            <v>0</v>
          </cell>
        </row>
        <row r="573">
          <cell r="K573">
            <v>71.599999999999994</v>
          </cell>
          <cell r="N573">
            <v>71.599999999999994</v>
          </cell>
          <cell r="Q573">
            <v>24.29</v>
          </cell>
          <cell r="T573">
            <v>71.599999999999994</v>
          </cell>
          <cell r="W573">
            <v>67</v>
          </cell>
          <cell r="X573">
            <v>69.069999999999993</v>
          </cell>
          <cell r="Y573">
            <v>23.33</v>
          </cell>
          <cell r="Z573">
            <v>43.95</v>
          </cell>
          <cell r="AA573">
            <v>0</v>
          </cell>
        </row>
        <row r="574">
          <cell r="K574">
            <v>71.599999999999994</v>
          </cell>
          <cell r="N574">
            <v>71.599999999999994</v>
          </cell>
          <cell r="Q574">
            <v>24.29</v>
          </cell>
          <cell r="T574">
            <v>71.599999999999994</v>
          </cell>
          <cell r="W574">
            <v>67</v>
          </cell>
          <cell r="X574">
            <v>69.069999999999993</v>
          </cell>
          <cell r="Y574">
            <v>23.33</v>
          </cell>
          <cell r="Z574">
            <v>43.95</v>
          </cell>
          <cell r="AA574">
            <v>0</v>
          </cell>
        </row>
        <row r="575">
          <cell r="K575">
            <v>71.599999999999994</v>
          </cell>
          <cell r="N575">
            <v>71.599999999999994</v>
          </cell>
          <cell r="Q575">
            <v>24.29</v>
          </cell>
          <cell r="T575">
            <v>71.599999999999994</v>
          </cell>
          <cell r="W575">
            <v>67</v>
          </cell>
          <cell r="X575">
            <v>69.069999999999993</v>
          </cell>
          <cell r="Y575">
            <v>23.33</v>
          </cell>
          <cell r="Z575">
            <v>43.95</v>
          </cell>
          <cell r="AA575">
            <v>0</v>
          </cell>
        </row>
        <row r="576">
          <cell r="K576">
            <v>71.599999999999994</v>
          </cell>
          <cell r="N576">
            <v>71.599999999999994</v>
          </cell>
          <cell r="Q576">
            <v>24.29</v>
          </cell>
          <cell r="T576">
            <v>71.599999999999994</v>
          </cell>
          <cell r="W576">
            <v>67</v>
          </cell>
          <cell r="X576">
            <v>69.069999999999993</v>
          </cell>
          <cell r="Y576">
            <v>23.33</v>
          </cell>
          <cell r="Z576">
            <v>43.95</v>
          </cell>
          <cell r="AA576">
            <v>0</v>
          </cell>
        </row>
        <row r="577">
          <cell r="K577">
            <v>71.599999999999994</v>
          </cell>
          <cell r="N577">
            <v>71.599999999999994</v>
          </cell>
          <cell r="Q577">
            <v>24.29</v>
          </cell>
          <cell r="T577">
            <v>71.599999999999994</v>
          </cell>
          <cell r="W577">
            <v>67</v>
          </cell>
          <cell r="X577">
            <v>69.069999999999993</v>
          </cell>
          <cell r="Y577">
            <v>23.33</v>
          </cell>
          <cell r="Z577">
            <v>43.95</v>
          </cell>
          <cell r="AA577">
            <v>0</v>
          </cell>
        </row>
        <row r="578">
          <cell r="K578">
            <v>71.599999999999994</v>
          </cell>
          <cell r="N578">
            <v>71.599999999999994</v>
          </cell>
          <cell r="Q578">
            <v>24.29</v>
          </cell>
          <cell r="T578">
            <v>71.599999999999994</v>
          </cell>
          <cell r="W578">
            <v>67</v>
          </cell>
          <cell r="X578">
            <v>69.069999999999993</v>
          </cell>
          <cell r="Y578">
            <v>23.33</v>
          </cell>
          <cell r="Z578">
            <v>43.95</v>
          </cell>
          <cell r="AA578">
            <v>0</v>
          </cell>
        </row>
        <row r="579">
          <cell r="K579">
            <v>71.599999999999994</v>
          </cell>
          <cell r="N579">
            <v>71.599999999999994</v>
          </cell>
          <cell r="Q579">
            <v>24.29</v>
          </cell>
          <cell r="T579">
            <v>71.599999999999994</v>
          </cell>
          <cell r="W579">
            <v>67</v>
          </cell>
          <cell r="X579">
            <v>69.069999999999993</v>
          </cell>
          <cell r="Y579">
            <v>23.33</v>
          </cell>
          <cell r="Z579">
            <v>43.95</v>
          </cell>
          <cell r="AA579">
            <v>0</v>
          </cell>
        </row>
        <row r="580">
          <cell r="K580">
            <v>71.599999999999994</v>
          </cell>
          <cell r="N580">
            <v>71.599999999999994</v>
          </cell>
          <cell r="Q580">
            <v>24.29</v>
          </cell>
          <cell r="T580">
            <v>71.599999999999994</v>
          </cell>
          <cell r="W580">
            <v>67</v>
          </cell>
          <cell r="X580">
            <v>69.069999999999993</v>
          </cell>
          <cell r="Y580">
            <v>23.33</v>
          </cell>
          <cell r="Z580">
            <v>43.95</v>
          </cell>
          <cell r="AA580">
            <v>0</v>
          </cell>
        </row>
        <row r="581">
          <cell r="K581">
            <v>71.599999999999994</v>
          </cell>
          <cell r="N581">
            <v>71.599999999999994</v>
          </cell>
          <cell r="Q581">
            <v>24.29</v>
          </cell>
          <cell r="T581">
            <v>71.599999999999994</v>
          </cell>
          <cell r="W581">
            <v>67</v>
          </cell>
          <cell r="X581">
            <v>69.069999999999993</v>
          </cell>
          <cell r="Y581">
            <v>23.33</v>
          </cell>
          <cell r="Z581">
            <v>43.95</v>
          </cell>
          <cell r="AA581">
            <v>0</v>
          </cell>
        </row>
        <row r="582">
          <cell r="K582">
            <v>71.599999999999994</v>
          </cell>
          <cell r="N582">
            <v>71.599999999999994</v>
          </cell>
          <cell r="Q582">
            <v>24.29</v>
          </cell>
          <cell r="T582">
            <v>71.599999999999994</v>
          </cell>
          <cell r="W582">
            <v>67</v>
          </cell>
          <cell r="X582">
            <v>69.069999999999993</v>
          </cell>
          <cell r="Y582">
            <v>23.33</v>
          </cell>
          <cell r="Z582">
            <v>43.95</v>
          </cell>
          <cell r="AA582">
            <v>0</v>
          </cell>
        </row>
        <row r="583">
          <cell r="K583">
            <v>71.599999999999994</v>
          </cell>
          <cell r="N583">
            <v>71.599999999999994</v>
          </cell>
          <cell r="Q583">
            <v>24.29</v>
          </cell>
          <cell r="T583">
            <v>71.599999999999994</v>
          </cell>
          <cell r="W583">
            <v>67</v>
          </cell>
          <cell r="X583">
            <v>69.069999999999993</v>
          </cell>
          <cell r="Y583">
            <v>23.33</v>
          </cell>
          <cell r="Z583">
            <v>43.95</v>
          </cell>
          <cell r="AA583">
            <v>0</v>
          </cell>
        </row>
        <row r="584">
          <cell r="K584">
            <v>71.599999999999994</v>
          </cell>
          <cell r="N584">
            <v>71.599999999999994</v>
          </cell>
          <cell r="Q584">
            <v>24.29</v>
          </cell>
          <cell r="T584">
            <v>71.599999999999994</v>
          </cell>
          <cell r="W584">
            <v>67</v>
          </cell>
          <cell r="X584">
            <v>69.069999999999993</v>
          </cell>
          <cell r="Y584">
            <v>23.33</v>
          </cell>
          <cell r="Z584">
            <v>43.95</v>
          </cell>
          <cell r="AA584">
            <v>0</v>
          </cell>
        </row>
        <row r="585">
          <cell r="K585">
            <v>71.599999999999994</v>
          </cell>
          <cell r="N585">
            <v>71.599999999999994</v>
          </cell>
          <cell r="Q585">
            <v>24.29</v>
          </cell>
          <cell r="T585">
            <v>71.599999999999994</v>
          </cell>
          <cell r="W585">
            <v>67</v>
          </cell>
          <cell r="X585">
            <v>69.069999999999993</v>
          </cell>
          <cell r="Y585">
            <v>23.33</v>
          </cell>
          <cell r="Z585">
            <v>43.95</v>
          </cell>
          <cell r="AA585">
            <v>0</v>
          </cell>
        </row>
        <row r="586">
          <cell r="K586">
            <v>71.599999999999994</v>
          </cell>
          <cell r="N586">
            <v>71.599999999999994</v>
          </cell>
          <cell r="Q586">
            <v>24.29</v>
          </cell>
          <cell r="T586">
            <v>71.599999999999994</v>
          </cell>
          <cell r="W586">
            <v>67</v>
          </cell>
          <cell r="X586">
            <v>69.069999999999993</v>
          </cell>
          <cell r="Y586">
            <v>23.33</v>
          </cell>
          <cell r="Z586">
            <v>43.95</v>
          </cell>
          <cell r="AA586">
            <v>0</v>
          </cell>
        </row>
        <row r="587">
          <cell r="K587">
            <v>71.599999999999994</v>
          </cell>
          <cell r="N587">
            <v>71.599999999999994</v>
          </cell>
          <cell r="Q587">
            <v>24.29</v>
          </cell>
          <cell r="T587">
            <v>71.599999999999994</v>
          </cell>
          <cell r="W587">
            <v>67</v>
          </cell>
          <cell r="X587">
            <v>69.069999999999993</v>
          </cell>
          <cell r="Y587">
            <v>23.33</v>
          </cell>
          <cell r="Z587">
            <v>43.95</v>
          </cell>
          <cell r="AA587">
            <v>0</v>
          </cell>
        </row>
        <row r="588">
          <cell r="K588">
            <v>71.599999999999994</v>
          </cell>
          <cell r="N588">
            <v>71.599999999999994</v>
          </cell>
          <cell r="Q588">
            <v>24.29</v>
          </cell>
          <cell r="T588">
            <v>71.599999999999994</v>
          </cell>
          <cell r="W588">
            <v>67</v>
          </cell>
          <cell r="X588">
            <v>69.069999999999993</v>
          </cell>
          <cell r="Y588">
            <v>23.33</v>
          </cell>
          <cell r="Z588">
            <v>43.95</v>
          </cell>
          <cell r="AA588">
            <v>0</v>
          </cell>
        </row>
        <row r="589">
          <cell r="K589">
            <v>71.599999999999994</v>
          </cell>
          <cell r="N589">
            <v>71.599999999999994</v>
          </cell>
          <cell r="Q589">
            <v>24.29</v>
          </cell>
          <cell r="T589">
            <v>71.599999999999994</v>
          </cell>
          <cell r="W589">
            <v>67</v>
          </cell>
          <cell r="X589">
            <v>69.069999999999993</v>
          </cell>
          <cell r="Y589">
            <v>23.33</v>
          </cell>
          <cell r="Z589">
            <v>43.95</v>
          </cell>
          <cell r="AA589">
            <v>0</v>
          </cell>
        </row>
        <row r="590">
          <cell r="K590">
            <v>71.599999999999994</v>
          </cell>
          <cell r="N590">
            <v>71.599999999999994</v>
          </cell>
          <cell r="Q590">
            <v>24.29</v>
          </cell>
          <cell r="T590">
            <v>71.599999999999994</v>
          </cell>
          <cell r="W590">
            <v>67</v>
          </cell>
          <cell r="X590">
            <v>69.069999999999993</v>
          </cell>
          <cell r="Y590">
            <v>23.33</v>
          </cell>
          <cell r="Z590">
            <v>43.95</v>
          </cell>
          <cell r="AA590">
            <v>0</v>
          </cell>
        </row>
        <row r="591">
          <cell r="K591">
            <v>71.599999999999994</v>
          </cell>
          <cell r="N591">
            <v>71.599999999999994</v>
          </cell>
          <cell r="Q591">
            <v>24.29</v>
          </cell>
          <cell r="T591">
            <v>71.599999999999994</v>
          </cell>
          <cell r="W591">
            <v>67</v>
          </cell>
          <cell r="X591">
            <v>69.069999999999993</v>
          </cell>
          <cell r="Y591">
            <v>23.33</v>
          </cell>
          <cell r="Z591">
            <v>43.95</v>
          </cell>
          <cell r="AA591">
            <v>0</v>
          </cell>
        </row>
        <row r="592">
          <cell r="K592">
            <v>71.599999999999994</v>
          </cell>
          <cell r="N592">
            <v>71.599999999999994</v>
          </cell>
          <cell r="Q592">
            <v>24.29</v>
          </cell>
          <cell r="T592">
            <v>71.599999999999994</v>
          </cell>
          <cell r="W592">
            <v>67</v>
          </cell>
          <cell r="X592">
            <v>69.069999999999993</v>
          </cell>
          <cell r="Y592">
            <v>23.33</v>
          </cell>
          <cell r="Z592">
            <v>43.95</v>
          </cell>
          <cell r="AA592">
            <v>0</v>
          </cell>
        </row>
        <row r="593">
          <cell r="K593">
            <v>71.599999999999994</v>
          </cell>
          <cell r="N593">
            <v>71.599999999999994</v>
          </cell>
          <cell r="Q593">
            <v>24.29</v>
          </cell>
          <cell r="T593">
            <v>71.599999999999994</v>
          </cell>
          <cell r="W593">
            <v>67</v>
          </cell>
          <cell r="X593">
            <v>69.069999999999993</v>
          </cell>
          <cell r="Y593">
            <v>23.33</v>
          </cell>
          <cell r="Z593">
            <v>43.95</v>
          </cell>
          <cell r="AA593">
            <v>0</v>
          </cell>
        </row>
        <row r="594">
          <cell r="K594">
            <v>71.599999999999994</v>
          </cell>
          <cell r="N594">
            <v>71.599999999999994</v>
          </cell>
          <cell r="Q594">
            <v>24.29</v>
          </cell>
          <cell r="T594">
            <v>71.599999999999994</v>
          </cell>
          <cell r="W594">
            <v>67</v>
          </cell>
          <cell r="X594">
            <v>69.069999999999993</v>
          </cell>
          <cell r="Y594">
            <v>23.33</v>
          </cell>
          <cell r="Z594">
            <v>43.95</v>
          </cell>
          <cell r="AA594">
            <v>0</v>
          </cell>
        </row>
        <row r="595">
          <cell r="K595">
            <v>71.599999999999994</v>
          </cell>
          <cell r="N595">
            <v>71.599999999999994</v>
          </cell>
          <cell r="Q595">
            <v>24.29</v>
          </cell>
          <cell r="T595">
            <v>71.599999999999994</v>
          </cell>
          <cell r="W595">
            <v>67</v>
          </cell>
          <cell r="X595">
            <v>69.069999999999993</v>
          </cell>
          <cell r="Y595">
            <v>23.33</v>
          </cell>
          <cell r="Z595">
            <v>43.95</v>
          </cell>
          <cell r="AA595">
            <v>0</v>
          </cell>
        </row>
        <row r="596">
          <cell r="K596">
            <v>71.599999999999994</v>
          </cell>
          <cell r="N596">
            <v>71.599999999999994</v>
          </cell>
          <cell r="Q596">
            <v>24.29</v>
          </cell>
          <cell r="T596">
            <v>71.599999999999994</v>
          </cell>
          <cell r="W596">
            <v>67</v>
          </cell>
          <cell r="X596">
            <v>69.069999999999993</v>
          </cell>
          <cell r="Y596">
            <v>23.33</v>
          </cell>
          <cell r="Z596">
            <v>43.95</v>
          </cell>
          <cell r="AA596">
            <v>0</v>
          </cell>
        </row>
        <row r="597">
          <cell r="K597">
            <v>71.599999999999994</v>
          </cell>
          <cell r="N597">
            <v>71.599999999999994</v>
          </cell>
          <cell r="Q597">
            <v>24.29</v>
          </cell>
          <cell r="T597">
            <v>71.599999999999994</v>
          </cell>
          <cell r="W597">
            <v>67</v>
          </cell>
          <cell r="X597">
            <v>69.069999999999993</v>
          </cell>
          <cell r="Y597">
            <v>23.33</v>
          </cell>
          <cell r="Z597">
            <v>43.95</v>
          </cell>
          <cell r="AA597">
            <v>0</v>
          </cell>
        </row>
        <row r="598">
          <cell r="K598">
            <v>71.599999999999994</v>
          </cell>
          <cell r="N598">
            <v>71.599999999999994</v>
          </cell>
          <cell r="Q598">
            <v>24.29</v>
          </cell>
          <cell r="T598">
            <v>71.599999999999994</v>
          </cell>
          <cell r="W598">
            <v>67</v>
          </cell>
          <cell r="X598">
            <v>69.069999999999993</v>
          </cell>
          <cell r="Y598">
            <v>23.33</v>
          </cell>
          <cell r="Z598">
            <v>43.95</v>
          </cell>
          <cell r="AA598">
            <v>0</v>
          </cell>
        </row>
        <row r="599">
          <cell r="K599">
            <v>71.599999999999994</v>
          </cell>
          <cell r="N599">
            <v>71.599999999999994</v>
          </cell>
          <cell r="Q599">
            <v>24.29</v>
          </cell>
          <cell r="T599">
            <v>71.599999999999994</v>
          </cell>
          <cell r="W599">
            <v>67</v>
          </cell>
          <cell r="X599">
            <v>69.069999999999993</v>
          </cell>
          <cell r="Y599">
            <v>23.33</v>
          </cell>
          <cell r="Z599">
            <v>43.95</v>
          </cell>
          <cell r="AA599">
            <v>0</v>
          </cell>
        </row>
        <row r="600">
          <cell r="K600">
            <v>71.599999999999994</v>
          </cell>
          <cell r="N600">
            <v>71.599999999999994</v>
          </cell>
          <cell r="Q600">
            <v>24.29</v>
          </cell>
          <cell r="T600">
            <v>71.599999999999994</v>
          </cell>
          <cell r="W600">
            <v>67</v>
          </cell>
          <cell r="X600">
            <v>69.069999999999993</v>
          </cell>
          <cell r="Y600">
            <v>23.33</v>
          </cell>
          <cell r="Z600">
            <v>43.95</v>
          </cell>
          <cell r="AA600">
            <v>0</v>
          </cell>
        </row>
        <row r="601">
          <cell r="K601">
            <v>71.599999999999994</v>
          </cell>
          <cell r="N601">
            <v>71.599999999999994</v>
          </cell>
          <cell r="Q601">
            <v>24.29</v>
          </cell>
          <cell r="T601">
            <v>71.599999999999994</v>
          </cell>
          <cell r="W601">
            <v>67</v>
          </cell>
          <cell r="X601">
            <v>69.069999999999993</v>
          </cell>
          <cell r="Y601">
            <v>23.33</v>
          </cell>
          <cell r="Z601">
            <v>43.95</v>
          </cell>
          <cell r="AA601">
            <v>0</v>
          </cell>
        </row>
        <row r="602">
          <cell r="K602">
            <v>71.599999999999994</v>
          </cell>
          <cell r="N602">
            <v>71.599999999999994</v>
          </cell>
          <cell r="Q602">
            <v>24.29</v>
          </cell>
          <cell r="T602">
            <v>71.599999999999994</v>
          </cell>
          <cell r="W602">
            <v>67</v>
          </cell>
          <cell r="X602">
            <v>69.069999999999993</v>
          </cell>
          <cell r="Y602">
            <v>23.33</v>
          </cell>
          <cell r="Z602">
            <v>43.95</v>
          </cell>
          <cell r="AA602">
            <v>0</v>
          </cell>
        </row>
        <row r="603">
          <cell r="K603">
            <v>71.599999999999994</v>
          </cell>
          <cell r="N603">
            <v>71.599999999999994</v>
          </cell>
          <cell r="Q603">
            <v>24.29</v>
          </cell>
          <cell r="T603">
            <v>71.599999999999994</v>
          </cell>
          <cell r="W603">
            <v>67</v>
          </cell>
          <cell r="X603">
            <v>69.069999999999993</v>
          </cell>
          <cell r="Y603">
            <v>23.33</v>
          </cell>
          <cell r="Z603">
            <v>43.95</v>
          </cell>
          <cell r="AA603">
            <v>0</v>
          </cell>
        </row>
        <row r="604">
          <cell r="K604">
            <v>71.599999999999994</v>
          </cell>
          <cell r="N604">
            <v>71.599999999999994</v>
          </cell>
          <cell r="Q604">
            <v>24.29</v>
          </cell>
          <cell r="T604">
            <v>71.599999999999994</v>
          </cell>
          <cell r="W604">
            <v>67</v>
          </cell>
          <cell r="X604">
            <v>69.069999999999993</v>
          </cell>
          <cell r="Y604">
            <v>23.33</v>
          </cell>
          <cell r="Z604">
            <v>43.95</v>
          </cell>
          <cell r="AA604">
            <v>0</v>
          </cell>
        </row>
        <row r="605">
          <cell r="K605">
            <v>71.599999999999994</v>
          </cell>
          <cell r="N605">
            <v>71.599999999999994</v>
          </cell>
          <cell r="Q605">
            <v>24.29</v>
          </cell>
          <cell r="T605">
            <v>71.599999999999994</v>
          </cell>
          <cell r="W605">
            <v>67</v>
          </cell>
          <cell r="X605">
            <v>69.069999999999993</v>
          </cell>
          <cell r="Y605">
            <v>23.33</v>
          </cell>
          <cell r="Z605">
            <v>43.95</v>
          </cell>
          <cell r="AA605">
            <v>0</v>
          </cell>
        </row>
        <row r="606">
          <cell r="K606">
            <v>71.599999999999994</v>
          </cell>
          <cell r="N606">
            <v>71.599999999999994</v>
          </cell>
          <cell r="Q606">
            <v>24.29</v>
          </cell>
          <cell r="T606">
            <v>71.599999999999994</v>
          </cell>
          <cell r="W606">
            <v>67</v>
          </cell>
          <cell r="X606">
            <v>69.069999999999993</v>
          </cell>
          <cell r="Y606">
            <v>23.33</v>
          </cell>
          <cell r="Z606">
            <v>43.95</v>
          </cell>
          <cell r="AA606">
            <v>0</v>
          </cell>
        </row>
        <row r="607">
          <cell r="K607">
            <v>71.599999999999994</v>
          </cell>
          <cell r="N607">
            <v>71.599999999999994</v>
          </cell>
          <cell r="Q607">
            <v>24.29</v>
          </cell>
          <cell r="T607">
            <v>71.599999999999994</v>
          </cell>
          <cell r="W607">
            <v>67</v>
          </cell>
          <cell r="X607">
            <v>69.069999999999993</v>
          </cell>
          <cell r="Y607">
            <v>23.33</v>
          </cell>
          <cell r="Z607">
            <v>43.95</v>
          </cell>
          <cell r="AA607">
            <v>0</v>
          </cell>
        </row>
        <row r="608">
          <cell r="K608">
            <v>71.599999999999994</v>
          </cell>
          <cell r="N608">
            <v>71.599999999999994</v>
          </cell>
          <cell r="Q608">
            <v>24.29</v>
          </cell>
          <cell r="T608">
            <v>71.599999999999994</v>
          </cell>
          <cell r="W608">
            <v>67</v>
          </cell>
          <cell r="X608">
            <v>69.069999999999993</v>
          </cell>
          <cell r="Y608">
            <v>23.33</v>
          </cell>
          <cell r="Z608">
            <v>43.95</v>
          </cell>
          <cell r="AA608">
            <v>0</v>
          </cell>
        </row>
        <row r="609">
          <cell r="K609">
            <v>71.599999999999994</v>
          </cell>
          <cell r="N609">
            <v>71.599999999999994</v>
          </cell>
          <cell r="Q609">
            <v>24.29</v>
          </cell>
          <cell r="T609">
            <v>71.599999999999994</v>
          </cell>
          <cell r="W609">
            <v>67</v>
          </cell>
          <cell r="X609">
            <v>69.069999999999993</v>
          </cell>
          <cell r="Y609">
            <v>23.33</v>
          </cell>
          <cell r="Z609">
            <v>43.95</v>
          </cell>
          <cell r="AA609">
            <v>0</v>
          </cell>
        </row>
        <row r="610">
          <cell r="K610">
            <v>71.599999999999994</v>
          </cell>
          <cell r="N610">
            <v>71.599999999999994</v>
          </cell>
          <cell r="Q610">
            <v>24.29</v>
          </cell>
          <cell r="T610">
            <v>71.599999999999994</v>
          </cell>
          <cell r="W610">
            <v>67</v>
          </cell>
          <cell r="X610">
            <v>69.069999999999993</v>
          </cell>
          <cell r="Y610">
            <v>23.33</v>
          </cell>
          <cell r="Z610">
            <v>43.95</v>
          </cell>
          <cell r="AA610">
            <v>0</v>
          </cell>
        </row>
        <row r="611">
          <cell r="K611">
            <v>71.599999999999994</v>
          </cell>
          <cell r="N611">
            <v>71.599999999999994</v>
          </cell>
          <cell r="Q611">
            <v>24.29</v>
          </cell>
          <cell r="T611">
            <v>71.599999999999994</v>
          </cell>
          <cell r="W611">
            <v>67</v>
          </cell>
          <cell r="X611">
            <v>69.069999999999993</v>
          </cell>
          <cell r="Y611">
            <v>23.33</v>
          </cell>
          <cell r="Z611">
            <v>43.95</v>
          </cell>
          <cell r="AA611">
            <v>0</v>
          </cell>
        </row>
        <row r="612">
          <cell r="K612">
            <v>71.599999999999994</v>
          </cell>
          <cell r="N612">
            <v>71.599999999999994</v>
          </cell>
          <cell r="Q612">
            <v>24.29</v>
          </cell>
          <cell r="T612">
            <v>71.599999999999994</v>
          </cell>
          <cell r="W612">
            <v>67</v>
          </cell>
          <cell r="X612">
            <v>69.069999999999993</v>
          </cell>
          <cell r="Y612">
            <v>23.33</v>
          </cell>
          <cell r="Z612">
            <v>43.95</v>
          </cell>
          <cell r="AA612">
            <v>0</v>
          </cell>
        </row>
        <row r="613">
          <cell r="K613">
            <v>71.599999999999994</v>
          </cell>
          <cell r="N613">
            <v>71.599999999999994</v>
          </cell>
          <cell r="Q613">
            <v>24.29</v>
          </cell>
          <cell r="T613">
            <v>71.599999999999994</v>
          </cell>
          <cell r="W613">
            <v>67</v>
          </cell>
          <cell r="X613">
            <v>69.069999999999993</v>
          </cell>
          <cell r="Y613">
            <v>23.33</v>
          </cell>
          <cell r="Z613">
            <v>43.95</v>
          </cell>
          <cell r="AA613">
            <v>0</v>
          </cell>
        </row>
        <row r="614">
          <cell r="K614">
            <v>71.599999999999994</v>
          </cell>
          <cell r="N614">
            <v>71.599999999999994</v>
          </cell>
          <cell r="Q614">
            <v>24.29</v>
          </cell>
          <cell r="T614">
            <v>71.599999999999994</v>
          </cell>
          <cell r="W614">
            <v>67</v>
          </cell>
          <cell r="X614">
            <v>69.069999999999993</v>
          </cell>
          <cell r="Y614">
            <v>23.33</v>
          </cell>
          <cell r="Z614">
            <v>43.95</v>
          </cell>
          <cell r="AA614">
            <v>0</v>
          </cell>
        </row>
        <row r="615">
          <cell r="K615">
            <v>71.599999999999994</v>
          </cell>
          <cell r="N615">
            <v>71.599999999999994</v>
          </cell>
          <cell r="Q615">
            <v>24.29</v>
          </cell>
          <cell r="T615">
            <v>71.599999999999994</v>
          </cell>
          <cell r="W615">
            <v>67</v>
          </cell>
          <cell r="X615">
            <v>69.069999999999993</v>
          </cell>
          <cell r="Y615">
            <v>23.33</v>
          </cell>
          <cell r="Z615">
            <v>43.95</v>
          </cell>
          <cell r="AA615">
            <v>0</v>
          </cell>
        </row>
        <row r="616">
          <cell r="K616">
            <v>71.599999999999994</v>
          </cell>
          <cell r="N616">
            <v>71.599999999999994</v>
          </cell>
          <cell r="Q616">
            <v>24.29</v>
          </cell>
          <cell r="T616">
            <v>71.599999999999994</v>
          </cell>
          <cell r="W616">
            <v>67</v>
          </cell>
          <cell r="X616">
            <v>69.069999999999993</v>
          </cell>
          <cell r="Y616">
            <v>23.33</v>
          </cell>
          <cell r="Z616">
            <v>43.95</v>
          </cell>
          <cell r="AA616">
            <v>0</v>
          </cell>
        </row>
        <row r="617">
          <cell r="L617">
            <v>73.62</v>
          </cell>
          <cell r="O617">
            <v>76.67</v>
          </cell>
          <cell r="R617">
            <v>24.29</v>
          </cell>
          <cell r="U617">
            <v>73.62</v>
          </cell>
          <cell r="W617">
            <v>67</v>
          </cell>
          <cell r="X617">
            <v>69.069999999999993</v>
          </cell>
          <cell r="Y617">
            <v>23.33</v>
          </cell>
          <cell r="Z617">
            <v>43.95</v>
          </cell>
          <cell r="AA617">
            <v>0</v>
          </cell>
        </row>
        <row r="618">
          <cell r="L618">
            <v>73.62</v>
          </cell>
          <cell r="O618">
            <v>76.67</v>
          </cell>
          <cell r="R618">
            <v>24.29</v>
          </cell>
          <cell r="U618">
            <v>73.62</v>
          </cell>
          <cell r="W618">
            <v>67</v>
          </cell>
          <cell r="X618">
            <v>69.069999999999993</v>
          </cell>
          <cell r="Y618">
            <v>23.33</v>
          </cell>
          <cell r="Z618">
            <v>43.95</v>
          </cell>
          <cell r="AA618">
            <v>0</v>
          </cell>
        </row>
        <row r="619">
          <cell r="L619">
            <v>73.62</v>
          </cell>
          <cell r="O619">
            <v>76.67</v>
          </cell>
          <cell r="R619">
            <v>24.29</v>
          </cell>
          <cell r="U619">
            <v>73.62</v>
          </cell>
          <cell r="W619">
            <v>67</v>
          </cell>
          <cell r="X619">
            <v>69.069999999999993</v>
          </cell>
          <cell r="Y619">
            <v>23.33</v>
          </cell>
          <cell r="Z619">
            <v>43.95</v>
          </cell>
          <cell r="AA619">
            <v>0</v>
          </cell>
        </row>
        <row r="620">
          <cell r="L620">
            <v>73.62</v>
          </cell>
          <cell r="O620">
            <v>76.67</v>
          </cell>
          <cell r="R620">
            <v>24.29</v>
          </cell>
          <cell r="U620">
            <v>73.62</v>
          </cell>
          <cell r="W620">
            <v>67</v>
          </cell>
          <cell r="X620">
            <v>69.069999999999993</v>
          </cell>
          <cell r="Y620">
            <v>23.33</v>
          </cell>
          <cell r="Z620">
            <v>43.95</v>
          </cell>
          <cell r="AA620">
            <v>0</v>
          </cell>
        </row>
        <row r="621">
          <cell r="L621">
            <v>73.62</v>
          </cell>
          <cell r="O621">
            <v>76.67</v>
          </cell>
          <cell r="R621">
            <v>24.29</v>
          </cell>
          <cell r="U621">
            <v>73.62</v>
          </cell>
          <cell r="W621">
            <v>67</v>
          </cell>
          <cell r="X621">
            <v>69.069999999999993</v>
          </cell>
          <cell r="Y621">
            <v>23.33</v>
          </cell>
          <cell r="Z621">
            <v>43.95</v>
          </cell>
          <cell r="AA621">
            <v>0</v>
          </cell>
        </row>
        <row r="622">
          <cell r="L622">
            <v>73.62</v>
          </cell>
          <cell r="O622">
            <v>76.67</v>
          </cell>
          <cell r="R622">
            <v>24.29</v>
          </cell>
          <cell r="U622">
            <v>73.62</v>
          </cell>
          <cell r="W622">
            <v>67</v>
          </cell>
          <cell r="X622">
            <v>69.069999999999993</v>
          </cell>
          <cell r="Y622">
            <v>23.33</v>
          </cell>
          <cell r="Z622">
            <v>43.95</v>
          </cell>
          <cell r="AA622">
            <v>0</v>
          </cell>
        </row>
        <row r="623">
          <cell r="L623">
            <v>73.62</v>
          </cell>
          <cell r="O623">
            <v>76.67</v>
          </cell>
          <cell r="R623">
            <v>24.29</v>
          </cell>
          <cell r="U623">
            <v>73.62</v>
          </cell>
          <cell r="W623">
            <v>67</v>
          </cell>
          <cell r="X623">
            <v>69.069999999999993</v>
          </cell>
          <cell r="Y623">
            <v>23.33</v>
          </cell>
          <cell r="Z623">
            <v>43.95</v>
          </cell>
          <cell r="AA623">
            <v>0</v>
          </cell>
        </row>
        <row r="624">
          <cell r="L624">
            <v>73.62</v>
          </cell>
          <cell r="O624">
            <v>76.67</v>
          </cell>
          <cell r="R624">
            <v>24.29</v>
          </cell>
          <cell r="U624">
            <v>73.62</v>
          </cell>
          <cell r="W624">
            <v>67</v>
          </cell>
          <cell r="X624">
            <v>69.069999999999993</v>
          </cell>
          <cell r="Y624">
            <v>23.33</v>
          </cell>
          <cell r="Z624">
            <v>43.95</v>
          </cell>
          <cell r="AA624">
            <v>0</v>
          </cell>
        </row>
        <row r="625">
          <cell r="L625">
            <v>73.62</v>
          </cell>
          <cell r="O625">
            <v>76.67</v>
          </cell>
          <cell r="R625">
            <v>24.29</v>
          </cell>
          <cell r="U625">
            <v>73.62</v>
          </cell>
          <cell r="W625">
            <v>67</v>
          </cell>
          <cell r="X625">
            <v>69.069999999999993</v>
          </cell>
          <cell r="Y625">
            <v>23.33</v>
          </cell>
          <cell r="Z625">
            <v>43.95</v>
          </cell>
          <cell r="AA625">
            <v>0</v>
          </cell>
        </row>
        <row r="626">
          <cell r="L626">
            <v>73.62</v>
          </cell>
          <cell r="O626">
            <v>76.67</v>
          </cell>
          <cell r="R626">
            <v>24.29</v>
          </cell>
          <cell r="U626">
            <v>73.62</v>
          </cell>
          <cell r="W626">
            <v>67</v>
          </cell>
          <cell r="X626">
            <v>69.069999999999993</v>
          </cell>
          <cell r="Y626">
            <v>23.33</v>
          </cell>
          <cell r="Z626">
            <v>43.95</v>
          </cell>
          <cell r="AA626">
            <v>0</v>
          </cell>
        </row>
        <row r="627">
          <cell r="L627">
            <v>73.62</v>
          </cell>
          <cell r="O627">
            <v>76.67</v>
          </cell>
          <cell r="R627">
            <v>24.29</v>
          </cell>
          <cell r="U627">
            <v>73.62</v>
          </cell>
          <cell r="W627">
            <v>67</v>
          </cell>
          <cell r="X627">
            <v>69.069999999999993</v>
          </cell>
          <cell r="Y627">
            <v>23.33</v>
          </cell>
          <cell r="Z627">
            <v>43.95</v>
          </cell>
          <cell r="AA627">
            <v>0</v>
          </cell>
        </row>
        <row r="628">
          <cell r="L628">
            <v>73.62</v>
          </cell>
          <cell r="O628">
            <v>76.67</v>
          </cell>
          <cell r="R628">
            <v>24.29</v>
          </cell>
          <cell r="U628">
            <v>73.62</v>
          </cell>
          <cell r="W628">
            <v>67</v>
          </cell>
          <cell r="X628">
            <v>69.069999999999993</v>
          </cell>
          <cell r="Y628">
            <v>23.33</v>
          </cell>
          <cell r="Z628">
            <v>43.95</v>
          </cell>
          <cell r="AA628">
            <v>0</v>
          </cell>
        </row>
        <row r="629">
          <cell r="L629">
            <v>73.62</v>
          </cell>
          <cell r="O629">
            <v>76.67</v>
          </cell>
          <cell r="R629">
            <v>24.29</v>
          </cell>
          <cell r="U629">
            <v>73.62</v>
          </cell>
          <cell r="W629">
            <v>67</v>
          </cell>
          <cell r="X629">
            <v>69.069999999999993</v>
          </cell>
          <cell r="Y629">
            <v>23.33</v>
          </cell>
          <cell r="Z629">
            <v>43.95</v>
          </cell>
          <cell r="AA629">
            <v>0</v>
          </cell>
        </row>
        <row r="630">
          <cell r="L630">
            <v>73.62</v>
          </cell>
          <cell r="O630">
            <v>76.67</v>
          </cell>
          <cell r="R630">
            <v>24.29</v>
          </cell>
          <cell r="U630">
            <v>73.62</v>
          </cell>
          <cell r="W630">
            <v>67</v>
          </cell>
          <cell r="X630">
            <v>69.069999999999993</v>
          </cell>
          <cell r="Y630">
            <v>23.33</v>
          </cell>
          <cell r="Z630">
            <v>43.95</v>
          </cell>
          <cell r="AA630">
            <v>0</v>
          </cell>
        </row>
        <row r="631">
          <cell r="L631">
            <v>73.62</v>
          </cell>
          <cell r="O631">
            <v>76.67</v>
          </cell>
          <cell r="R631">
            <v>24.29</v>
          </cell>
          <cell r="U631">
            <v>73.62</v>
          </cell>
          <cell r="W631">
            <v>67</v>
          </cell>
          <cell r="X631">
            <v>69.069999999999993</v>
          </cell>
          <cell r="Y631">
            <v>23.33</v>
          </cell>
          <cell r="Z631">
            <v>43.95</v>
          </cell>
          <cell r="AA631">
            <v>0</v>
          </cell>
        </row>
        <row r="632">
          <cell r="L632">
            <v>73.62</v>
          </cell>
          <cell r="O632">
            <v>76.67</v>
          </cell>
          <cell r="R632">
            <v>24.29</v>
          </cell>
          <cell r="U632">
            <v>73.62</v>
          </cell>
          <cell r="W632">
            <v>67</v>
          </cell>
          <cell r="X632">
            <v>69.069999999999993</v>
          </cell>
          <cell r="Y632">
            <v>23.33</v>
          </cell>
          <cell r="Z632">
            <v>43.95</v>
          </cell>
          <cell r="AA632">
            <v>0</v>
          </cell>
        </row>
        <row r="633">
          <cell r="L633">
            <v>73.62</v>
          </cell>
          <cell r="O633">
            <v>76.67</v>
          </cell>
          <cell r="R633">
            <v>24.29</v>
          </cell>
          <cell r="U633">
            <v>73.62</v>
          </cell>
          <cell r="W633">
            <v>67</v>
          </cell>
          <cell r="X633">
            <v>69.069999999999993</v>
          </cell>
          <cell r="Y633">
            <v>23.33</v>
          </cell>
          <cell r="Z633">
            <v>43.95</v>
          </cell>
          <cell r="AA633">
            <v>0</v>
          </cell>
        </row>
        <row r="634">
          <cell r="L634">
            <v>73.62</v>
          </cell>
          <cell r="O634">
            <v>76.67</v>
          </cell>
          <cell r="R634">
            <v>24.29</v>
          </cell>
          <cell r="U634">
            <v>73.62</v>
          </cell>
          <cell r="W634">
            <v>67</v>
          </cell>
          <cell r="X634">
            <v>69.069999999999993</v>
          </cell>
          <cell r="Y634">
            <v>23.33</v>
          </cell>
          <cell r="Z634">
            <v>43.95</v>
          </cell>
          <cell r="AA634">
            <v>0</v>
          </cell>
        </row>
        <row r="635">
          <cell r="L635">
            <v>73.62</v>
          </cell>
          <cell r="O635">
            <v>76.67</v>
          </cell>
          <cell r="R635">
            <v>24.29</v>
          </cell>
          <cell r="U635">
            <v>73.62</v>
          </cell>
          <cell r="W635">
            <v>67</v>
          </cell>
          <cell r="X635">
            <v>69.069999999999993</v>
          </cell>
          <cell r="Y635">
            <v>23.33</v>
          </cell>
          <cell r="Z635">
            <v>43.95</v>
          </cell>
          <cell r="AA635">
            <v>0</v>
          </cell>
        </row>
        <row r="636">
          <cell r="L636">
            <v>73.62</v>
          </cell>
          <cell r="O636">
            <v>76.67</v>
          </cell>
          <cell r="R636">
            <v>24.29</v>
          </cell>
          <cell r="U636">
            <v>73.62</v>
          </cell>
          <cell r="W636">
            <v>67</v>
          </cell>
          <cell r="X636">
            <v>69.069999999999993</v>
          </cell>
          <cell r="Y636">
            <v>23.33</v>
          </cell>
          <cell r="Z636">
            <v>43.95</v>
          </cell>
          <cell r="AA636">
            <v>0</v>
          </cell>
        </row>
        <row r="637">
          <cell r="L637">
            <v>73.62</v>
          </cell>
          <cell r="O637">
            <v>76.67</v>
          </cell>
          <cell r="R637">
            <v>24.29</v>
          </cell>
          <cell r="U637">
            <v>73.62</v>
          </cell>
          <cell r="W637">
            <v>67</v>
          </cell>
          <cell r="X637">
            <v>69.069999999999993</v>
          </cell>
          <cell r="Y637">
            <v>23.33</v>
          </cell>
          <cell r="Z637">
            <v>43.95</v>
          </cell>
          <cell r="AA637">
            <v>0</v>
          </cell>
        </row>
        <row r="638">
          <cell r="L638">
            <v>73.62</v>
          </cell>
          <cell r="O638">
            <v>76.67</v>
          </cell>
          <cell r="R638">
            <v>24.29</v>
          </cell>
          <cell r="U638">
            <v>73.62</v>
          </cell>
          <cell r="W638">
            <v>67</v>
          </cell>
          <cell r="X638">
            <v>69.069999999999993</v>
          </cell>
          <cell r="Y638">
            <v>23.33</v>
          </cell>
          <cell r="Z638">
            <v>43.95</v>
          </cell>
          <cell r="AA638">
            <v>0</v>
          </cell>
        </row>
        <row r="639">
          <cell r="L639">
            <v>73.62</v>
          </cell>
          <cell r="O639">
            <v>76.67</v>
          </cell>
          <cell r="R639">
            <v>24.29</v>
          </cell>
          <cell r="U639">
            <v>73.62</v>
          </cell>
          <cell r="W639">
            <v>67</v>
          </cell>
          <cell r="X639">
            <v>69.069999999999993</v>
          </cell>
          <cell r="Y639">
            <v>23.33</v>
          </cell>
          <cell r="Z639">
            <v>43.95</v>
          </cell>
          <cell r="AA639">
            <v>0</v>
          </cell>
        </row>
        <row r="640">
          <cell r="L640">
            <v>73.62</v>
          </cell>
          <cell r="O640">
            <v>76.67</v>
          </cell>
          <cell r="R640">
            <v>24.29</v>
          </cell>
          <cell r="U640">
            <v>73.62</v>
          </cell>
          <cell r="W640">
            <v>67</v>
          </cell>
          <cell r="X640">
            <v>69.069999999999993</v>
          </cell>
          <cell r="Y640">
            <v>23.33</v>
          </cell>
          <cell r="Z640">
            <v>43.95</v>
          </cell>
          <cell r="AA640">
            <v>0</v>
          </cell>
        </row>
        <row r="641">
          <cell r="L641">
            <v>73.62</v>
          </cell>
          <cell r="O641">
            <v>76.67</v>
          </cell>
          <cell r="R641">
            <v>24.29</v>
          </cell>
          <cell r="U641">
            <v>73.62</v>
          </cell>
          <cell r="W641">
            <v>67</v>
          </cell>
          <cell r="X641">
            <v>69.069999999999993</v>
          </cell>
          <cell r="Y641">
            <v>23.33</v>
          </cell>
          <cell r="Z641">
            <v>43.95</v>
          </cell>
          <cell r="AA641">
            <v>0</v>
          </cell>
        </row>
        <row r="642">
          <cell r="L642">
            <v>73.62</v>
          </cell>
          <cell r="O642">
            <v>76.67</v>
          </cell>
          <cell r="R642">
            <v>24.29</v>
          </cell>
          <cell r="U642">
            <v>73.62</v>
          </cell>
          <cell r="W642">
            <v>67</v>
          </cell>
          <cell r="X642">
            <v>69.069999999999993</v>
          </cell>
          <cell r="Y642">
            <v>23.33</v>
          </cell>
          <cell r="Z642">
            <v>43.95</v>
          </cell>
          <cell r="AA642">
            <v>0</v>
          </cell>
        </row>
        <row r="643">
          <cell r="L643">
            <v>73.62</v>
          </cell>
          <cell r="O643">
            <v>76.67</v>
          </cell>
          <cell r="R643">
            <v>24.29</v>
          </cell>
          <cell r="U643">
            <v>73.62</v>
          </cell>
          <cell r="W643">
            <v>67</v>
          </cell>
          <cell r="X643">
            <v>69.069999999999993</v>
          </cell>
          <cell r="Y643">
            <v>23.33</v>
          </cell>
          <cell r="Z643">
            <v>43.95</v>
          </cell>
          <cell r="AA643">
            <v>0</v>
          </cell>
        </row>
        <row r="644">
          <cell r="L644">
            <v>73.62</v>
          </cell>
          <cell r="O644">
            <v>76.67</v>
          </cell>
          <cell r="R644">
            <v>24.29</v>
          </cell>
          <cell r="U644">
            <v>73.62</v>
          </cell>
          <cell r="W644">
            <v>67</v>
          </cell>
          <cell r="X644">
            <v>69.069999999999993</v>
          </cell>
          <cell r="Y644">
            <v>23.33</v>
          </cell>
          <cell r="Z644">
            <v>43.95</v>
          </cell>
          <cell r="AA644">
            <v>0</v>
          </cell>
        </row>
        <row r="645">
          <cell r="L645">
            <v>73.62</v>
          </cell>
          <cell r="O645">
            <v>76.67</v>
          </cell>
          <cell r="R645">
            <v>24.29</v>
          </cell>
          <cell r="U645">
            <v>73.62</v>
          </cell>
          <cell r="W645">
            <v>67</v>
          </cell>
          <cell r="X645">
            <v>69.069999999999993</v>
          </cell>
          <cell r="Y645">
            <v>23.33</v>
          </cell>
          <cell r="Z645">
            <v>43.95</v>
          </cell>
          <cell r="AA645">
            <v>0</v>
          </cell>
        </row>
        <row r="646">
          <cell r="L646">
            <v>73.62</v>
          </cell>
          <cell r="O646">
            <v>76.67</v>
          </cell>
          <cell r="R646">
            <v>24.29</v>
          </cell>
          <cell r="U646">
            <v>73.62</v>
          </cell>
          <cell r="W646">
            <v>67</v>
          </cell>
          <cell r="X646">
            <v>69.069999999999993</v>
          </cell>
          <cell r="Y646">
            <v>23.33</v>
          </cell>
          <cell r="Z646">
            <v>43.95</v>
          </cell>
          <cell r="AA646">
            <v>0</v>
          </cell>
        </row>
        <row r="647">
          <cell r="L647">
            <v>73.62</v>
          </cell>
          <cell r="O647">
            <v>76.67</v>
          </cell>
          <cell r="R647">
            <v>24.29</v>
          </cell>
          <cell r="U647">
            <v>73.62</v>
          </cell>
          <cell r="W647">
            <v>67</v>
          </cell>
          <cell r="X647">
            <v>69.069999999999993</v>
          </cell>
          <cell r="Y647">
            <v>23.33</v>
          </cell>
          <cell r="Z647">
            <v>43.95</v>
          </cell>
          <cell r="AA647">
            <v>0</v>
          </cell>
        </row>
        <row r="648">
          <cell r="L648">
            <v>73.62</v>
          </cell>
          <cell r="O648">
            <v>76.67</v>
          </cell>
          <cell r="R648">
            <v>24.29</v>
          </cell>
          <cell r="U648">
            <v>73.62</v>
          </cell>
          <cell r="W648">
            <v>67</v>
          </cell>
          <cell r="X648">
            <v>69.069999999999993</v>
          </cell>
          <cell r="Y648">
            <v>23.33</v>
          </cell>
          <cell r="Z648">
            <v>43.95</v>
          </cell>
          <cell r="AA648">
            <v>0</v>
          </cell>
        </row>
        <row r="649">
          <cell r="L649">
            <v>73.62</v>
          </cell>
          <cell r="O649">
            <v>76.67</v>
          </cell>
          <cell r="R649">
            <v>24.29</v>
          </cell>
          <cell r="U649">
            <v>73.62</v>
          </cell>
          <cell r="W649">
            <v>67</v>
          </cell>
          <cell r="X649">
            <v>69.069999999999993</v>
          </cell>
          <cell r="Y649">
            <v>23.33</v>
          </cell>
          <cell r="Z649">
            <v>43.95</v>
          </cell>
          <cell r="AA649">
            <v>0</v>
          </cell>
        </row>
        <row r="650">
          <cell r="L650">
            <v>73.62</v>
          </cell>
          <cell r="O650">
            <v>76.67</v>
          </cell>
          <cell r="R650">
            <v>24.29</v>
          </cell>
          <cell r="U650">
            <v>73.62</v>
          </cell>
          <cell r="W650">
            <v>67</v>
          </cell>
          <cell r="X650">
            <v>69.069999999999993</v>
          </cell>
          <cell r="Y650">
            <v>23.33</v>
          </cell>
          <cell r="Z650">
            <v>43.95</v>
          </cell>
          <cell r="AA650">
            <v>0</v>
          </cell>
        </row>
        <row r="651">
          <cell r="L651">
            <v>73.62</v>
          </cell>
          <cell r="O651">
            <v>76.67</v>
          </cell>
          <cell r="R651">
            <v>24.29</v>
          </cell>
          <cell r="U651">
            <v>73.62</v>
          </cell>
          <cell r="W651">
            <v>67</v>
          </cell>
          <cell r="X651">
            <v>69.069999999999993</v>
          </cell>
          <cell r="Y651">
            <v>23.33</v>
          </cell>
          <cell r="Z651">
            <v>43.95</v>
          </cell>
          <cell r="AA651">
            <v>0</v>
          </cell>
        </row>
        <row r="652">
          <cell r="L652">
            <v>73.62</v>
          </cell>
          <cell r="O652">
            <v>76.67</v>
          </cell>
          <cell r="R652">
            <v>24.29</v>
          </cell>
          <cell r="U652">
            <v>73.62</v>
          </cell>
          <cell r="W652">
            <v>67</v>
          </cell>
          <cell r="X652">
            <v>69.069999999999993</v>
          </cell>
          <cell r="Y652">
            <v>23.33</v>
          </cell>
          <cell r="Z652">
            <v>43.95</v>
          </cell>
          <cell r="AA652">
            <v>0</v>
          </cell>
        </row>
        <row r="653">
          <cell r="L653">
            <v>73.62</v>
          </cell>
          <cell r="O653">
            <v>76.67</v>
          </cell>
          <cell r="R653">
            <v>24.29</v>
          </cell>
          <cell r="U653">
            <v>73.62</v>
          </cell>
          <cell r="W653">
            <v>67</v>
          </cell>
          <cell r="X653">
            <v>69.069999999999993</v>
          </cell>
          <cell r="Y653">
            <v>23.33</v>
          </cell>
          <cell r="Z653">
            <v>43.95</v>
          </cell>
          <cell r="AA653">
            <v>0</v>
          </cell>
        </row>
        <row r="654">
          <cell r="L654">
            <v>73.62</v>
          </cell>
          <cell r="O654">
            <v>76.67</v>
          </cell>
          <cell r="R654">
            <v>24.29</v>
          </cell>
          <cell r="U654">
            <v>73.62</v>
          </cell>
          <cell r="W654">
            <v>67</v>
          </cell>
          <cell r="X654">
            <v>69.069999999999993</v>
          </cell>
          <cell r="Y654">
            <v>23.33</v>
          </cell>
          <cell r="Z654">
            <v>43.95</v>
          </cell>
          <cell r="AA654">
            <v>0</v>
          </cell>
        </row>
        <row r="655">
          <cell r="L655">
            <v>73.62</v>
          </cell>
          <cell r="O655">
            <v>76.67</v>
          </cell>
          <cell r="R655">
            <v>24.29</v>
          </cell>
          <cell r="U655">
            <v>73.62</v>
          </cell>
          <cell r="W655">
            <v>67</v>
          </cell>
          <cell r="X655">
            <v>69.069999999999993</v>
          </cell>
          <cell r="Y655">
            <v>23.33</v>
          </cell>
          <cell r="Z655">
            <v>43.95</v>
          </cell>
          <cell r="AA655">
            <v>0</v>
          </cell>
        </row>
        <row r="656">
          <cell r="L656">
            <v>73.62</v>
          </cell>
          <cell r="O656">
            <v>76.67</v>
          </cell>
          <cell r="R656">
            <v>24.29</v>
          </cell>
          <cell r="U656">
            <v>73.62</v>
          </cell>
          <cell r="W656">
            <v>67</v>
          </cell>
          <cell r="X656">
            <v>69.069999999999993</v>
          </cell>
          <cell r="Y656">
            <v>23.33</v>
          </cell>
          <cell r="Z656">
            <v>43.95</v>
          </cell>
          <cell r="AA656">
            <v>0</v>
          </cell>
        </row>
        <row r="657">
          <cell r="L657">
            <v>73.62</v>
          </cell>
          <cell r="O657">
            <v>76.67</v>
          </cell>
          <cell r="R657">
            <v>24.29</v>
          </cell>
          <cell r="U657">
            <v>73.62</v>
          </cell>
          <cell r="W657">
            <v>67</v>
          </cell>
          <cell r="X657">
            <v>69.069999999999993</v>
          </cell>
          <cell r="Y657">
            <v>23.33</v>
          </cell>
          <cell r="Z657">
            <v>43.95</v>
          </cell>
          <cell r="AA657">
            <v>0</v>
          </cell>
        </row>
        <row r="658">
          <cell r="L658">
            <v>73.62</v>
          </cell>
          <cell r="O658">
            <v>76.67</v>
          </cell>
          <cell r="R658">
            <v>24.29</v>
          </cell>
          <cell r="U658">
            <v>73.62</v>
          </cell>
          <cell r="W658">
            <v>67</v>
          </cell>
          <cell r="X658">
            <v>69.069999999999993</v>
          </cell>
          <cell r="Y658">
            <v>23.33</v>
          </cell>
          <cell r="Z658">
            <v>43.95</v>
          </cell>
          <cell r="AA658">
            <v>0</v>
          </cell>
        </row>
        <row r="659">
          <cell r="L659">
            <v>73.62</v>
          </cell>
          <cell r="O659">
            <v>76.67</v>
          </cell>
          <cell r="R659">
            <v>24.29</v>
          </cell>
          <cell r="U659">
            <v>73.62</v>
          </cell>
          <cell r="W659">
            <v>67</v>
          </cell>
          <cell r="X659">
            <v>69.069999999999993</v>
          </cell>
          <cell r="Y659">
            <v>23.33</v>
          </cell>
          <cell r="Z659">
            <v>43.95</v>
          </cell>
          <cell r="AA659">
            <v>0</v>
          </cell>
        </row>
        <row r="660">
          <cell r="L660">
            <v>73.62</v>
          </cell>
          <cell r="O660">
            <v>76.67</v>
          </cell>
          <cell r="R660">
            <v>24.29</v>
          </cell>
          <cell r="U660">
            <v>73.62</v>
          </cell>
          <cell r="W660">
            <v>67</v>
          </cell>
          <cell r="X660">
            <v>69.069999999999993</v>
          </cell>
          <cell r="Y660">
            <v>23.33</v>
          </cell>
          <cell r="Z660">
            <v>43.95</v>
          </cell>
          <cell r="AA660">
            <v>0</v>
          </cell>
        </row>
        <row r="661">
          <cell r="L661">
            <v>73.62</v>
          </cell>
          <cell r="O661">
            <v>76.67</v>
          </cell>
          <cell r="R661">
            <v>24.29</v>
          </cell>
          <cell r="U661">
            <v>73.62</v>
          </cell>
          <cell r="W661">
            <v>67</v>
          </cell>
          <cell r="X661">
            <v>69.069999999999993</v>
          </cell>
          <cell r="Y661">
            <v>23.33</v>
          </cell>
          <cell r="Z661">
            <v>43.95</v>
          </cell>
          <cell r="AA661">
            <v>0</v>
          </cell>
        </row>
        <row r="662">
          <cell r="L662">
            <v>73.62</v>
          </cell>
          <cell r="O662">
            <v>76.67</v>
          </cell>
          <cell r="R662">
            <v>24.29</v>
          </cell>
          <cell r="U662">
            <v>73.62</v>
          </cell>
          <cell r="W662">
            <v>67</v>
          </cell>
          <cell r="X662">
            <v>69.069999999999993</v>
          </cell>
          <cell r="Y662">
            <v>23.33</v>
          </cell>
          <cell r="Z662">
            <v>43.95</v>
          </cell>
          <cell r="AA662">
            <v>0</v>
          </cell>
        </row>
        <row r="663">
          <cell r="L663">
            <v>73.62</v>
          </cell>
          <cell r="O663">
            <v>76.67</v>
          </cell>
          <cell r="R663">
            <v>24.29</v>
          </cell>
          <cell r="U663">
            <v>73.62</v>
          </cell>
          <cell r="W663">
            <v>67</v>
          </cell>
          <cell r="X663">
            <v>69.069999999999993</v>
          </cell>
          <cell r="Y663">
            <v>23.33</v>
          </cell>
          <cell r="Z663">
            <v>43.95</v>
          </cell>
          <cell r="AA663">
            <v>0</v>
          </cell>
        </row>
        <row r="664">
          <cell r="L664">
            <v>73.62</v>
          </cell>
          <cell r="O664">
            <v>76.67</v>
          </cell>
          <cell r="R664">
            <v>24.29</v>
          </cell>
          <cell r="U664">
            <v>73.62</v>
          </cell>
          <cell r="W664">
            <v>67</v>
          </cell>
          <cell r="X664">
            <v>69.069999999999993</v>
          </cell>
          <cell r="Y664">
            <v>23.33</v>
          </cell>
          <cell r="Z664">
            <v>43.95</v>
          </cell>
          <cell r="AA664">
            <v>0</v>
          </cell>
        </row>
        <row r="665">
          <cell r="L665">
            <v>73.62</v>
          </cell>
          <cell r="O665">
            <v>76.67</v>
          </cell>
          <cell r="R665">
            <v>24.29</v>
          </cell>
          <cell r="U665">
            <v>73.62</v>
          </cell>
          <cell r="W665">
            <v>67</v>
          </cell>
          <cell r="X665">
            <v>69.069999999999993</v>
          </cell>
          <cell r="Y665">
            <v>23.33</v>
          </cell>
          <cell r="Z665">
            <v>43.95</v>
          </cell>
          <cell r="AA665">
            <v>0</v>
          </cell>
        </row>
        <row r="666">
          <cell r="L666">
            <v>73.62</v>
          </cell>
          <cell r="O666">
            <v>76.67</v>
          </cell>
          <cell r="R666">
            <v>24.29</v>
          </cell>
          <cell r="U666">
            <v>73.62</v>
          </cell>
          <cell r="W666">
            <v>67</v>
          </cell>
          <cell r="X666">
            <v>69.069999999999993</v>
          </cell>
          <cell r="Y666">
            <v>23.33</v>
          </cell>
          <cell r="Z666">
            <v>43.95</v>
          </cell>
          <cell r="AA666">
            <v>0</v>
          </cell>
        </row>
        <row r="667">
          <cell r="L667">
            <v>73.62</v>
          </cell>
          <cell r="O667">
            <v>76.67</v>
          </cell>
          <cell r="R667">
            <v>24.29</v>
          </cell>
          <cell r="U667">
            <v>73.62</v>
          </cell>
          <cell r="W667">
            <v>67</v>
          </cell>
          <cell r="X667">
            <v>69.069999999999993</v>
          </cell>
          <cell r="Y667">
            <v>23.33</v>
          </cell>
          <cell r="Z667">
            <v>43.95</v>
          </cell>
          <cell r="AA667">
            <v>0</v>
          </cell>
        </row>
        <row r="668">
          <cell r="L668">
            <v>73.62</v>
          </cell>
          <cell r="O668">
            <v>76.67</v>
          </cell>
          <cell r="R668">
            <v>24.29</v>
          </cell>
          <cell r="U668">
            <v>73.62</v>
          </cell>
          <cell r="W668">
            <v>67</v>
          </cell>
          <cell r="X668">
            <v>69.069999999999993</v>
          </cell>
          <cell r="Y668">
            <v>23.33</v>
          </cell>
          <cell r="Z668">
            <v>43.95</v>
          </cell>
          <cell r="AA668">
            <v>0</v>
          </cell>
        </row>
        <row r="669">
          <cell r="L669">
            <v>73.62</v>
          </cell>
          <cell r="O669">
            <v>76.67</v>
          </cell>
          <cell r="R669">
            <v>24.29</v>
          </cell>
          <cell r="U669">
            <v>73.62</v>
          </cell>
          <cell r="W669">
            <v>67</v>
          </cell>
          <cell r="X669">
            <v>69.069999999999993</v>
          </cell>
          <cell r="Y669">
            <v>23.33</v>
          </cell>
          <cell r="Z669">
            <v>43.95</v>
          </cell>
          <cell r="AA669">
            <v>0</v>
          </cell>
        </row>
        <row r="670">
          <cell r="L670">
            <v>73.62</v>
          </cell>
          <cell r="O670">
            <v>76.67</v>
          </cell>
          <cell r="R670">
            <v>24.29</v>
          </cell>
          <cell r="U670">
            <v>73.62</v>
          </cell>
          <cell r="W670">
            <v>67</v>
          </cell>
          <cell r="X670">
            <v>69.069999999999993</v>
          </cell>
          <cell r="Y670">
            <v>23.33</v>
          </cell>
          <cell r="Z670">
            <v>43.95</v>
          </cell>
          <cell r="AA670">
            <v>0</v>
          </cell>
        </row>
        <row r="671">
          <cell r="L671">
            <v>73.62</v>
          </cell>
          <cell r="O671">
            <v>76.67</v>
          </cell>
          <cell r="R671">
            <v>24.29</v>
          </cell>
          <cell r="U671">
            <v>73.62</v>
          </cell>
          <cell r="W671">
            <v>67</v>
          </cell>
          <cell r="X671">
            <v>69.069999999999993</v>
          </cell>
          <cell r="Y671">
            <v>23.33</v>
          </cell>
          <cell r="Z671">
            <v>43.95</v>
          </cell>
          <cell r="AA671">
            <v>0</v>
          </cell>
        </row>
        <row r="672">
          <cell r="L672">
            <v>73.62</v>
          </cell>
          <cell r="O672">
            <v>76.67</v>
          </cell>
          <cell r="R672">
            <v>24.29</v>
          </cell>
          <cell r="U672">
            <v>73.62</v>
          </cell>
          <cell r="W672">
            <v>67</v>
          </cell>
          <cell r="X672">
            <v>69.069999999999993</v>
          </cell>
          <cell r="Y672">
            <v>23.33</v>
          </cell>
          <cell r="Z672">
            <v>43.95</v>
          </cell>
          <cell r="AA672">
            <v>0</v>
          </cell>
        </row>
        <row r="673">
          <cell r="L673">
            <v>73.62</v>
          </cell>
          <cell r="O673">
            <v>76.67</v>
          </cell>
          <cell r="R673">
            <v>24.29</v>
          </cell>
          <cell r="U673">
            <v>73.62</v>
          </cell>
          <cell r="W673">
            <v>67</v>
          </cell>
          <cell r="X673">
            <v>69.069999999999993</v>
          </cell>
          <cell r="Y673">
            <v>23.33</v>
          </cell>
          <cell r="Z673">
            <v>43.95</v>
          </cell>
          <cell r="AA673">
            <v>0</v>
          </cell>
        </row>
        <row r="674">
          <cell r="L674">
            <v>73.62</v>
          </cell>
          <cell r="O674">
            <v>76.67</v>
          </cell>
          <cell r="R674">
            <v>24.29</v>
          </cell>
          <cell r="U674">
            <v>73.62</v>
          </cell>
          <cell r="W674">
            <v>67</v>
          </cell>
          <cell r="X674">
            <v>69.069999999999993</v>
          </cell>
          <cell r="Y674">
            <v>23.33</v>
          </cell>
          <cell r="Z674">
            <v>43.95</v>
          </cell>
          <cell r="AA674">
            <v>0</v>
          </cell>
        </row>
        <row r="675">
          <cell r="L675">
            <v>73.62</v>
          </cell>
          <cell r="O675">
            <v>76.67</v>
          </cell>
          <cell r="R675">
            <v>24.29</v>
          </cell>
          <cell r="U675">
            <v>73.62</v>
          </cell>
          <cell r="W675">
            <v>67</v>
          </cell>
          <cell r="X675">
            <v>69.069999999999993</v>
          </cell>
          <cell r="Y675">
            <v>23.33</v>
          </cell>
          <cell r="Z675">
            <v>43.95</v>
          </cell>
          <cell r="AA675">
            <v>0</v>
          </cell>
        </row>
        <row r="676">
          <cell r="L676">
            <v>73.62</v>
          </cell>
          <cell r="O676">
            <v>76.67</v>
          </cell>
          <cell r="R676">
            <v>24.29</v>
          </cell>
          <cell r="U676">
            <v>73.62</v>
          </cell>
          <cell r="W676">
            <v>67</v>
          </cell>
          <cell r="X676">
            <v>69.069999999999993</v>
          </cell>
          <cell r="Y676">
            <v>23.33</v>
          </cell>
          <cell r="Z676">
            <v>43.95</v>
          </cell>
          <cell r="AA676">
            <v>0</v>
          </cell>
        </row>
        <row r="677">
          <cell r="L677">
            <v>73.62</v>
          </cell>
          <cell r="O677">
            <v>76.67</v>
          </cell>
          <cell r="R677">
            <v>24.29</v>
          </cell>
          <cell r="U677">
            <v>73.62</v>
          </cell>
          <cell r="W677">
            <v>67</v>
          </cell>
          <cell r="X677">
            <v>69.069999999999993</v>
          </cell>
          <cell r="Y677">
            <v>23.33</v>
          </cell>
          <cell r="Z677">
            <v>43.95</v>
          </cell>
          <cell r="AA677">
            <v>0</v>
          </cell>
        </row>
        <row r="678">
          <cell r="L678">
            <v>73.62</v>
          </cell>
          <cell r="O678">
            <v>76.67</v>
          </cell>
          <cell r="R678">
            <v>24.29</v>
          </cell>
          <cell r="U678">
            <v>73.62</v>
          </cell>
          <cell r="W678">
            <v>67</v>
          </cell>
          <cell r="X678">
            <v>69.069999999999993</v>
          </cell>
          <cell r="Y678">
            <v>23.33</v>
          </cell>
          <cell r="Z678">
            <v>43.95</v>
          </cell>
          <cell r="AA678">
            <v>0</v>
          </cell>
        </row>
        <row r="679">
          <cell r="L679">
            <v>73.62</v>
          </cell>
          <cell r="O679">
            <v>76.67</v>
          </cell>
          <cell r="R679">
            <v>24.29</v>
          </cell>
          <cell r="U679">
            <v>73.62</v>
          </cell>
          <cell r="W679">
            <v>67</v>
          </cell>
          <cell r="X679">
            <v>69.069999999999993</v>
          </cell>
          <cell r="Y679">
            <v>23.33</v>
          </cell>
          <cell r="Z679">
            <v>43.95</v>
          </cell>
          <cell r="AA679">
            <v>0</v>
          </cell>
        </row>
        <row r="680">
          <cell r="L680">
            <v>73.62</v>
          </cell>
          <cell r="O680">
            <v>76.67</v>
          </cell>
          <cell r="R680">
            <v>24.29</v>
          </cell>
          <cell r="U680">
            <v>73.62</v>
          </cell>
          <cell r="W680">
            <v>67</v>
          </cell>
          <cell r="X680">
            <v>69.069999999999993</v>
          </cell>
          <cell r="Y680">
            <v>23.33</v>
          </cell>
          <cell r="Z680">
            <v>43.95</v>
          </cell>
          <cell r="AA680">
            <v>0</v>
          </cell>
        </row>
        <row r="681">
          <cell r="L681">
            <v>73.62</v>
          </cell>
          <cell r="O681">
            <v>76.67</v>
          </cell>
          <cell r="R681">
            <v>24.29</v>
          </cell>
          <cell r="U681">
            <v>73.62</v>
          </cell>
          <cell r="W681">
            <v>67</v>
          </cell>
          <cell r="X681">
            <v>69.069999999999993</v>
          </cell>
          <cell r="Y681">
            <v>23.33</v>
          </cell>
          <cell r="Z681">
            <v>43.95</v>
          </cell>
          <cell r="AA681">
            <v>0</v>
          </cell>
        </row>
        <row r="682">
          <cell r="L682">
            <v>73.62</v>
          </cell>
          <cell r="O682">
            <v>76.67</v>
          </cell>
          <cell r="R682">
            <v>24.29</v>
          </cell>
          <cell r="U682">
            <v>73.62</v>
          </cell>
          <cell r="W682">
            <v>67</v>
          </cell>
          <cell r="X682">
            <v>69.069999999999993</v>
          </cell>
          <cell r="Y682">
            <v>23.33</v>
          </cell>
          <cell r="Z682">
            <v>43.95</v>
          </cell>
          <cell r="AA682">
            <v>0</v>
          </cell>
        </row>
        <row r="683">
          <cell r="L683">
            <v>73.62</v>
          </cell>
          <cell r="O683">
            <v>76.67</v>
          </cell>
          <cell r="R683">
            <v>24.29</v>
          </cell>
          <cell r="U683">
            <v>73.62</v>
          </cell>
          <cell r="W683">
            <v>67</v>
          </cell>
          <cell r="X683">
            <v>69.069999999999993</v>
          </cell>
          <cell r="Y683">
            <v>23.33</v>
          </cell>
          <cell r="Z683">
            <v>43.95</v>
          </cell>
          <cell r="AA683">
            <v>0</v>
          </cell>
        </row>
        <row r="684">
          <cell r="L684">
            <v>73.62</v>
          </cell>
          <cell r="O684">
            <v>76.67</v>
          </cell>
          <cell r="R684">
            <v>24.29</v>
          </cell>
          <cell r="U684">
            <v>73.62</v>
          </cell>
          <cell r="W684">
            <v>67</v>
          </cell>
          <cell r="X684">
            <v>69.069999999999993</v>
          </cell>
          <cell r="Y684">
            <v>23.33</v>
          </cell>
          <cell r="Z684">
            <v>43.95</v>
          </cell>
          <cell r="AA684">
            <v>0</v>
          </cell>
        </row>
        <row r="685">
          <cell r="L685">
            <v>73.62</v>
          </cell>
          <cell r="O685">
            <v>76.67</v>
          </cell>
          <cell r="R685">
            <v>24.29</v>
          </cell>
          <cell r="U685">
            <v>73.62</v>
          </cell>
          <cell r="W685">
            <v>67</v>
          </cell>
          <cell r="X685">
            <v>69.069999999999993</v>
          </cell>
          <cell r="Y685">
            <v>23.33</v>
          </cell>
          <cell r="Z685">
            <v>43.95</v>
          </cell>
          <cell r="AA685">
            <v>0</v>
          </cell>
        </row>
        <row r="686">
          <cell r="L686">
            <v>73.62</v>
          </cell>
          <cell r="O686">
            <v>76.67</v>
          </cell>
          <cell r="R686">
            <v>24.29</v>
          </cell>
          <cell r="U686">
            <v>73.62</v>
          </cell>
          <cell r="W686">
            <v>67</v>
          </cell>
          <cell r="X686">
            <v>69.069999999999993</v>
          </cell>
          <cell r="Y686">
            <v>23.33</v>
          </cell>
          <cell r="Z686">
            <v>43.95</v>
          </cell>
          <cell r="AA686">
            <v>0</v>
          </cell>
        </row>
        <row r="687">
          <cell r="L687">
            <v>73.62</v>
          </cell>
          <cell r="O687">
            <v>76.67</v>
          </cell>
          <cell r="R687">
            <v>24.29</v>
          </cell>
          <cell r="U687">
            <v>73.62</v>
          </cell>
          <cell r="W687">
            <v>67</v>
          </cell>
          <cell r="X687">
            <v>69.069999999999993</v>
          </cell>
          <cell r="Y687">
            <v>23.33</v>
          </cell>
          <cell r="Z687">
            <v>43.95</v>
          </cell>
          <cell r="AA687">
            <v>0</v>
          </cell>
        </row>
        <row r="688">
          <cell r="L688">
            <v>73.62</v>
          </cell>
          <cell r="O688">
            <v>76.67</v>
          </cell>
          <cell r="R688">
            <v>24.29</v>
          </cell>
          <cell r="U688">
            <v>73.62</v>
          </cell>
          <cell r="W688">
            <v>67</v>
          </cell>
          <cell r="X688">
            <v>69.069999999999993</v>
          </cell>
          <cell r="Y688">
            <v>23.33</v>
          </cell>
          <cell r="Z688">
            <v>43.95</v>
          </cell>
          <cell r="AA688">
            <v>0</v>
          </cell>
        </row>
        <row r="689">
          <cell r="L689">
            <v>73.62</v>
          </cell>
          <cell r="O689">
            <v>76.67</v>
          </cell>
          <cell r="R689">
            <v>24.29</v>
          </cell>
          <cell r="U689">
            <v>73.62</v>
          </cell>
          <cell r="W689">
            <v>67</v>
          </cell>
          <cell r="X689">
            <v>69.069999999999993</v>
          </cell>
          <cell r="Y689">
            <v>23.33</v>
          </cell>
          <cell r="Z689">
            <v>43.95</v>
          </cell>
          <cell r="AA689">
            <v>0</v>
          </cell>
        </row>
        <row r="690">
          <cell r="L690">
            <v>73.62</v>
          </cell>
          <cell r="O690">
            <v>76.67</v>
          </cell>
          <cell r="R690">
            <v>24.29</v>
          </cell>
          <cell r="U690">
            <v>73.62</v>
          </cell>
          <cell r="W690">
            <v>67</v>
          </cell>
          <cell r="X690">
            <v>69.069999999999993</v>
          </cell>
          <cell r="Y690">
            <v>23.33</v>
          </cell>
          <cell r="Z690">
            <v>43.95</v>
          </cell>
          <cell r="AA690">
            <v>0</v>
          </cell>
        </row>
        <row r="691">
          <cell r="L691">
            <v>73.62</v>
          </cell>
          <cell r="O691">
            <v>76.67</v>
          </cell>
          <cell r="R691">
            <v>24.29</v>
          </cell>
          <cell r="U691">
            <v>73.62</v>
          </cell>
          <cell r="W691">
            <v>67</v>
          </cell>
          <cell r="X691">
            <v>69.069999999999993</v>
          </cell>
          <cell r="Y691">
            <v>23.33</v>
          </cell>
          <cell r="Z691">
            <v>43.95</v>
          </cell>
          <cell r="AA691">
            <v>0</v>
          </cell>
        </row>
        <row r="692">
          <cell r="L692">
            <v>73.62</v>
          </cell>
          <cell r="O692">
            <v>76.67</v>
          </cell>
          <cell r="R692">
            <v>24.29</v>
          </cell>
          <cell r="U692">
            <v>73.62</v>
          </cell>
          <cell r="W692">
            <v>67</v>
          </cell>
          <cell r="X692">
            <v>69.069999999999993</v>
          </cell>
          <cell r="Y692">
            <v>23.33</v>
          </cell>
          <cell r="Z692">
            <v>43.95</v>
          </cell>
          <cell r="AA692">
            <v>0</v>
          </cell>
        </row>
        <row r="693">
          <cell r="L693">
            <v>73.62</v>
          </cell>
          <cell r="O693">
            <v>76.67</v>
          </cell>
          <cell r="R693">
            <v>24.29</v>
          </cell>
          <cell r="U693">
            <v>73.62</v>
          </cell>
          <cell r="W693">
            <v>67</v>
          </cell>
          <cell r="X693">
            <v>69.069999999999993</v>
          </cell>
          <cell r="Y693">
            <v>23.33</v>
          </cell>
          <cell r="Z693">
            <v>43.95</v>
          </cell>
          <cell r="AA693">
            <v>0</v>
          </cell>
        </row>
        <row r="694">
          <cell r="L694">
            <v>73.62</v>
          </cell>
          <cell r="O694">
            <v>76.67</v>
          </cell>
          <cell r="R694">
            <v>24.29</v>
          </cell>
          <cell r="U694">
            <v>73.62</v>
          </cell>
          <cell r="W694">
            <v>67</v>
          </cell>
          <cell r="X694">
            <v>69.069999999999993</v>
          </cell>
          <cell r="Y694">
            <v>23.33</v>
          </cell>
          <cell r="Z694">
            <v>43.95</v>
          </cell>
          <cell r="AA694">
            <v>0</v>
          </cell>
        </row>
        <row r="695">
          <cell r="L695">
            <v>73.62</v>
          </cell>
          <cell r="O695">
            <v>76.67</v>
          </cell>
          <cell r="R695">
            <v>24.29</v>
          </cell>
          <cell r="U695">
            <v>73.62</v>
          </cell>
          <cell r="W695">
            <v>67</v>
          </cell>
          <cell r="X695">
            <v>69.069999999999993</v>
          </cell>
          <cell r="Y695">
            <v>23.33</v>
          </cell>
          <cell r="Z695">
            <v>43.95</v>
          </cell>
          <cell r="AA695">
            <v>0</v>
          </cell>
        </row>
        <row r="696">
          <cell r="L696">
            <v>73.62</v>
          </cell>
          <cell r="O696">
            <v>76.67</v>
          </cell>
          <cell r="R696">
            <v>24.29</v>
          </cell>
          <cell r="U696">
            <v>73.62</v>
          </cell>
          <cell r="W696">
            <v>67</v>
          </cell>
          <cell r="X696">
            <v>69.069999999999993</v>
          </cell>
          <cell r="Y696">
            <v>23.33</v>
          </cell>
          <cell r="Z696">
            <v>43.95</v>
          </cell>
          <cell r="AA696">
            <v>0</v>
          </cell>
        </row>
        <row r="697">
          <cell r="L697">
            <v>73.62</v>
          </cell>
          <cell r="O697">
            <v>76.67</v>
          </cell>
          <cell r="R697">
            <v>24.29</v>
          </cell>
          <cell r="U697">
            <v>73.62</v>
          </cell>
          <cell r="W697">
            <v>67</v>
          </cell>
          <cell r="X697">
            <v>69.069999999999993</v>
          </cell>
          <cell r="Y697">
            <v>23.33</v>
          </cell>
          <cell r="Z697">
            <v>43.95</v>
          </cell>
          <cell r="AA697">
            <v>0</v>
          </cell>
        </row>
        <row r="698">
          <cell r="L698">
            <v>73.62</v>
          </cell>
          <cell r="O698">
            <v>76.67</v>
          </cell>
          <cell r="R698">
            <v>24.29</v>
          </cell>
          <cell r="U698">
            <v>73.62</v>
          </cell>
          <cell r="W698">
            <v>67</v>
          </cell>
          <cell r="X698">
            <v>69.069999999999993</v>
          </cell>
          <cell r="Y698">
            <v>23.33</v>
          </cell>
          <cell r="Z698">
            <v>43.95</v>
          </cell>
          <cell r="AA698">
            <v>0</v>
          </cell>
        </row>
        <row r="699">
          <cell r="L699">
            <v>73.62</v>
          </cell>
          <cell r="O699">
            <v>76.67</v>
          </cell>
          <cell r="R699">
            <v>24.29</v>
          </cell>
          <cell r="U699">
            <v>73.62</v>
          </cell>
          <cell r="W699">
            <v>67</v>
          </cell>
          <cell r="X699">
            <v>69.069999999999993</v>
          </cell>
          <cell r="Y699">
            <v>23.33</v>
          </cell>
          <cell r="Z699">
            <v>43.95</v>
          </cell>
          <cell r="AA699">
            <v>0</v>
          </cell>
        </row>
        <row r="700">
          <cell r="L700">
            <v>73.62</v>
          </cell>
          <cell r="O700">
            <v>76.67</v>
          </cell>
          <cell r="R700">
            <v>24.29</v>
          </cell>
          <cell r="U700">
            <v>73.62</v>
          </cell>
          <cell r="W700">
            <v>67</v>
          </cell>
          <cell r="X700">
            <v>69.069999999999993</v>
          </cell>
          <cell r="Y700">
            <v>23.33</v>
          </cell>
          <cell r="Z700">
            <v>43.95</v>
          </cell>
          <cell r="AA700">
            <v>0</v>
          </cell>
        </row>
        <row r="701">
          <cell r="L701">
            <v>73.62</v>
          </cell>
          <cell r="O701">
            <v>76.67</v>
          </cell>
          <cell r="R701">
            <v>24.29</v>
          </cell>
          <cell r="U701">
            <v>73.62</v>
          </cell>
          <cell r="W701">
            <v>67</v>
          </cell>
          <cell r="X701">
            <v>69.069999999999993</v>
          </cell>
          <cell r="Y701">
            <v>23.33</v>
          </cell>
          <cell r="Z701">
            <v>43.95</v>
          </cell>
          <cell r="AA701">
            <v>0</v>
          </cell>
        </row>
        <row r="702">
          <cell r="L702">
            <v>73.62</v>
          </cell>
          <cell r="O702">
            <v>76.67</v>
          </cell>
          <cell r="R702">
            <v>24.29</v>
          </cell>
          <cell r="U702">
            <v>73.62</v>
          </cell>
          <cell r="W702">
            <v>67</v>
          </cell>
          <cell r="X702">
            <v>69.069999999999993</v>
          </cell>
          <cell r="Y702">
            <v>23.33</v>
          </cell>
          <cell r="Z702">
            <v>43.95</v>
          </cell>
          <cell r="AA702">
            <v>0</v>
          </cell>
        </row>
        <row r="703">
          <cell r="L703">
            <v>73.62</v>
          </cell>
          <cell r="O703">
            <v>76.67</v>
          </cell>
          <cell r="R703">
            <v>24.29</v>
          </cell>
          <cell r="U703">
            <v>73.62</v>
          </cell>
          <cell r="W703">
            <v>67</v>
          </cell>
          <cell r="X703">
            <v>69.069999999999993</v>
          </cell>
          <cell r="Y703">
            <v>23.33</v>
          </cell>
          <cell r="Z703">
            <v>43.95</v>
          </cell>
          <cell r="AA703">
            <v>0</v>
          </cell>
        </row>
        <row r="704">
          <cell r="L704">
            <v>73.62</v>
          </cell>
          <cell r="O704">
            <v>76.67</v>
          </cell>
          <cell r="R704">
            <v>24.29</v>
          </cell>
          <cell r="U704">
            <v>73.62</v>
          </cell>
          <cell r="W704">
            <v>67</v>
          </cell>
          <cell r="X704">
            <v>69.069999999999993</v>
          </cell>
          <cell r="Y704">
            <v>23.33</v>
          </cell>
          <cell r="Z704">
            <v>43.95</v>
          </cell>
          <cell r="AA704">
            <v>0</v>
          </cell>
        </row>
        <row r="705">
          <cell r="L705">
            <v>73.62</v>
          </cell>
          <cell r="O705">
            <v>76.67</v>
          </cell>
          <cell r="R705">
            <v>24.29</v>
          </cell>
          <cell r="U705">
            <v>73.62</v>
          </cell>
          <cell r="W705">
            <v>67</v>
          </cell>
          <cell r="X705">
            <v>69.069999999999993</v>
          </cell>
          <cell r="Y705">
            <v>23.33</v>
          </cell>
          <cell r="Z705">
            <v>43.95</v>
          </cell>
          <cell r="AA705">
            <v>0</v>
          </cell>
        </row>
        <row r="706">
          <cell r="M706">
            <v>75.36</v>
          </cell>
          <cell r="P706">
            <v>77.430000000000007</v>
          </cell>
          <cell r="S706">
            <v>24.29</v>
          </cell>
          <cell r="V706">
            <v>75.36</v>
          </cell>
          <cell r="W706">
            <v>67</v>
          </cell>
          <cell r="X706">
            <v>69.069999999999993</v>
          </cell>
          <cell r="Y706">
            <v>23.33</v>
          </cell>
          <cell r="Z706">
            <v>43.95</v>
          </cell>
          <cell r="AA706">
            <v>0</v>
          </cell>
        </row>
        <row r="707">
          <cell r="M707">
            <v>75.36</v>
          </cell>
          <cell r="P707">
            <v>77.430000000000007</v>
          </cell>
          <cell r="S707">
            <v>24.29</v>
          </cell>
          <cell r="V707">
            <v>75.36</v>
          </cell>
          <cell r="W707">
            <v>67</v>
          </cell>
          <cell r="X707">
            <v>69.069999999999993</v>
          </cell>
          <cell r="Y707">
            <v>23.33</v>
          </cell>
          <cell r="Z707">
            <v>43.95</v>
          </cell>
          <cell r="AA707">
            <v>0</v>
          </cell>
        </row>
        <row r="708">
          <cell r="M708">
            <v>75.36</v>
          </cell>
          <cell r="P708">
            <v>77.430000000000007</v>
          </cell>
          <cell r="S708">
            <v>24.29</v>
          </cell>
          <cell r="V708">
            <v>75.36</v>
          </cell>
          <cell r="W708">
            <v>67</v>
          </cell>
          <cell r="X708">
            <v>69.069999999999993</v>
          </cell>
          <cell r="Y708">
            <v>23.33</v>
          </cell>
          <cell r="Z708">
            <v>43.95</v>
          </cell>
          <cell r="AA708">
            <v>0</v>
          </cell>
        </row>
        <row r="709">
          <cell r="M709">
            <v>75.36</v>
          </cell>
          <cell r="P709">
            <v>77.430000000000007</v>
          </cell>
          <cell r="S709">
            <v>24.29</v>
          </cell>
          <cell r="V709">
            <v>75.36</v>
          </cell>
          <cell r="W709">
            <v>67</v>
          </cell>
          <cell r="X709">
            <v>69.069999999999993</v>
          </cell>
          <cell r="Y709">
            <v>23.33</v>
          </cell>
          <cell r="Z709">
            <v>43.95</v>
          </cell>
          <cell r="AA709">
            <v>0</v>
          </cell>
        </row>
        <row r="710">
          <cell r="M710">
            <v>75.36</v>
          </cell>
          <cell r="P710">
            <v>77.430000000000007</v>
          </cell>
          <cell r="S710">
            <v>24.29</v>
          </cell>
          <cell r="V710">
            <v>75.36</v>
          </cell>
          <cell r="W710">
            <v>67</v>
          </cell>
          <cell r="X710">
            <v>69.069999999999993</v>
          </cell>
          <cell r="Y710">
            <v>23.33</v>
          </cell>
          <cell r="Z710">
            <v>43.95</v>
          </cell>
          <cell r="AA710">
            <v>0</v>
          </cell>
        </row>
        <row r="711">
          <cell r="M711">
            <v>75.36</v>
          </cell>
          <cell r="P711">
            <v>77.430000000000007</v>
          </cell>
          <cell r="S711">
            <v>24.29</v>
          </cell>
          <cell r="V711">
            <v>75.36</v>
          </cell>
          <cell r="W711">
            <v>67</v>
          </cell>
          <cell r="X711">
            <v>69.069999999999993</v>
          </cell>
          <cell r="Y711">
            <v>23.33</v>
          </cell>
          <cell r="Z711">
            <v>43.95</v>
          </cell>
          <cell r="AA711">
            <v>0</v>
          </cell>
        </row>
        <row r="712">
          <cell r="M712">
            <v>75.36</v>
          </cell>
          <cell r="P712">
            <v>77.430000000000007</v>
          </cell>
          <cell r="S712">
            <v>24.29</v>
          </cell>
          <cell r="V712">
            <v>75.36</v>
          </cell>
          <cell r="W712">
            <v>67</v>
          </cell>
          <cell r="X712">
            <v>69.069999999999993</v>
          </cell>
          <cell r="Y712">
            <v>23.33</v>
          </cell>
          <cell r="Z712">
            <v>43.95</v>
          </cell>
          <cell r="AA712">
            <v>0</v>
          </cell>
        </row>
        <row r="713">
          <cell r="M713">
            <v>75.36</v>
          </cell>
          <cell r="P713">
            <v>77.430000000000007</v>
          </cell>
          <cell r="S713">
            <v>24.29</v>
          </cell>
          <cell r="V713">
            <v>75.36</v>
          </cell>
          <cell r="W713">
            <v>67</v>
          </cell>
          <cell r="X713">
            <v>69.069999999999993</v>
          </cell>
          <cell r="Y713">
            <v>23.33</v>
          </cell>
          <cell r="Z713">
            <v>43.95</v>
          </cell>
          <cell r="AA713">
            <v>0</v>
          </cell>
        </row>
        <row r="714">
          <cell r="M714">
            <v>75.36</v>
          </cell>
          <cell r="P714">
            <v>77.430000000000007</v>
          </cell>
          <cell r="S714">
            <v>24.29</v>
          </cell>
          <cell r="V714">
            <v>75.36</v>
          </cell>
          <cell r="W714">
            <v>67</v>
          </cell>
          <cell r="X714">
            <v>69.069999999999993</v>
          </cell>
          <cell r="Y714">
            <v>23.33</v>
          </cell>
          <cell r="Z714">
            <v>43.95</v>
          </cell>
          <cell r="AA714">
            <v>0</v>
          </cell>
        </row>
        <row r="715">
          <cell r="M715">
            <v>75.36</v>
          </cell>
          <cell r="P715">
            <v>77.430000000000007</v>
          </cell>
          <cell r="S715">
            <v>24.29</v>
          </cell>
          <cell r="V715">
            <v>75.36</v>
          </cell>
          <cell r="W715">
            <v>67</v>
          </cell>
          <cell r="X715">
            <v>69.069999999999993</v>
          </cell>
          <cell r="Y715">
            <v>23.33</v>
          </cell>
          <cell r="Z715">
            <v>43.95</v>
          </cell>
          <cell r="AA715">
            <v>0</v>
          </cell>
        </row>
        <row r="716">
          <cell r="M716">
            <v>75.36</v>
          </cell>
          <cell r="P716">
            <v>77.430000000000007</v>
          </cell>
          <cell r="S716">
            <v>24.29</v>
          </cell>
          <cell r="V716">
            <v>75.36</v>
          </cell>
          <cell r="W716">
            <v>67</v>
          </cell>
          <cell r="X716">
            <v>69.069999999999993</v>
          </cell>
          <cell r="Y716">
            <v>23.33</v>
          </cell>
          <cell r="Z716">
            <v>43.95</v>
          </cell>
          <cell r="AA716">
            <v>0</v>
          </cell>
        </row>
        <row r="717">
          <cell r="M717">
            <v>75.36</v>
          </cell>
          <cell r="P717">
            <v>77.430000000000007</v>
          </cell>
          <cell r="S717">
            <v>24.29</v>
          </cell>
          <cell r="V717">
            <v>75.36</v>
          </cell>
          <cell r="W717">
            <v>67</v>
          </cell>
          <cell r="X717">
            <v>69.069999999999993</v>
          </cell>
          <cell r="Y717">
            <v>23.33</v>
          </cell>
          <cell r="Z717">
            <v>43.95</v>
          </cell>
          <cell r="AA717">
            <v>0</v>
          </cell>
        </row>
        <row r="718">
          <cell r="M718">
            <v>75.36</v>
          </cell>
          <cell r="P718">
            <v>77.430000000000007</v>
          </cell>
          <cell r="S718">
            <v>24.29</v>
          </cell>
          <cell r="V718">
            <v>75.36</v>
          </cell>
          <cell r="W718">
            <v>67</v>
          </cell>
          <cell r="X718">
            <v>69.069999999999993</v>
          </cell>
          <cell r="Y718">
            <v>23.33</v>
          </cell>
          <cell r="Z718">
            <v>43.95</v>
          </cell>
          <cell r="AA718">
            <v>0</v>
          </cell>
        </row>
        <row r="719">
          <cell r="M719">
            <v>75.36</v>
          </cell>
          <cell r="P719">
            <v>77.430000000000007</v>
          </cell>
          <cell r="S719">
            <v>24.29</v>
          </cell>
          <cell r="V719">
            <v>75.36</v>
          </cell>
          <cell r="W719">
            <v>67</v>
          </cell>
          <cell r="X719">
            <v>69.069999999999993</v>
          </cell>
          <cell r="Y719">
            <v>23.33</v>
          </cell>
          <cell r="Z719">
            <v>43.95</v>
          </cell>
          <cell r="AA719">
            <v>0</v>
          </cell>
        </row>
        <row r="720">
          <cell r="M720">
            <v>75.36</v>
          </cell>
          <cell r="P720">
            <v>77.430000000000007</v>
          </cell>
          <cell r="S720">
            <v>24.29</v>
          </cell>
          <cell r="V720">
            <v>75.36</v>
          </cell>
          <cell r="W720">
            <v>67</v>
          </cell>
          <cell r="X720">
            <v>69.069999999999993</v>
          </cell>
          <cell r="Y720">
            <v>23.33</v>
          </cell>
          <cell r="Z720">
            <v>43.95</v>
          </cell>
          <cell r="AA720">
            <v>0</v>
          </cell>
        </row>
        <row r="721">
          <cell r="M721">
            <v>75.36</v>
          </cell>
          <cell r="P721">
            <v>77.430000000000007</v>
          </cell>
          <cell r="S721">
            <v>24.29</v>
          </cell>
          <cell r="V721">
            <v>75.36</v>
          </cell>
          <cell r="W721">
            <v>67</v>
          </cell>
          <cell r="X721">
            <v>69.069999999999993</v>
          </cell>
          <cell r="Y721">
            <v>23.33</v>
          </cell>
          <cell r="Z721">
            <v>43.95</v>
          </cell>
          <cell r="AA721">
            <v>0</v>
          </cell>
        </row>
        <row r="722">
          <cell r="M722">
            <v>75.36</v>
          </cell>
          <cell r="P722">
            <v>77.430000000000007</v>
          </cell>
          <cell r="S722">
            <v>24.29</v>
          </cell>
          <cell r="V722">
            <v>75.36</v>
          </cell>
          <cell r="W722">
            <v>67</v>
          </cell>
          <cell r="X722">
            <v>69.069999999999993</v>
          </cell>
          <cell r="Y722">
            <v>23.33</v>
          </cell>
          <cell r="Z722">
            <v>43.95</v>
          </cell>
          <cell r="AA722">
            <v>0</v>
          </cell>
        </row>
        <row r="723">
          <cell r="M723">
            <v>75.36</v>
          </cell>
          <cell r="P723">
            <v>77.430000000000007</v>
          </cell>
          <cell r="S723">
            <v>24.29</v>
          </cell>
          <cell r="V723">
            <v>75.36</v>
          </cell>
          <cell r="W723">
            <v>67</v>
          </cell>
          <cell r="X723">
            <v>69.069999999999993</v>
          </cell>
          <cell r="Y723">
            <v>23.33</v>
          </cell>
          <cell r="Z723">
            <v>43.95</v>
          </cell>
          <cell r="AA723">
            <v>0</v>
          </cell>
        </row>
        <row r="724">
          <cell r="W724">
            <v>67</v>
          </cell>
          <cell r="X724">
            <v>69.069999999999993</v>
          </cell>
          <cell r="Y724">
            <v>23.33</v>
          </cell>
          <cell r="Z724">
            <v>43.95</v>
          </cell>
          <cell r="AA724">
            <v>0</v>
          </cell>
        </row>
        <row r="725">
          <cell r="W725">
            <v>67</v>
          </cell>
          <cell r="X725">
            <v>69.069999999999993</v>
          </cell>
          <cell r="Y725">
            <v>23.33</v>
          </cell>
          <cell r="Z725">
            <v>43.95</v>
          </cell>
          <cell r="AA725">
            <v>0</v>
          </cell>
        </row>
        <row r="726">
          <cell r="W726">
            <v>67</v>
          </cell>
          <cell r="X726">
            <v>69.069999999999993</v>
          </cell>
          <cell r="Y726">
            <v>23.33</v>
          </cell>
          <cell r="Z726">
            <v>43.95</v>
          </cell>
          <cell r="AA726">
            <v>0</v>
          </cell>
        </row>
        <row r="727">
          <cell r="W727">
            <v>67</v>
          </cell>
          <cell r="X727">
            <v>69.069999999999993</v>
          </cell>
          <cell r="Y727">
            <v>23.33</v>
          </cell>
          <cell r="Z727">
            <v>43.95</v>
          </cell>
          <cell r="AA727">
            <v>0</v>
          </cell>
        </row>
        <row r="728">
          <cell r="W728">
            <v>67</v>
          </cell>
          <cell r="X728">
            <v>69.069999999999993</v>
          </cell>
          <cell r="Y728">
            <v>23.33</v>
          </cell>
          <cell r="Z728">
            <v>43.95</v>
          </cell>
          <cell r="AA728">
            <v>0</v>
          </cell>
        </row>
        <row r="729">
          <cell r="W729">
            <v>67</v>
          </cell>
          <cell r="X729">
            <v>69.069999999999993</v>
          </cell>
          <cell r="Y729">
            <v>23.33</v>
          </cell>
          <cell r="Z729">
            <v>43.95</v>
          </cell>
          <cell r="AA729">
            <v>0</v>
          </cell>
        </row>
        <row r="730">
          <cell r="W730">
            <v>67</v>
          </cell>
          <cell r="X730">
            <v>69.069999999999993</v>
          </cell>
          <cell r="Y730">
            <v>23.33</v>
          </cell>
          <cell r="Z730">
            <v>43.95</v>
          </cell>
          <cell r="AA730">
            <v>0</v>
          </cell>
        </row>
        <row r="731">
          <cell r="W731">
            <v>67</v>
          </cell>
          <cell r="X731">
            <v>69.069999999999993</v>
          </cell>
          <cell r="Y731">
            <v>23.33</v>
          </cell>
          <cell r="Z731">
            <v>43.95</v>
          </cell>
          <cell r="AA731">
            <v>0</v>
          </cell>
        </row>
        <row r="732">
          <cell r="W732">
            <v>67</v>
          </cell>
          <cell r="X732">
            <v>69.069999999999993</v>
          </cell>
          <cell r="Y732">
            <v>23.33</v>
          </cell>
          <cell r="Z732">
            <v>43.95</v>
          </cell>
          <cell r="AA732">
            <v>0</v>
          </cell>
        </row>
        <row r="733">
          <cell r="W733">
            <v>67</v>
          </cell>
          <cell r="X733">
            <v>69.069999999999993</v>
          </cell>
          <cell r="Y733">
            <v>23.33</v>
          </cell>
          <cell r="Z733">
            <v>43.95</v>
          </cell>
          <cell r="AA733">
            <v>0</v>
          </cell>
        </row>
        <row r="734">
          <cell r="W734">
            <v>67</v>
          </cell>
          <cell r="X734">
            <v>69.069999999999993</v>
          </cell>
          <cell r="Y734">
            <v>23.33</v>
          </cell>
          <cell r="Z734">
            <v>43.95</v>
          </cell>
          <cell r="AA734">
            <v>0</v>
          </cell>
        </row>
        <row r="735">
          <cell r="W735">
            <v>67</v>
          </cell>
          <cell r="X735">
            <v>69.069999999999993</v>
          </cell>
          <cell r="Y735">
            <v>23.33</v>
          </cell>
          <cell r="Z735">
            <v>43.95</v>
          </cell>
          <cell r="AA735">
            <v>0</v>
          </cell>
        </row>
        <row r="736">
          <cell r="W736">
            <v>67</v>
          </cell>
          <cell r="X736">
            <v>69.069999999999993</v>
          </cell>
          <cell r="Y736">
            <v>23.33</v>
          </cell>
          <cell r="Z736">
            <v>43.95</v>
          </cell>
          <cell r="AA736">
            <v>0</v>
          </cell>
        </row>
        <row r="737">
          <cell r="W737">
            <v>67</v>
          </cell>
          <cell r="X737">
            <v>69.069999999999993</v>
          </cell>
          <cell r="Y737">
            <v>23.33</v>
          </cell>
          <cell r="Z737">
            <v>43.95</v>
          </cell>
          <cell r="AA737">
            <v>0</v>
          </cell>
        </row>
        <row r="738">
          <cell r="W738">
            <v>67</v>
          </cell>
          <cell r="X738">
            <v>69.069999999999993</v>
          </cell>
          <cell r="Y738">
            <v>23.33</v>
          </cell>
          <cell r="Z738">
            <v>43.95</v>
          </cell>
          <cell r="AA738">
            <v>0</v>
          </cell>
        </row>
        <row r="739">
          <cell r="W739">
            <v>67</v>
          </cell>
          <cell r="X739">
            <v>69.069999999999993</v>
          </cell>
          <cell r="Y739">
            <v>23.33</v>
          </cell>
          <cell r="Z739">
            <v>43.95</v>
          </cell>
          <cell r="AA739">
            <v>0</v>
          </cell>
        </row>
        <row r="740">
          <cell r="W740">
            <v>67</v>
          </cell>
          <cell r="X740">
            <v>69.069999999999993</v>
          </cell>
          <cell r="Y740">
            <v>23.33</v>
          </cell>
          <cell r="Z740">
            <v>43.95</v>
          </cell>
          <cell r="AA740">
            <v>0</v>
          </cell>
        </row>
        <row r="741">
          <cell r="W741">
            <v>67</v>
          </cell>
          <cell r="X741">
            <v>69.069999999999993</v>
          </cell>
          <cell r="Y741">
            <v>23.33</v>
          </cell>
          <cell r="Z741">
            <v>43.95</v>
          </cell>
          <cell r="AA741">
            <v>0</v>
          </cell>
        </row>
        <row r="742">
          <cell r="W742">
            <v>67</v>
          </cell>
          <cell r="X742">
            <v>69.069999999999993</v>
          </cell>
          <cell r="Y742">
            <v>23.33</v>
          </cell>
          <cell r="Z742">
            <v>43.95</v>
          </cell>
          <cell r="AA742">
            <v>0</v>
          </cell>
        </row>
        <row r="743">
          <cell r="W743">
            <v>67</v>
          </cell>
          <cell r="X743">
            <v>69.069999999999993</v>
          </cell>
          <cell r="Y743">
            <v>23.33</v>
          </cell>
          <cell r="Z743">
            <v>43.95</v>
          </cell>
          <cell r="AA743">
            <v>0</v>
          </cell>
        </row>
        <row r="744">
          <cell r="W744">
            <v>67</v>
          </cell>
          <cell r="X744">
            <v>69.069999999999993</v>
          </cell>
          <cell r="Y744">
            <v>23.33</v>
          </cell>
          <cell r="Z744">
            <v>43.95</v>
          </cell>
          <cell r="AA744">
            <v>0</v>
          </cell>
        </row>
        <row r="745">
          <cell r="W745">
            <v>67</v>
          </cell>
          <cell r="X745">
            <v>69.069999999999993</v>
          </cell>
          <cell r="Y745">
            <v>23.33</v>
          </cell>
          <cell r="Z745">
            <v>43.95</v>
          </cell>
          <cell r="AA745">
            <v>0</v>
          </cell>
        </row>
        <row r="746">
          <cell r="W746">
            <v>67</v>
          </cell>
          <cell r="X746">
            <v>69.069999999999993</v>
          </cell>
          <cell r="Y746">
            <v>23.33</v>
          </cell>
          <cell r="Z746">
            <v>43.95</v>
          </cell>
          <cell r="AA746">
            <v>0</v>
          </cell>
        </row>
        <row r="747">
          <cell r="W747">
            <v>67</v>
          </cell>
          <cell r="X747">
            <v>69.069999999999993</v>
          </cell>
          <cell r="Y747">
            <v>23.33</v>
          </cell>
          <cell r="Z747">
            <v>43.95</v>
          </cell>
          <cell r="AA747">
            <v>0</v>
          </cell>
        </row>
      </sheetData>
      <sheetData sheetId="6" refreshError="1">
        <row r="3">
          <cell r="I3">
            <v>37257</v>
          </cell>
          <cell r="J3">
            <v>336</v>
          </cell>
          <cell r="K3">
            <v>336</v>
          </cell>
          <cell r="L3">
            <v>134.76</v>
          </cell>
          <cell r="M3">
            <v>134.76</v>
          </cell>
          <cell r="N3">
            <v>297.05</v>
          </cell>
          <cell r="O3">
            <v>41.74</v>
          </cell>
          <cell r="P3">
            <v>64.040000000000006</v>
          </cell>
          <cell r="Q3">
            <v>8.8800000000000008</v>
          </cell>
          <cell r="R3">
            <v>8.8800000000000008</v>
          </cell>
          <cell r="S3">
            <v>50.49</v>
          </cell>
          <cell r="T3">
            <v>562.15</v>
          </cell>
          <cell r="U3">
            <v>562.15</v>
          </cell>
          <cell r="V3">
            <v>319.41000000000003</v>
          </cell>
          <cell r="W3">
            <v>319.41000000000003</v>
          </cell>
          <cell r="X3">
            <v>515.16999999999996</v>
          </cell>
          <cell r="Y3">
            <v>4</v>
          </cell>
          <cell r="Z3">
            <v>4.1900000000000004</v>
          </cell>
          <cell r="AA3">
            <v>4</v>
          </cell>
          <cell r="AB3">
            <v>4.1900000000000004</v>
          </cell>
          <cell r="AC3">
            <v>4.04</v>
          </cell>
        </row>
        <row r="4">
          <cell r="I4">
            <v>37288</v>
          </cell>
          <cell r="J4">
            <v>134.76</v>
          </cell>
          <cell r="K4">
            <v>134.76</v>
          </cell>
          <cell r="L4">
            <v>5.42</v>
          </cell>
          <cell r="M4">
            <v>8.14</v>
          </cell>
          <cell r="N4">
            <v>43.86</v>
          </cell>
          <cell r="O4">
            <v>8.8800000000000008</v>
          </cell>
          <cell r="P4">
            <v>10.82</v>
          </cell>
          <cell r="Q4">
            <v>5.14</v>
          </cell>
          <cell r="R4">
            <v>6.97</v>
          </cell>
          <cell r="S4">
            <v>8.02</v>
          </cell>
          <cell r="T4">
            <v>319.41000000000003</v>
          </cell>
          <cell r="U4">
            <v>319.41000000000003</v>
          </cell>
          <cell r="V4">
            <v>319.41000000000003</v>
          </cell>
          <cell r="W4">
            <v>319.41000000000003</v>
          </cell>
          <cell r="X4">
            <v>319.41000000000003</v>
          </cell>
          <cell r="Y4">
            <v>4.1900000000000004</v>
          </cell>
          <cell r="Z4">
            <v>5.17</v>
          </cell>
          <cell r="AA4">
            <v>4</v>
          </cell>
          <cell r="AB4">
            <v>4.49</v>
          </cell>
          <cell r="AC4">
            <v>4.45</v>
          </cell>
        </row>
        <row r="5">
          <cell r="I5">
            <v>37316</v>
          </cell>
          <cell r="J5">
            <v>8.14</v>
          </cell>
          <cell r="K5">
            <v>13.1</v>
          </cell>
          <cell r="L5">
            <v>4.66</v>
          </cell>
          <cell r="M5">
            <v>11.64</v>
          </cell>
          <cell r="N5">
            <v>9.77</v>
          </cell>
          <cell r="O5">
            <v>6.97</v>
          </cell>
          <cell r="P5">
            <v>12.32</v>
          </cell>
          <cell r="Q5">
            <v>4.12</v>
          </cell>
          <cell r="R5">
            <v>11.64</v>
          </cell>
          <cell r="S5">
            <v>9.11</v>
          </cell>
          <cell r="T5">
            <v>4.49</v>
          </cell>
          <cell r="U5">
            <v>7.32</v>
          </cell>
          <cell r="V5">
            <v>4</v>
          </cell>
          <cell r="W5">
            <v>6.17</v>
          </cell>
          <cell r="X5">
            <v>5.79</v>
          </cell>
          <cell r="Y5">
            <v>4.49</v>
          </cell>
          <cell r="Z5">
            <v>7.32</v>
          </cell>
          <cell r="AA5">
            <v>4</v>
          </cell>
          <cell r="AB5">
            <v>6.17</v>
          </cell>
          <cell r="AC5">
            <v>5.79</v>
          </cell>
        </row>
        <row r="6">
          <cell r="I6">
            <v>37347</v>
          </cell>
          <cell r="J6">
            <v>11.64</v>
          </cell>
          <cell r="K6">
            <v>20.57</v>
          </cell>
          <cell r="L6">
            <v>10.87</v>
          </cell>
          <cell r="M6">
            <v>20.57</v>
          </cell>
          <cell r="N6">
            <v>14.58</v>
          </cell>
          <cell r="O6">
            <v>11.64</v>
          </cell>
          <cell r="P6">
            <v>20.420000000000002</v>
          </cell>
          <cell r="Q6">
            <v>11.09</v>
          </cell>
          <cell r="R6">
            <v>20.420000000000002</v>
          </cell>
          <cell r="S6">
            <v>15</v>
          </cell>
          <cell r="T6">
            <v>6.17</v>
          </cell>
          <cell r="U6">
            <v>8.75</v>
          </cell>
          <cell r="V6">
            <v>4</v>
          </cell>
          <cell r="W6">
            <v>4</v>
          </cell>
          <cell r="X6">
            <v>6.97</v>
          </cell>
          <cell r="Y6">
            <v>6.17</v>
          </cell>
          <cell r="Z6">
            <v>20.57</v>
          </cell>
          <cell r="AA6">
            <v>5.72</v>
          </cell>
          <cell r="AB6">
            <v>20.57</v>
          </cell>
          <cell r="AC6">
            <v>9.1199999999999992</v>
          </cell>
        </row>
        <row r="7">
          <cell r="I7">
            <v>37377</v>
          </cell>
          <cell r="J7">
            <v>20.57</v>
          </cell>
          <cell r="K7">
            <v>27.19</v>
          </cell>
          <cell r="L7">
            <v>14.51</v>
          </cell>
          <cell r="M7">
            <v>14.51</v>
          </cell>
          <cell r="N7">
            <v>19.53</v>
          </cell>
          <cell r="O7">
            <v>20.420000000000002</v>
          </cell>
          <cell r="P7">
            <v>27.19</v>
          </cell>
          <cell r="Q7">
            <v>11.67</v>
          </cell>
          <cell r="R7">
            <v>11.67</v>
          </cell>
          <cell r="S7">
            <v>20.23</v>
          </cell>
          <cell r="T7">
            <v>4</v>
          </cell>
          <cell r="U7">
            <v>4.38</v>
          </cell>
          <cell r="V7">
            <v>4</v>
          </cell>
          <cell r="W7">
            <v>4</v>
          </cell>
          <cell r="X7">
            <v>4.12</v>
          </cell>
          <cell r="Y7">
            <v>20.57</v>
          </cell>
          <cell r="Z7">
            <v>27.19</v>
          </cell>
          <cell r="AA7">
            <v>4</v>
          </cell>
          <cell r="AB7">
            <v>4</v>
          </cell>
          <cell r="AC7">
            <v>10.4</v>
          </cell>
        </row>
        <row r="8">
          <cell r="I8">
            <v>37408</v>
          </cell>
          <cell r="J8">
            <v>9.4</v>
          </cell>
          <cell r="K8">
            <v>15.75</v>
          </cell>
          <cell r="L8">
            <v>9.4</v>
          </cell>
          <cell r="M8">
            <v>15.75</v>
          </cell>
          <cell r="N8">
            <v>13.35</v>
          </cell>
          <cell r="O8">
            <v>4</v>
          </cell>
          <cell r="P8">
            <v>15.06</v>
          </cell>
          <cell r="Q8">
            <v>4</v>
          </cell>
          <cell r="R8">
            <v>15.06</v>
          </cell>
          <cell r="S8">
            <v>11.7</v>
          </cell>
          <cell r="T8">
            <v>5.57</v>
          </cell>
          <cell r="U8">
            <v>7.73</v>
          </cell>
          <cell r="V8">
            <v>5.57</v>
          </cell>
          <cell r="W8">
            <v>7.61</v>
          </cell>
          <cell r="X8">
            <v>7.18</v>
          </cell>
          <cell r="Y8">
            <v>5.57</v>
          </cell>
          <cell r="Z8">
            <v>7.73</v>
          </cell>
          <cell r="AA8">
            <v>5.57</v>
          </cell>
          <cell r="AB8">
            <v>7.61</v>
          </cell>
          <cell r="AC8">
            <v>6.36</v>
          </cell>
        </row>
        <row r="9">
          <cell r="I9">
            <v>37438</v>
          </cell>
          <cell r="J9">
            <v>16.329999999999998</v>
          </cell>
          <cell r="K9">
            <v>18.04</v>
          </cell>
          <cell r="L9">
            <v>16.309999999999999</v>
          </cell>
          <cell r="M9">
            <v>16.309999999999999</v>
          </cell>
          <cell r="N9">
            <v>16.920000000000002</v>
          </cell>
          <cell r="O9">
            <v>16.149999999999999</v>
          </cell>
          <cell r="P9">
            <v>18.04</v>
          </cell>
          <cell r="Q9">
            <v>16.149999999999999</v>
          </cell>
          <cell r="R9">
            <v>16.309999999999999</v>
          </cell>
          <cell r="S9">
            <v>16.91</v>
          </cell>
          <cell r="T9">
            <v>15.89</v>
          </cell>
          <cell r="U9">
            <v>17.52</v>
          </cell>
          <cell r="V9">
            <v>15.59</v>
          </cell>
          <cell r="W9">
            <v>15.59</v>
          </cell>
          <cell r="X9">
            <v>16.47</v>
          </cell>
          <cell r="Y9">
            <v>15.89</v>
          </cell>
          <cell r="Z9">
            <v>17.52</v>
          </cell>
          <cell r="AA9">
            <v>15.59</v>
          </cell>
          <cell r="AB9">
            <v>15.59</v>
          </cell>
          <cell r="AC9">
            <v>13.2</v>
          </cell>
        </row>
        <row r="10">
          <cell r="I10">
            <v>37469</v>
          </cell>
          <cell r="J10">
            <v>14.83</v>
          </cell>
          <cell r="K10">
            <v>14.83</v>
          </cell>
          <cell r="L10">
            <v>9.51</v>
          </cell>
          <cell r="M10">
            <v>12.11</v>
          </cell>
          <cell r="N10">
            <v>11.48</v>
          </cell>
          <cell r="O10">
            <v>17.12</v>
          </cell>
          <cell r="P10">
            <v>17.12</v>
          </cell>
          <cell r="Q10">
            <v>9.4700000000000006</v>
          </cell>
          <cell r="R10">
            <v>12.11</v>
          </cell>
          <cell r="S10">
            <v>11.99</v>
          </cell>
          <cell r="T10">
            <v>15.44</v>
          </cell>
          <cell r="U10">
            <v>15.44</v>
          </cell>
          <cell r="V10">
            <v>11.72</v>
          </cell>
          <cell r="W10">
            <v>14.07</v>
          </cell>
          <cell r="X10">
            <v>13.13</v>
          </cell>
          <cell r="Y10">
            <v>14.83</v>
          </cell>
          <cell r="Z10">
            <v>14.83</v>
          </cell>
          <cell r="AA10">
            <v>9.51</v>
          </cell>
          <cell r="AB10">
            <v>12.11</v>
          </cell>
          <cell r="AC10">
            <v>11.41</v>
          </cell>
        </row>
        <row r="11">
          <cell r="I11">
            <v>37500</v>
          </cell>
          <cell r="J11">
            <v>7</v>
          </cell>
          <cell r="K11">
            <v>7</v>
          </cell>
          <cell r="L11">
            <v>4.99</v>
          </cell>
          <cell r="M11">
            <v>4.99</v>
          </cell>
          <cell r="N11">
            <v>5.91</v>
          </cell>
          <cell r="O11">
            <v>7</v>
          </cell>
          <cell r="P11">
            <v>7.55</v>
          </cell>
          <cell r="Q11">
            <v>4.83</v>
          </cell>
          <cell r="R11">
            <v>4.83</v>
          </cell>
          <cell r="S11">
            <v>6.04</v>
          </cell>
          <cell r="T11">
            <v>5.93</v>
          </cell>
          <cell r="U11">
            <v>5.93</v>
          </cell>
          <cell r="V11">
            <v>4.93</v>
          </cell>
          <cell r="W11">
            <v>4.93</v>
          </cell>
          <cell r="X11">
            <v>5.43</v>
          </cell>
          <cell r="Y11">
            <v>5.93</v>
          </cell>
          <cell r="Z11">
            <v>5.93</v>
          </cell>
          <cell r="AA11">
            <v>4.93</v>
          </cell>
          <cell r="AB11">
            <v>4.93</v>
          </cell>
          <cell r="AC11">
            <v>5.43</v>
          </cell>
        </row>
        <row r="12">
          <cell r="I12">
            <v>37530</v>
          </cell>
          <cell r="J12">
            <v>4</v>
          </cell>
          <cell r="K12">
            <v>5.03</v>
          </cell>
          <cell r="L12">
            <v>4</v>
          </cell>
          <cell r="M12">
            <v>5.03</v>
          </cell>
          <cell r="N12">
            <v>4.3899999999999997</v>
          </cell>
          <cell r="O12">
            <v>4</v>
          </cell>
          <cell r="P12">
            <v>4</v>
          </cell>
          <cell r="Q12">
            <v>4</v>
          </cell>
          <cell r="R12">
            <v>4</v>
          </cell>
          <cell r="S12">
            <v>4</v>
          </cell>
          <cell r="T12">
            <v>4</v>
          </cell>
          <cell r="U12">
            <v>4.67</v>
          </cell>
          <cell r="V12">
            <v>4</v>
          </cell>
          <cell r="W12">
            <v>4.67</v>
          </cell>
          <cell r="X12">
            <v>4.26</v>
          </cell>
          <cell r="Y12">
            <v>4</v>
          </cell>
          <cell r="Z12">
            <v>4.67</v>
          </cell>
          <cell r="AA12">
            <v>4</v>
          </cell>
          <cell r="AB12">
            <v>4.67</v>
          </cell>
          <cell r="AC12">
            <v>4.26</v>
          </cell>
        </row>
        <row r="13">
          <cell r="I13">
            <v>37561</v>
          </cell>
          <cell r="J13">
            <v>7.29</v>
          </cell>
          <cell r="K13">
            <v>7.5</v>
          </cell>
          <cell r="L13">
            <v>6.15</v>
          </cell>
          <cell r="M13">
            <v>6.58</v>
          </cell>
          <cell r="N13">
            <v>6.47</v>
          </cell>
          <cell r="O13">
            <v>7.29</v>
          </cell>
          <cell r="P13">
            <v>7.29</v>
          </cell>
          <cell r="Q13">
            <v>4</v>
          </cell>
          <cell r="R13">
            <v>5.83</v>
          </cell>
          <cell r="S13">
            <v>4.5599999999999996</v>
          </cell>
          <cell r="T13">
            <v>6.77</v>
          </cell>
          <cell r="U13">
            <v>6.87</v>
          </cell>
          <cell r="V13">
            <v>5.69</v>
          </cell>
          <cell r="W13">
            <v>5.69</v>
          </cell>
          <cell r="X13">
            <v>6</v>
          </cell>
          <cell r="Y13">
            <v>6.77</v>
          </cell>
          <cell r="Z13">
            <v>7.44</v>
          </cell>
          <cell r="AA13">
            <v>6</v>
          </cell>
          <cell r="AB13">
            <v>7.44</v>
          </cell>
          <cell r="AC13">
            <v>6.38</v>
          </cell>
        </row>
        <row r="14">
          <cell r="I14">
            <v>37591</v>
          </cell>
          <cell r="J14">
            <v>5.66</v>
          </cell>
          <cell r="K14">
            <v>5.74</v>
          </cell>
          <cell r="L14">
            <v>4</v>
          </cell>
          <cell r="M14">
            <v>4</v>
          </cell>
          <cell r="N14">
            <v>5.05</v>
          </cell>
          <cell r="O14">
            <v>5.21</v>
          </cell>
          <cell r="P14">
            <v>5.21</v>
          </cell>
          <cell r="Q14">
            <v>4</v>
          </cell>
          <cell r="R14">
            <v>4</v>
          </cell>
          <cell r="S14">
            <v>4.2300000000000004</v>
          </cell>
          <cell r="T14">
            <v>5.66</v>
          </cell>
          <cell r="U14">
            <v>6.13</v>
          </cell>
          <cell r="V14">
            <v>4.01</v>
          </cell>
          <cell r="W14">
            <v>4.01</v>
          </cell>
          <cell r="X14">
            <v>5.2</v>
          </cell>
          <cell r="Y14">
            <v>5.84</v>
          </cell>
          <cell r="Z14">
            <v>9.61</v>
          </cell>
          <cell r="AA14">
            <v>4.01</v>
          </cell>
          <cell r="AB14">
            <v>4.01</v>
          </cell>
          <cell r="AC14">
            <v>6.31</v>
          </cell>
        </row>
        <row r="15">
          <cell r="I15">
            <v>37622</v>
          </cell>
          <cell r="J15">
            <v>4</v>
          </cell>
          <cell r="K15">
            <v>4.18</v>
          </cell>
          <cell r="L15">
            <v>4</v>
          </cell>
          <cell r="M15">
            <v>4</v>
          </cell>
          <cell r="N15">
            <v>4.05</v>
          </cell>
          <cell r="O15">
            <v>4</v>
          </cell>
          <cell r="P15">
            <v>4.16</v>
          </cell>
          <cell r="Q15">
            <v>4</v>
          </cell>
          <cell r="R15">
            <v>4</v>
          </cell>
          <cell r="S15">
            <v>4.0199999999999996</v>
          </cell>
          <cell r="T15">
            <v>4</v>
          </cell>
          <cell r="U15">
            <v>5.29</v>
          </cell>
          <cell r="V15">
            <v>4</v>
          </cell>
          <cell r="W15">
            <v>4</v>
          </cell>
          <cell r="X15">
            <v>4.33</v>
          </cell>
          <cell r="Y15">
            <v>4</v>
          </cell>
          <cell r="Z15">
            <v>5.29</v>
          </cell>
          <cell r="AA15">
            <v>4</v>
          </cell>
          <cell r="AB15">
            <v>4</v>
          </cell>
          <cell r="AC15">
            <v>4.29</v>
          </cell>
        </row>
        <row r="16">
          <cell r="I16">
            <v>37653</v>
          </cell>
          <cell r="J16">
            <v>4</v>
          </cell>
          <cell r="K16">
            <v>4</v>
          </cell>
          <cell r="L16">
            <v>4</v>
          </cell>
          <cell r="M16">
            <v>4</v>
          </cell>
          <cell r="N16">
            <v>4</v>
          </cell>
          <cell r="O16">
            <v>4</v>
          </cell>
          <cell r="P16">
            <v>4</v>
          </cell>
          <cell r="Q16">
            <v>4</v>
          </cell>
          <cell r="R16">
            <v>4</v>
          </cell>
          <cell r="S16">
            <v>4</v>
          </cell>
          <cell r="T16">
            <v>4</v>
          </cell>
          <cell r="U16">
            <v>4</v>
          </cell>
          <cell r="V16">
            <v>4</v>
          </cell>
          <cell r="W16">
            <v>4</v>
          </cell>
          <cell r="X16">
            <v>4</v>
          </cell>
          <cell r="Y16">
            <v>4</v>
          </cell>
          <cell r="Z16">
            <v>4</v>
          </cell>
          <cell r="AA16">
            <v>4</v>
          </cell>
          <cell r="AB16">
            <v>4</v>
          </cell>
          <cell r="AC16">
            <v>4</v>
          </cell>
        </row>
        <row r="17">
          <cell r="I17">
            <v>37681</v>
          </cell>
          <cell r="J17">
            <v>4</v>
          </cell>
          <cell r="K17">
            <v>4</v>
          </cell>
          <cell r="L17">
            <v>4</v>
          </cell>
          <cell r="M17">
            <v>4</v>
          </cell>
          <cell r="N17">
            <v>4</v>
          </cell>
          <cell r="O17">
            <v>4</v>
          </cell>
          <cell r="P17">
            <v>4</v>
          </cell>
          <cell r="Q17">
            <v>4</v>
          </cell>
          <cell r="R17">
            <v>4</v>
          </cell>
          <cell r="S17">
            <v>4</v>
          </cell>
          <cell r="T17">
            <v>4</v>
          </cell>
          <cell r="U17">
            <v>4</v>
          </cell>
          <cell r="V17">
            <v>4</v>
          </cell>
          <cell r="W17">
            <v>4</v>
          </cell>
          <cell r="X17">
            <v>4</v>
          </cell>
          <cell r="Y17">
            <v>4</v>
          </cell>
          <cell r="Z17">
            <v>4</v>
          </cell>
          <cell r="AA17">
            <v>4</v>
          </cell>
          <cell r="AB17">
            <v>4</v>
          </cell>
          <cell r="AC17">
            <v>4</v>
          </cell>
        </row>
        <row r="18">
          <cell r="I18">
            <v>37712</v>
          </cell>
          <cell r="J18">
            <v>5.48</v>
          </cell>
          <cell r="K18">
            <v>5.48</v>
          </cell>
          <cell r="L18">
            <v>5.48</v>
          </cell>
          <cell r="M18">
            <v>5.48</v>
          </cell>
          <cell r="N18">
            <v>5.48</v>
          </cell>
          <cell r="O18">
            <v>5.48</v>
          </cell>
          <cell r="P18">
            <v>5.48</v>
          </cell>
          <cell r="Q18">
            <v>5.48</v>
          </cell>
          <cell r="R18">
            <v>5.48</v>
          </cell>
          <cell r="S18">
            <v>5.48</v>
          </cell>
          <cell r="T18">
            <v>5.48</v>
          </cell>
          <cell r="U18">
            <v>5.48</v>
          </cell>
          <cell r="V18">
            <v>5.48</v>
          </cell>
          <cell r="W18">
            <v>5.48</v>
          </cell>
          <cell r="X18">
            <v>5.48</v>
          </cell>
          <cell r="Y18">
            <v>5.48</v>
          </cell>
          <cell r="Z18">
            <v>5.48</v>
          </cell>
          <cell r="AA18">
            <v>5.48</v>
          </cell>
          <cell r="AB18">
            <v>5.48</v>
          </cell>
          <cell r="AC18">
            <v>5.48</v>
          </cell>
        </row>
        <row r="19">
          <cell r="I19">
            <v>37742</v>
          </cell>
          <cell r="J19">
            <v>5.48</v>
          </cell>
          <cell r="K19">
            <v>8.66</v>
          </cell>
          <cell r="L19">
            <v>5.48</v>
          </cell>
          <cell r="M19">
            <v>8.66</v>
          </cell>
          <cell r="N19">
            <v>7.19</v>
          </cell>
          <cell r="O19">
            <v>5.48</v>
          </cell>
          <cell r="P19">
            <v>8.66</v>
          </cell>
          <cell r="Q19">
            <v>5.48</v>
          </cell>
          <cell r="R19">
            <v>8.66</v>
          </cell>
          <cell r="S19">
            <v>7.19</v>
          </cell>
          <cell r="T19">
            <v>5.48</v>
          </cell>
          <cell r="U19">
            <v>7.1</v>
          </cell>
          <cell r="V19">
            <v>5.48</v>
          </cell>
          <cell r="W19">
            <v>7.1</v>
          </cell>
          <cell r="X19">
            <v>6.2</v>
          </cell>
          <cell r="Y19">
            <v>5.48</v>
          </cell>
          <cell r="Z19">
            <v>7.1</v>
          </cell>
          <cell r="AA19">
            <v>5.48</v>
          </cell>
          <cell r="AB19">
            <v>7.1</v>
          </cell>
          <cell r="AC19">
            <v>6.14</v>
          </cell>
        </row>
        <row r="20">
          <cell r="I20">
            <v>37773</v>
          </cell>
          <cell r="J20">
            <v>12.27</v>
          </cell>
          <cell r="K20">
            <v>12.4</v>
          </cell>
          <cell r="L20">
            <v>9.42</v>
          </cell>
          <cell r="M20">
            <v>10.88</v>
          </cell>
          <cell r="N20">
            <v>10.94</v>
          </cell>
          <cell r="O20">
            <v>12.27</v>
          </cell>
          <cell r="P20">
            <v>12.4</v>
          </cell>
          <cell r="Q20">
            <v>9.42</v>
          </cell>
          <cell r="R20">
            <v>10.88</v>
          </cell>
          <cell r="S20">
            <v>10.94</v>
          </cell>
          <cell r="T20">
            <v>11.49</v>
          </cell>
          <cell r="U20">
            <v>11.49</v>
          </cell>
          <cell r="V20">
            <v>9.42</v>
          </cell>
          <cell r="W20">
            <v>10.55</v>
          </cell>
          <cell r="X20">
            <v>10.59</v>
          </cell>
          <cell r="Y20">
            <v>11.49</v>
          </cell>
          <cell r="Z20">
            <v>11.49</v>
          </cell>
          <cell r="AA20">
            <v>9.42</v>
          </cell>
          <cell r="AB20">
            <v>10.55</v>
          </cell>
          <cell r="AC20">
            <v>10.14</v>
          </cell>
        </row>
        <row r="21">
          <cell r="I21">
            <v>37803</v>
          </cell>
          <cell r="J21">
            <v>13.98</v>
          </cell>
          <cell r="K21">
            <v>14.95</v>
          </cell>
          <cell r="L21">
            <v>12.28</v>
          </cell>
          <cell r="M21">
            <v>12.46</v>
          </cell>
          <cell r="N21">
            <v>13.14</v>
          </cell>
          <cell r="O21">
            <v>13.98</v>
          </cell>
          <cell r="P21">
            <v>17.18</v>
          </cell>
          <cell r="Q21">
            <v>12.28</v>
          </cell>
          <cell r="R21">
            <v>12.46</v>
          </cell>
          <cell r="S21">
            <v>13.92</v>
          </cell>
          <cell r="T21">
            <v>9.98</v>
          </cell>
          <cell r="U21">
            <v>10.84</v>
          </cell>
          <cell r="V21">
            <v>9.0399999999999991</v>
          </cell>
          <cell r="W21">
            <v>9.08</v>
          </cell>
          <cell r="X21">
            <v>9.8699999999999992</v>
          </cell>
          <cell r="Y21">
            <v>13.98</v>
          </cell>
          <cell r="Z21">
            <v>14.63</v>
          </cell>
          <cell r="AA21">
            <v>12</v>
          </cell>
          <cell r="AB21">
            <v>12.18</v>
          </cell>
          <cell r="AC21">
            <v>13.1</v>
          </cell>
        </row>
        <row r="22">
          <cell r="I22">
            <v>37834</v>
          </cell>
          <cell r="J22">
            <v>12.46</v>
          </cell>
          <cell r="K22">
            <v>19.739999999999998</v>
          </cell>
          <cell r="L22">
            <v>12.46</v>
          </cell>
          <cell r="M22">
            <v>17.73</v>
          </cell>
          <cell r="N22">
            <v>16.940000000000001</v>
          </cell>
          <cell r="O22">
            <v>12.46</v>
          </cell>
          <cell r="P22">
            <v>22.71</v>
          </cell>
          <cell r="Q22">
            <v>12.46</v>
          </cell>
          <cell r="R22">
            <v>22.71</v>
          </cell>
          <cell r="S22">
            <v>18.62</v>
          </cell>
          <cell r="T22">
            <v>9.08</v>
          </cell>
          <cell r="U22">
            <v>14.52</v>
          </cell>
          <cell r="V22">
            <v>9.08</v>
          </cell>
          <cell r="W22">
            <v>12.93</v>
          </cell>
          <cell r="X22">
            <v>13.32</v>
          </cell>
          <cell r="Y22">
            <v>12.18</v>
          </cell>
          <cell r="Z22">
            <v>19.72</v>
          </cell>
          <cell r="AA22">
            <v>12.18</v>
          </cell>
          <cell r="AB22">
            <v>16.899999999999999</v>
          </cell>
          <cell r="AC22">
            <v>16.88</v>
          </cell>
        </row>
        <row r="23">
          <cell r="D23">
            <v>60.32</v>
          </cell>
          <cell r="E23">
            <v>63.53</v>
          </cell>
          <cell r="F23">
            <v>21.92</v>
          </cell>
          <cell r="G23">
            <v>16.920000000000002</v>
          </cell>
          <cell r="I23">
            <v>37865</v>
          </cell>
          <cell r="J23">
            <v>17.16</v>
          </cell>
          <cell r="K23">
            <v>18.670000000000002</v>
          </cell>
          <cell r="L23">
            <v>17.16</v>
          </cell>
          <cell r="M23">
            <v>18.670000000000002</v>
          </cell>
          <cell r="N23">
            <v>17.5</v>
          </cell>
          <cell r="O23">
            <v>19.75</v>
          </cell>
          <cell r="P23">
            <v>22.26</v>
          </cell>
          <cell r="Q23">
            <v>19.75</v>
          </cell>
          <cell r="R23">
            <v>22.26</v>
          </cell>
          <cell r="S23">
            <v>19.989999999999998</v>
          </cell>
          <cell r="T23">
            <v>14.29</v>
          </cell>
          <cell r="U23">
            <v>16.95</v>
          </cell>
          <cell r="V23">
            <v>13.62</v>
          </cell>
          <cell r="W23">
            <v>16.95</v>
          </cell>
          <cell r="X23">
            <v>15.03</v>
          </cell>
          <cell r="Y23">
            <v>17.149999999999999</v>
          </cell>
          <cell r="Z23">
            <v>18.670000000000002</v>
          </cell>
          <cell r="AA23">
            <v>17.149999999999999</v>
          </cell>
          <cell r="AB23">
            <v>18.670000000000002</v>
          </cell>
          <cell r="AC23">
            <v>17.5</v>
          </cell>
        </row>
        <row r="24">
          <cell r="D24">
            <v>75.36</v>
          </cell>
          <cell r="E24">
            <v>77.430000000000007</v>
          </cell>
          <cell r="F24">
            <v>24.29</v>
          </cell>
          <cell r="G24">
            <v>75.36</v>
          </cell>
          <cell r="I24">
            <v>37895</v>
          </cell>
          <cell r="J24">
            <v>24.45</v>
          </cell>
          <cell r="K24">
            <v>28.37</v>
          </cell>
          <cell r="L24">
            <v>23.05</v>
          </cell>
          <cell r="M24">
            <v>28.37</v>
          </cell>
          <cell r="N24">
            <v>25.82</v>
          </cell>
          <cell r="O24">
            <v>24.66</v>
          </cell>
          <cell r="P24">
            <v>28.37</v>
          </cell>
          <cell r="Q24">
            <v>23.33</v>
          </cell>
          <cell r="R24">
            <v>28.37</v>
          </cell>
          <cell r="S24">
            <v>26.3</v>
          </cell>
          <cell r="T24">
            <v>20.11</v>
          </cell>
          <cell r="U24">
            <v>21.45</v>
          </cell>
          <cell r="V24">
            <v>17.32</v>
          </cell>
          <cell r="W24">
            <v>20.95</v>
          </cell>
          <cell r="X24">
            <v>19.88</v>
          </cell>
          <cell r="Y24">
            <v>24.45</v>
          </cell>
          <cell r="Z24">
            <v>28.12</v>
          </cell>
          <cell r="AA24">
            <v>22.9</v>
          </cell>
          <cell r="AB24">
            <v>28.12</v>
          </cell>
          <cell r="AC24">
            <v>25.73</v>
          </cell>
        </row>
        <row r="25">
          <cell r="D25">
            <v>60.32</v>
          </cell>
          <cell r="E25">
            <v>63.53</v>
          </cell>
          <cell r="F25">
            <v>21.92</v>
          </cell>
          <cell r="G25">
            <v>16.920000000000002</v>
          </cell>
          <cell r="I25">
            <v>37926</v>
          </cell>
          <cell r="J25">
            <v>24.87</v>
          </cell>
          <cell r="K25">
            <v>33.049999999999997</v>
          </cell>
          <cell r="L25">
            <v>24.87</v>
          </cell>
          <cell r="M25">
            <v>29.66</v>
          </cell>
          <cell r="N25">
            <v>28.32</v>
          </cell>
          <cell r="O25">
            <v>27.13</v>
          </cell>
          <cell r="P25">
            <v>35.869999999999997</v>
          </cell>
          <cell r="Q25">
            <v>27.13</v>
          </cell>
          <cell r="R25">
            <v>29.66</v>
          </cell>
          <cell r="S25">
            <v>30.15</v>
          </cell>
          <cell r="T25">
            <v>20.5</v>
          </cell>
          <cell r="U25">
            <v>29.63</v>
          </cell>
          <cell r="V25">
            <v>20.5</v>
          </cell>
          <cell r="W25">
            <v>29.63</v>
          </cell>
          <cell r="X25">
            <v>25.17</v>
          </cell>
          <cell r="Y25">
            <v>24.87</v>
          </cell>
          <cell r="Z25">
            <v>33.049999999999997</v>
          </cell>
          <cell r="AA25">
            <v>24.87</v>
          </cell>
          <cell r="AB25">
            <v>29.66</v>
          </cell>
          <cell r="AC25">
            <v>28.27</v>
          </cell>
        </row>
        <row r="26">
          <cell r="D26">
            <v>75.36</v>
          </cell>
          <cell r="E26">
            <v>77.430000000000007</v>
          </cell>
          <cell r="F26">
            <v>24.29</v>
          </cell>
          <cell r="G26">
            <v>75.36</v>
          </cell>
          <cell r="I26">
            <v>37956</v>
          </cell>
          <cell r="J26">
            <v>25.07</v>
          </cell>
          <cell r="K26">
            <v>25.07</v>
          </cell>
          <cell r="L26">
            <v>16.95</v>
          </cell>
          <cell r="M26">
            <v>19.21</v>
          </cell>
          <cell r="N26">
            <v>20.41</v>
          </cell>
          <cell r="O26">
            <v>25.07</v>
          </cell>
          <cell r="P26">
            <v>25.07</v>
          </cell>
          <cell r="Q26">
            <v>16.95</v>
          </cell>
          <cell r="R26">
            <v>19.079999999999998</v>
          </cell>
          <cell r="S26">
            <v>20.41</v>
          </cell>
          <cell r="T26">
            <v>82.72</v>
          </cell>
          <cell r="U26">
            <v>82.72</v>
          </cell>
          <cell r="V26">
            <v>16.95</v>
          </cell>
          <cell r="W26">
            <v>18.45</v>
          </cell>
          <cell r="X26">
            <v>42.99</v>
          </cell>
          <cell r="Y26">
            <v>25.07</v>
          </cell>
          <cell r="Z26">
            <v>25.07</v>
          </cell>
          <cell r="AA26">
            <v>16.95</v>
          </cell>
          <cell r="AB26">
            <v>19.21</v>
          </cell>
          <cell r="AC26">
            <v>20.2</v>
          </cell>
        </row>
        <row r="27">
          <cell r="D27">
            <v>67</v>
          </cell>
          <cell r="E27">
            <v>69.069999999999993</v>
          </cell>
          <cell r="F27">
            <v>23.33</v>
          </cell>
          <cell r="G27">
            <v>43.95</v>
          </cell>
          <cell r="I27">
            <v>37987</v>
          </cell>
          <cell r="J27">
            <v>17.39</v>
          </cell>
          <cell r="K27">
            <v>27.28</v>
          </cell>
          <cell r="L27">
            <v>17.39</v>
          </cell>
          <cell r="M27">
            <v>18.59</v>
          </cell>
          <cell r="N27">
            <v>23.68</v>
          </cell>
          <cell r="O27">
            <v>17.39</v>
          </cell>
          <cell r="P27">
            <v>27.28</v>
          </cell>
          <cell r="Q27">
            <v>17.39</v>
          </cell>
          <cell r="R27">
            <v>18.59</v>
          </cell>
          <cell r="S27">
            <v>23.68</v>
          </cell>
          <cell r="T27">
            <v>58.24</v>
          </cell>
          <cell r="U27">
            <v>412.83</v>
          </cell>
          <cell r="V27">
            <v>18.59</v>
          </cell>
          <cell r="W27">
            <v>18.59</v>
          </cell>
          <cell r="X27">
            <v>294.08999999999997</v>
          </cell>
          <cell r="Y27">
            <v>17.39</v>
          </cell>
          <cell r="Z27">
            <v>27</v>
          </cell>
          <cell r="AA27">
            <v>16.95</v>
          </cell>
          <cell r="AB27">
            <v>18.59</v>
          </cell>
          <cell r="AC27">
            <v>21.48</v>
          </cell>
        </row>
        <row r="28">
          <cell r="I28">
            <v>38018</v>
          </cell>
          <cell r="J28">
            <v>18.59</v>
          </cell>
          <cell r="K28">
            <v>18.59</v>
          </cell>
          <cell r="L28">
            <v>18.59</v>
          </cell>
          <cell r="M28">
            <v>18.59</v>
          </cell>
          <cell r="N28">
            <v>18.59</v>
          </cell>
          <cell r="O28">
            <v>18.59</v>
          </cell>
          <cell r="P28">
            <v>18.59</v>
          </cell>
          <cell r="Q28">
            <v>18.59</v>
          </cell>
          <cell r="R28">
            <v>18.59</v>
          </cell>
          <cell r="S28">
            <v>18.59</v>
          </cell>
          <cell r="T28">
            <v>18.59</v>
          </cell>
          <cell r="U28">
            <v>18.59</v>
          </cell>
          <cell r="V28">
            <v>18.59</v>
          </cell>
          <cell r="W28">
            <v>18.59</v>
          </cell>
          <cell r="X28">
            <v>18.59</v>
          </cell>
          <cell r="Y28">
            <v>18.59</v>
          </cell>
          <cell r="Z28">
            <v>18.59</v>
          </cell>
          <cell r="AA28">
            <v>18.59</v>
          </cell>
          <cell r="AB28">
            <v>18.59</v>
          </cell>
          <cell r="AC28">
            <v>18.59</v>
          </cell>
        </row>
        <row r="29">
          <cell r="I29">
            <v>38047</v>
          </cell>
          <cell r="J29">
            <v>18.59</v>
          </cell>
          <cell r="K29">
            <v>18.59</v>
          </cell>
          <cell r="L29">
            <v>18.59</v>
          </cell>
          <cell r="M29">
            <v>18.59</v>
          </cell>
          <cell r="N29">
            <v>18.59</v>
          </cell>
          <cell r="O29">
            <v>18.59</v>
          </cell>
          <cell r="P29">
            <v>18.59</v>
          </cell>
          <cell r="Q29">
            <v>18.59</v>
          </cell>
          <cell r="R29">
            <v>18.59</v>
          </cell>
          <cell r="S29">
            <v>18.59</v>
          </cell>
          <cell r="T29">
            <v>18.59</v>
          </cell>
          <cell r="U29">
            <v>18.59</v>
          </cell>
          <cell r="V29">
            <v>18.59</v>
          </cell>
          <cell r="W29">
            <v>18.59</v>
          </cell>
          <cell r="X29">
            <v>18.59</v>
          </cell>
          <cell r="Y29">
            <v>18.59</v>
          </cell>
          <cell r="Z29">
            <v>18.59</v>
          </cell>
          <cell r="AA29">
            <v>18.59</v>
          </cell>
          <cell r="AB29">
            <v>18.59</v>
          </cell>
          <cell r="AC29">
            <v>18.59</v>
          </cell>
        </row>
        <row r="30">
          <cell r="D30">
            <v>200</v>
          </cell>
          <cell r="I30">
            <v>38078</v>
          </cell>
          <cell r="J30">
            <v>18.59</v>
          </cell>
          <cell r="K30">
            <v>18.59</v>
          </cell>
          <cell r="L30">
            <v>18.59</v>
          </cell>
          <cell r="M30">
            <v>18.59</v>
          </cell>
          <cell r="N30">
            <v>18.59</v>
          </cell>
          <cell r="O30">
            <v>18.59</v>
          </cell>
          <cell r="P30">
            <v>18.59</v>
          </cell>
          <cell r="Q30">
            <v>18.59</v>
          </cell>
          <cell r="R30">
            <v>18.59</v>
          </cell>
          <cell r="S30">
            <v>18.59</v>
          </cell>
          <cell r="T30">
            <v>18.59</v>
          </cell>
          <cell r="U30">
            <v>18.59</v>
          </cell>
          <cell r="V30">
            <v>18.59</v>
          </cell>
          <cell r="W30">
            <v>18.59</v>
          </cell>
          <cell r="X30">
            <v>18.59</v>
          </cell>
          <cell r="Y30">
            <v>18.59</v>
          </cell>
          <cell r="Z30">
            <v>18.59</v>
          </cell>
          <cell r="AA30">
            <v>18.59</v>
          </cell>
          <cell r="AB30">
            <v>18.59</v>
          </cell>
          <cell r="AC30">
            <v>18.59</v>
          </cell>
        </row>
        <row r="31">
          <cell r="I31">
            <v>38108</v>
          </cell>
          <cell r="J31">
            <v>18.59</v>
          </cell>
          <cell r="K31">
            <v>18.59</v>
          </cell>
          <cell r="L31">
            <v>18.59</v>
          </cell>
          <cell r="M31">
            <v>18.59</v>
          </cell>
          <cell r="N31">
            <v>18.59</v>
          </cell>
          <cell r="O31">
            <v>18.59</v>
          </cell>
          <cell r="P31">
            <v>18.59</v>
          </cell>
          <cell r="Q31">
            <v>18.59</v>
          </cell>
          <cell r="R31">
            <v>18.59</v>
          </cell>
          <cell r="S31">
            <v>18.59</v>
          </cell>
          <cell r="T31">
            <v>18.59</v>
          </cell>
          <cell r="U31">
            <v>18.59</v>
          </cell>
          <cell r="V31">
            <v>18.59</v>
          </cell>
          <cell r="W31">
            <v>18.59</v>
          </cell>
          <cell r="X31">
            <v>18.59</v>
          </cell>
          <cell r="Y31">
            <v>18.59</v>
          </cell>
          <cell r="Z31">
            <v>18.59</v>
          </cell>
          <cell r="AA31">
            <v>18.59</v>
          </cell>
          <cell r="AB31">
            <v>18.59</v>
          </cell>
          <cell r="AC31">
            <v>18.59</v>
          </cell>
        </row>
        <row r="32">
          <cell r="I32">
            <v>38139</v>
          </cell>
          <cell r="J32">
            <v>18.59</v>
          </cell>
          <cell r="K32">
            <v>18.59</v>
          </cell>
          <cell r="L32">
            <v>18.59</v>
          </cell>
          <cell r="M32">
            <v>18.59</v>
          </cell>
          <cell r="N32">
            <v>18.59</v>
          </cell>
          <cell r="O32">
            <v>18.59</v>
          </cell>
          <cell r="P32">
            <v>18.59</v>
          </cell>
          <cell r="Q32">
            <v>18.59</v>
          </cell>
          <cell r="R32">
            <v>18.59</v>
          </cell>
          <cell r="S32">
            <v>18.59</v>
          </cell>
          <cell r="T32">
            <v>18.59</v>
          </cell>
          <cell r="U32">
            <v>18.59</v>
          </cell>
          <cell r="V32">
            <v>18.59</v>
          </cell>
          <cell r="W32">
            <v>18.59</v>
          </cell>
          <cell r="X32">
            <v>18.59</v>
          </cell>
          <cell r="Y32">
            <v>18.59</v>
          </cell>
          <cell r="Z32">
            <v>18.59</v>
          </cell>
          <cell r="AA32">
            <v>18.59</v>
          </cell>
          <cell r="AB32">
            <v>18.59</v>
          </cell>
          <cell r="AC32">
            <v>18.59</v>
          </cell>
        </row>
        <row r="33">
          <cell r="I33">
            <v>38169</v>
          </cell>
          <cell r="J33">
            <v>18.59</v>
          </cell>
          <cell r="K33">
            <v>18.59</v>
          </cell>
          <cell r="L33">
            <v>18.59</v>
          </cell>
          <cell r="M33">
            <v>18.59</v>
          </cell>
          <cell r="N33">
            <v>18.59</v>
          </cell>
          <cell r="O33">
            <v>18.59</v>
          </cell>
          <cell r="P33">
            <v>18.59</v>
          </cell>
          <cell r="Q33">
            <v>18.59</v>
          </cell>
          <cell r="R33">
            <v>18.59</v>
          </cell>
          <cell r="S33">
            <v>18.59</v>
          </cell>
          <cell r="T33">
            <v>18.59</v>
          </cell>
          <cell r="U33">
            <v>18.59</v>
          </cell>
          <cell r="V33">
            <v>18.59</v>
          </cell>
          <cell r="W33">
            <v>18.59</v>
          </cell>
          <cell r="X33">
            <v>18.59</v>
          </cell>
          <cell r="Y33">
            <v>18.59</v>
          </cell>
          <cell r="Z33">
            <v>18.59</v>
          </cell>
          <cell r="AA33">
            <v>18.59</v>
          </cell>
          <cell r="AB33">
            <v>18.59</v>
          </cell>
          <cell r="AC33">
            <v>18.59</v>
          </cell>
        </row>
        <row r="34">
          <cell r="I34">
            <v>38200</v>
          </cell>
          <cell r="J34">
            <v>18.59</v>
          </cell>
          <cell r="K34">
            <v>18.59</v>
          </cell>
          <cell r="L34">
            <v>18.59</v>
          </cell>
          <cell r="M34">
            <v>18.59</v>
          </cell>
          <cell r="N34">
            <v>18.59</v>
          </cell>
          <cell r="O34">
            <v>18.59</v>
          </cell>
          <cell r="P34">
            <v>18.59</v>
          </cell>
          <cell r="Q34">
            <v>18.59</v>
          </cell>
          <cell r="R34">
            <v>18.59</v>
          </cell>
          <cell r="S34">
            <v>18.59</v>
          </cell>
          <cell r="T34">
            <v>18.59</v>
          </cell>
          <cell r="U34">
            <v>18.59</v>
          </cell>
          <cell r="V34">
            <v>18.59</v>
          </cell>
          <cell r="W34">
            <v>18.59</v>
          </cell>
          <cell r="X34">
            <v>18.59</v>
          </cell>
          <cell r="Y34">
            <v>18.59</v>
          </cell>
          <cell r="Z34">
            <v>18.59</v>
          </cell>
          <cell r="AA34">
            <v>18.59</v>
          </cell>
          <cell r="AB34">
            <v>18.59</v>
          </cell>
          <cell r="AC34">
            <v>18.59</v>
          </cell>
        </row>
        <row r="35">
          <cell r="I35">
            <v>38231</v>
          </cell>
          <cell r="J35">
            <v>18.59</v>
          </cell>
          <cell r="K35">
            <v>18.59</v>
          </cell>
          <cell r="L35">
            <v>18.59</v>
          </cell>
          <cell r="M35">
            <v>18.59</v>
          </cell>
          <cell r="N35">
            <v>18.59</v>
          </cell>
          <cell r="O35">
            <v>18.59</v>
          </cell>
          <cell r="P35">
            <v>18.59</v>
          </cell>
          <cell r="Q35">
            <v>18.59</v>
          </cell>
          <cell r="R35">
            <v>18.59</v>
          </cell>
          <cell r="S35">
            <v>18.59</v>
          </cell>
          <cell r="T35">
            <v>18.59</v>
          </cell>
          <cell r="U35">
            <v>18.59</v>
          </cell>
          <cell r="V35">
            <v>18.59</v>
          </cell>
          <cell r="W35">
            <v>18.59</v>
          </cell>
          <cell r="X35">
            <v>18.59</v>
          </cell>
          <cell r="Y35">
            <v>18.59</v>
          </cell>
          <cell r="Z35">
            <v>18.59</v>
          </cell>
          <cell r="AA35">
            <v>18.59</v>
          </cell>
          <cell r="AB35">
            <v>18.59</v>
          </cell>
          <cell r="AC35">
            <v>18.59</v>
          </cell>
        </row>
        <row r="36">
          <cell r="I36">
            <v>38261</v>
          </cell>
          <cell r="J36">
            <v>18.59</v>
          </cell>
          <cell r="K36">
            <v>19.489999999999998</v>
          </cell>
          <cell r="L36">
            <v>18.59</v>
          </cell>
          <cell r="M36">
            <v>18.59</v>
          </cell>
          <cell r="N36">
            <v>18.75</v>
          </cell>
          <cell r="O36">
            <v>18.59</v>
          </cell>
          <cell r="P36">
            <v>19.489999999999998</v>
          </cell>
          <cell r="Q36">
            <v>18.59</v>
          </cell>
          <cell r="R36">
            <v>18.59</v>
          </cell>
          <cell r="S36">
            <v>18.75</v>
          </cell>
          <cell r="T36">
            <v>18.59</v>
          </cell>
          <cell r="U36">
            <v>18.59</v>
          </cell>
          <cell r="V36">
            <v>18.59</v>
          </cell>
          <cell r="W36">
            <v>18.59</v>
          </cell>
          <cell r="X36">
            <v>18.59</v>
          </cell>
          <cell r="Y36">
            <v>18.59</v>
          </cell>
          <cell r="Z36">
            <v>19.489999999999998</v>
          </cell>
          <cell r="AA36">
            <v>18.59</v>
          </cell>
          <cell r="AB36">
            <v>18.59</v>
          </cell>
          <cell r="AC36">
            <v>18.75</v>
          </cell>
        </row>
        <row r="37">
          <cell r="I37">
            <v>38292</v>
          </cell>
          <cell r="J37">
            <v>18.59</v>
          </cell>
          <cell r="K37">
            <v>18.59</v>
          </cell>
          <cell r="L37">
            <v>18.59</v>
          </cell>
          <cell r="M37">
            <v>18.59</v>
          </cell>
          <cell r="N37">
            <v>18.59</v>
          </cell>
          <cell r="O37">
            <v>18.59</v>
          </cell>
          <cell r="P37">
            <v>18.59</v>
          </cell>
          <cell r="Q37">
            <v>18.59</v>
          </cell>
          <cell r="R37">
            <v>18.59</v>
          </cell>
          <cell r="S37">
            <v>18.59</v>
          </cell>
          <cell r="T37">
            <v>18.59</v>
          </cell>
          <cell r="U37">
            <v>18.59</v>
          </cell>
          <cell r="V37">
            <v>18.59</v>
          </cell>
          <cell r="W37">
            <v>18.59</v>
          </cell>
          <cell r="X37">
            <v>18.59</v>
          </cell>
          <cell r="Y37">
            <v>18.59</v>
          </cell>
          <cell r="Z37">
            <v>18.59</v>
          </cell>
          <cell r="AA37">
            <v>18.59</v>
          </cell>
          <cell r="AB37">
            <v>18.59</v>
          </cell>
          <cell r="AC37">
            <v>18.59</v>
          </cell>
        </row>
        <row r="38">
          <cell r="I38">
            <v>38322</v>
          </cell>
          <cell r="J38">
            <v>18.59</v>
          </cell>
          <cell r="K38">
            <v>18.59</v>
          </cell>
          <cell r="L38">
            <v>18.59</v>
          </cell>
          <cell r="M38">
            <v>18.59</v>
          </cell>
          <cell r="N38">
            <v>18.59</v>
          </cell>
          <cell r="O38">
            <v>18.59</v>
          </cell>
          <cell r="P38">
            <v>18.59</v>
          </cell>
          <cell r="Q38">
            <v>18.59</v>
          </cell>
          <cell r="R38">
            <v>18.59</v>
          </cell>
          <cell r="S38">
            <v>18.59</v>
          </cell>
          <cell r="T38">
            <v>18.59</v>
          </cell>
          <cell r="U38">
            <v>18.59</v>
          </cell>
          <cell r="V38">
            <v>18.59</v>
          </cell>
          <cell r="W38">
            <v>18.59</v>
          </cell>
          <cell r="X38">
            <v>18.59</v>
          </cell>
          <cell r="Y38">
            <v>18.59</v>
          </cell>
          <cell r="Z38">
            <v>18.59</v>
          </cell>
          <cell r="AA38">
            <v>18.59</v>
          </cell>
          <cell r="AB38">
            <v>18.59</v>
          </cell>
          <cell r="AC38">
            <v>18.59</v>
          </cell>
        </row>
        <row r="39">
          <cell r="I39">
            <v>38353</v>
          </cell>
          <cell r="J39">
            <v>18.329999999999998</v>
          </cell>
          <cell r="K39">
            <v>18.329999999999998</v>
          </cell>
          <cell r="L39">
            <v>18.329999999999998</v>
          </cell>
          <cell r="M39">
            <v>18.329999999999998</v>
          </cell>
          <cell r="N39">
            <v>18.329999999999998</v>
          </cell>
          <cell r="O39">
            <v>18.329999999999998</v>
          </cell>
          <cell r="P39">
            <v>18.329999999999998</v>
          </cell>
          <cell r="Q39">
            <v>18.329999999999998</v>
          </cell>
          <cell r="R39">
            <v>18.329999999999998</v>
          </cell>
          <cell r="S39">
            <v>18.329999999999998</v>
          </cell>
          <cell r="T39">
            <v>18.329999999999998</v>
          </cell>
          <cell r="U39">
            <v>18.329999999999998</v>
          </cell>
          <cell r="V39">
            <v>18.329999999999998</v>
          </cell>
          <cell r="W39">
            <v>18.329999999999998</v>
          </cell>
          <cell r="X39">
            <v>18.329999999999998</v>
          </cell>
          <cell r="Y39">
            <v>18.329999999999998</v>
          </cell>
          <cell r="Z39">
            <v>18.329999999999998</v>
          </cell>
          <cell r="AA39">
            <v>18.329999999999998</v>
          </cell>
          <cell r="AB39">
            <v>18.329999999999998</v>
          </cell>
          <cell r="AC39">
            <v>18.329999999999998</v>
          </cell>
        </row>
        <row r="40">
          <cell r="I40">
            <v>38384</v>
          </cell>
          <cell r="J40">
            <v>18.329999999999998</v>
          </cell>
          <cell r="K40">
            <v>18.329999999999998</v>
          </cell>
          <cell r="L40">
            <v>18.329999999999998</v>
          </cell>
          <cell r="M40">
            <v>18.329999999999998</v>
          </cell>
          <cell r="N40">
            <v>18.329999999999998</v>
          </cell>
          <cell r="O40">
            <v>18.329999999999998</v>
          </cell>
          <cell r="P40">
            <v>25.12</v>
          </cell>
          <cell r="Q40">
            <v>18.329999999999998</v>
          </cell>
          <cell r="R40">
            <v>25.12</v>
          </cell>
          <cell r="S40">
            <v>18.989999999999998</v>
          </cell>
          <cell r="T40">
            <v>18.329999999999998</v>
          </cell>
          <cell r="U40">
            <v>18.329999999999998</v>
          </cell>
          <cell r="V40">
            <v>18.329999999999998</v>
          </cell>
          <cell r="W40">
            <v>18.329999999999998</v>
          </cell>
          <cell r="X40">
            <v>18.329999999999998</v>
          </cell>
          <cell r="Y40">
            <v>18.329999999999998</v>
          </cell>
          <cell r="Z40">
            <v>18.329999999999998</v>
          </cell>
          <cell r="AA40">
            <v>18.329999999999998</v>
          </cell>
          <cell r="AB40">
            <v>18.329999999999998</v>
          </cell>
          <cell r="AC40">
            <v>18.329999999999998</v>
          </cell>
        </row>
        <row r="41">
          <cell r="I41">
            <v>38412</v>
          </cell>
          <cell r="J41">
            <v>18.329999999999998</v>
          </cell>
          <cell r="K41">
            <v>18.329999999999998</v>
          </cell>
          <cell r="L41">
            <v>18.329999999999998</v>
          </cell>
          <cell r="M41">
            <v>18.329999999999998</v>
          </cell>
          <cell r="N41">
            <v>18.329999999999998</v>
          </cell>
          <cell r="O41">
            <v>25.12</v>
          </cell>
          <cell r="P41">
            <v>33.5</v>
          </cell>
          <cell r="Q41">
            <v>25.12</v>
          </cell>
          <cell r="R41">
            <v>33.5</v>
          </cell>
          <cell r="S41">
            <v>26.78</v>
          </cell>
          <cell r="T41">
            <v>18.329999999999998</v>
          </cell>
          <cell r="U41">
            <v>18.329999999999998</v>
          </cell>
          <cell r="V41">
            <v>18.329999999999998</v>
          </cell>
          <cell r="W41">
            <v>18.329999999999998</v>
          </cell>
          <cell r="X41">
            <v>18.329999999999998</v>
          </cell>
          <cell r="Y41">
            <v>18.329999999999998</v>
          </cell>
          <cell r="Z41">
            <v>18.329999999999998</v>
          </cell>
          <cell r="AA41">
            <v>18.329999999999998</v>
          </cell>
          <cell r="AB41">
            <v>18.329999999999998</v>
          </cell>
          <cell r="AC41">
            <v>18.329999999999998</v>
          </cell>
        </row>
        <row r="42">
          <cell r="I42">
            <v>38443</v>
          </cell>
          <cell r="J42">
            <v>18.329999999999998</v>
          </cell>
          <cell r="K42">
            <v>48.82</v>
          </cell>
          <cell r="L42">
            <v>18.329999999999998</v>
          </cell>
          <cell r="M42">
            <v>48.82</v>
          </cell>
          <cell r="N42">
            <v>24.88</v>
          </cell>
          <cell r="O42">
            <v>33.5</v>
          </cell>
          <cell r="P42">
            <v>137.05000000000001</v>
          </cell>
          <cell r="Q42">
            <v>33.5</v>
          </cell>
          <cell r="R42">
            <v>89.14</v>
          </cell>
          <cell r="S42">
            <v>83.97</v>
          </cell>
          <cell r="T42">
            <v>18.329999999999998</v>
          </cell>
          <cell r="U42">
            <v>18.329999999999998</v>
          </cell>
          <cell r="V42">
            <v>18.329999999999998</v>
          </cell>
          <cell r="W42">
            <v>18.329999999999998</v>
          </cell>
          <cell r="X42">
            <v>18.329999999999998</v>
          </cell>
          <cell r="Y42">
            <v>18.329999999999998</v>
          </cell>
          <cell r="Z42">
            <v>48.82</v>
          </cell>
          <cell r="AA42">
            <v>18.329999999999998</v>
          </cell>
          <cell r="AB42">
            <v>48.82</v>
          </cell>
          <cell r="AC42">
            <v>18.87</v>
          </cell>
        </row>
        <row r="43">
          <cell r="I43">
            <v>38473</v>
          </cell>
          <cell r="J43">
            <v>48.82</v>
          </cell>
          <cell r="K43">
            <v>49.45</v>
          </cell>
          <cell r="L43">
            <v>42.25</v>
          </cell>
          <cell r="M43">
            <v>46</v>
          </cell>
          <cell r="N43">
            <v>46.16</v>
          </cell>
          <cell r="O43">
            <v>89.14</v>
          </cell>
          <cell r="P43">
            <v>180.73</v>
          </cell>
          <cell r="Q43">
            <v>67.599999999999994</v>
          </cell>
          <cell r="R43">
            <v>67.599999999999994</v>
          </cell>
          <cell r="S43">
            <v>82.55</v>
          </cell>
          <cell r="T43">
            <v>18.329999999999998</v>
          </cell>
          <cell r="U43">
            <v>18.329999999999998</v>
          </cell>
          <cell r="V43">
            <v>18.329999999999998</v>
          </cell>
          <cell r="W43">
            <v>18.329999999999998</v>
          </cell>
          <cell r="X43">
            <v>18.329999999999998</v>
          </cell>
          <cell r="Y43">
            <v>48.82</v>
          </cell>
          <cell r="Z43">
            <v>49.45</v>
          </cell>
          <cell r="AA43">
            <v>18.329999999999998</v>
          </cell>
          <cell r="AB43">
            <v>18.329999999999998</v>
          </cell>
          <cell r="AC43">
            <v>20.28</v>
          </cell>
        </row>
        <row r="44">
          <cell r="I44">
            <v>38504</v>
          </cell>
          <cell r="J44">
            <v>28.91</v>
          </cell>
          <cell r="K44">
            <v>31.8</v>
          </cell>
          <cell r="L44">
            <v>18.329999999999998</v>
          </cell>
          <cell r="M44">
            <v>31.22</v>
          </cell>
          <cell r="N44">
            <v>27.62</v>
          </cell>
          <cell r="O44">
            <v>28.76</v>
          </cell>
          <cell r="P44">
            <v>31.8</v>
          </cell>
          <cell r="Q44">
            <v>18.329999999999998</v>
          </cell>
          <cell r="R44">
            <v>27.63</v>
          </cell>
          <cell r="S44">
            <v>25.7</v>
          </cell>
          <cell r="T44">
            <v>18.329999999999998</v>
          </cell>
          <cell r="U44">
            <v>18.329999999999998</v>
          </cell>
          <cell r="V44">
            <v>18.329999999999998</v>
          </cell>
          <cell r="W44">
            <v>18.329999999999998</v>
          </cell>
          <cell r="X44">
            <v>18.329999999999998</v>
          </cell>
          <cell r="Y44">
            <v>18.329999999999998</v>
          </cell>
          <cell r="Z44">
            <v>31.8</v>
          </cell>
          <cell r="AA44">
            <v>18.329999999999998</v>
          </cell>
          <cell r="AB44">
            <v>31.22</v>
          </cell>
          <cell r="AC44">
            <v>26.59</v>
          </cell>
        </row>
        <row r="45">
          <cell r="I45">
            <v>38534</v>
          </cell>
          <cell r="J45">
            <v>24.99</v>
          </cell>
          <cell r="K45">
            <v>36.24</v>
          </cell>
          <cell r="L45">
            <v>24.99</v>
          </cell>
          <cell r="M45">
            <v>34.83</v>
          </cell>
          <cell r="N45">
            <v>32.11</v>
          </cell>
          <cell r="O45">
            <v>24.99</v>
          </cell>
          <cell r="P45">
            <v>36.24</v>
          </cell>
          <cell r="Q45">
            <v>24.99</v>
          </cell>
          <cell r="R45">
            <v>34.83</v>
          </cell>
          <cell r="S45">
            <v>31.93</v>
          </cell>
          <cell r="T45">
            <v>18.329999999999998</v>
          </cell>
          <cell r="U45">
            <v>18.329999999999998</v>
          </cell>
          <cell r="V45">
            <v>18.329999999999998</v>
          </cell>
          <cell r="W45">
            <v>18.329999999999998</v>
          </cell>
          <cell r="X45">
            <v>18.329999999999998</v>
          </cell>
          <cell r="Y45">
            <v>24.99</v>
          </cell>
          <cell r="Z45">
            <v>36.24</v>
          </cell>
          <cell r="AA45">
            <v>24.99</v>
          </cell>
          <cell r="AB45">
            <v>34.83</v>
          </cell>
          <cell r="AC45">
            <v>32.11</v>
          </cell>
        </row>
        <row r="46">
          <cell r="I46">
            <v>38565</v>
          </cell>
          <cell r="J46">
            <v>29.62</v>
          </cell>
          <cell r="K46">
            <v>38.549999999999997</v>
          </cell>
          <cell r="L46">
            <v>27.93</v>
          </cell>
          <cell r="M46">
            <v>34.130000000000003</v>
          </cell>
          <cell r="N46">
            <v>32.24</v>
          </cell>
          <cell r="O46">
            <v>29.62</v>
          </cell>
          <cell r="P46">
            <v>38.549999999999997</v>
          </cell>
          <cell r="Q46">
            <v>27.93</v>
          </cell>
          <cell r="R46">
            <v>34.130000000000003</v>
          </cell>
          <cell r="S46">
            <v>32.24</v>
          </cell>
          <cell r="T46">
            <v>18.329999999999998</v>
          </cell>
          <cell r="U46">
            <v>18.329999999999998</v>
          </cell>
          <cell r="V46">
            <v>18.329999999999998</v>
          </cell>
          <cell r="W46">
            <v>18.329999999999998</v>
          </cell>
          <cell r="X46">
            <v>18.329999999999998</v>
          </cell>
          <cell r="Y46">
            <v>29.62</v>
          </cell>
          <cell r="Z46">
            <v>38.549999999999997</v>
          </cell>
          <cell r="AA46">
            <v>27.93</v>
          </cell>
          <cell r="AB46">
            <v>34.130000000000003</v>
          </cell>
          <cell r="AC46">
            <v>32.24</v>
          </cell>
        </row>
        <row r="47">
          <cell r="I47">
            <v>38596</v>
          </cell>
          <cell r="J47">
            <v>48.35</v>
          </cell>
          <cell r="K47">
            <v>48.35</v>
          </cell>
          <cell r="L47">
            <v>24.55</v>
          </cell>
          <cell r="M47">
            <v>24.55</v>
          </cell>
          <cell r="N47">
            <v>31.94</v>
          </cell>
          <cell r="O47">
            <v>48.35</v>
          </cell>
          <cell r="P47">
            <v>48.35</v>
          </cell>
          <cell r="Q47">
            <v>24.55</v>
          </cell>
          <cell r="R47">
            <v>24.55</v>
          </cell>
          <cell r="S47">
            <v>29.42</v>
          </cell>
          <cell r="T47">
            <v>19.53</v>
          </cell>
          <cell r="U47">
            <v>19.53</v>
          </cell>
          <cell r="V47">
            <v>18.329999999999998</v>
          </cell>
          <cell r="W47">
            <v>18.329999999999998</v>
          </cell>
          <cell r="X47">
            <v>18.399999999999999</v>
          </cell>
          <cell r="Y47">
            <v>48.35</v>
          </cell>
          <cell r="Z47">
            <v>48.35</v>
          </cell>
          <cell r="AA47">
            <v>24.55</v>
          </cell>
          <cell r="AB47">
            <v>24.55</v>
          </cell>
          <cell r="AC47">
            <v>31.94</v>
          </cell>
        </row>
        <row r="48">
          <cell r="I48">
            <v>38626</v>
          </cell>
          <cell r="J48">
            <v>39.270000000000003</v>
          </cell>
          <cell r="K48">
            <v>52.97</v>
          </cell>
          <cell r="L48">
            <v>39.270000000000003</v>
          </cell>
          <cell r="M48">
            <v>52.97</v>
          </cell>
          <cell r="N48">
            <v>43.2</v>
          </cell>
          <cell r="O48">
            <v>18.329999999999998</v>
          </cell>
          <cell r="P48">
            <v>43.27</v>
          </cell>
          <cell r="Q48">
            <v>18.329999999999998</v>
          </cell>
          <cell r="R48">
            <v>18.329999999999998</v>
          </cell>
          <cell r="S48">
            <v>18.829999999999998</v>
          </cell>
          <cell r="T48">
            <v>18.329999999999998</v>
          </cell>
          <cell r="U48">
            <v>19.55</v>
          </cell>
          <cell r="V48">
            <v>18.329999999999998</v>
          </cell>
          <cell r="W48">
            <v>19.55</v>
          </cell>
          <cell r="X48">
            <v>18.71</v>
          </cell>
          <cell r="Y48">
            <v>39.270000000000003</v>
          </cell>
          <cell r="Z48">
            <v>52.97</v>
          </cell>
          <cell r="AA48">
            <v>39.270000000000003</v>
          </cell>
          <cell r="AB48">
            <v>52.97</v>
          </cell>
          <cell r="AC48">
            <v>43.2</v>
          </cell>
        </row>
        <row r="49">
          <cell r="I49">
            <v>38657</v>
          </cell>
          <cell r="J49">
            <v>50.8</v>
          </cell>
          <cell r="K49">
            <v>50.8</v>
          </cell>
          <cell r="L49">
            <v>33.64</v>
          </cell>
          <cell r="M49">
            <v>38.11</v>
          </cell>
          <cell r="N49">
            <v>36.44</v>
          </cell>
          <cell r="O49">
            <v>18.329999999999998</v>
          </cell>
          <cell r="P49">
            <v>33.380000000000003</v>
          </cell>
          <cell r="Q49">
            <v>18.329999999999998</v>
          </cell>
          <cell r="R49">
            <v>33.380000000000003</v>
          </cell>
          <cell r="S49">
            <v>24.35</v>
          </cell>
          <cell r="T49">
            <v>21.21</v>
          </cell>
          <cell r="U49">
            <v>21.36</v>
          </cell>
          <cell r="V49">
            <v>18.54</v>
          </cell>
          <cell r="W49">
            <v>21.36</v>
          </cell>
          <cell r="X49">
            <v>20.010000000000002</v>
          </cell>
          <cell r="Y49">
            <v>50.81</v>
          </cell>
          <cell r="Z49">
            <v>50.81</v>
          </cell>
          <cell r="AA49">
            <v>33.64</v>
          </cell>
          <cell r="AB49">
            <v>38.11</v>
          </cell>
          <cell r="AC49">
            <v>36.44</v>
          </cell>
        </row>
        <row r="50">
          <cell r="I50">
            <v>38687</v>
          </cell>
          <cell r="J50">
            <v>33.380000000000003</v>
          </cell>
          <cell r="K50">
            <v>33.380000000000003</v>
          </cell>
          <cell r="L50">
            <v>18.329999999999998</v>
          </cell>
          <cell r="M50">
            <v>18.329999999999998</v>
          </cell>
          <cell r="N50">
            <v>19.239999999999998</v>
          </cell>
          <cell r="O50">
            <v>32.619999999999997</v>
          </cell>
          <cell r="P50">
            <v>32.619999999999997</v>
          </cell>
          <cell r="Q50">
            <v>18.329999999999998</v>
          </cell>
          <cell r="R50">
            <v>18.329999999999998</v>
          </cell>
          <cell r="S50">
            <v>19.239999999999998</v>
          </cell>
          <cell r="T50">
            <v>20.149999999999999</v>
          </cell>
          <cell r="U50">
            <v>20.149999999999999</v>
          </cell>
          <cell r="V50">
            <v>18.329999999999998</v>
          </cell>
          <cell r="W50">
            <v>18.329999999999998</v>
          </cell>
          <cell r="X50">
            <v>18.440000000000001</v>
          </cell>
          <cell r="Y50">
            <v>33.380000000000003</v>
          </cell>
          <cell r="Z50">
            <v>33.380000000000003</v>
          </cell>
          <cell r="AA50">
            <v>18.329999999999998</v>
          </cell>
          <cell r="AB50">
            <v>18.329999999999998</v>
          </cell>
          <cell r="AC50">
            <v>19.239999999999998</v>
          </cell>
        </row>
        <row r="51">
          <cell r="I51">
            <v>38718</v>
          </cell>
          <cell r="J51">
            <v>16.920000000000002</v>
          </cell>
          <cell r="K51">
            <v>68.78</v>
          </cell>
          <cell r="L51">
            <v>16.920000000000002</v>
          </cell>
          <cell r="M51">
            <v>68.78</v>
          </cell>
          <cell r="N51">
            <v>28.64</v>
          </cell>
          <cell r="O51">
            <v>16.920000000000002</v>
          </cell>
          <cell r="P51">
            <v>68.78</v>
          </cell>
          <cell r="Q51">
            <v>16.920000000000002</v>
          </cell>
          <cell r="R51">
            <v>68.78</v>
          </cell>
          <cell r="S51">
            <v>28.78</v>
          </cell>
          <cell r="T51">
            <v>16.920000000000002</v>
          </cell>
          <cell r="U51">
            <v>34.32</v>
          </cell>
          <cell r="V51">
            <v>16.920000000000002</v>
          </cell>
          <cell r="W51">
            <v>34.32</v>
          </cell>
          <cell r="X51">
            <v>19.14</v>
          </cell>
          <cell r="Y51">
            <v>16.920000000000002</v>
          </cell>
          <cell r="Z51">
            <v>34.32</v>
          </cell>
          <cell r="AA51">
            <v>16.920000000000002</v>
          </cell>
          <cell r="AB51">
            <v>34.32</v>
          </cell>
          <cell r="AC51">
            <v>19.14</v>
          </cell>
        </row>
        <row r="52">
          <cell r="I52">
            <v>38749</v>
          </cell>
          <cell r="J52">
            <v>68.78</v>
          </cell>
          <cell r="K52">
            <v>86.64</v>
          </cell>
          <cell r="L52">
            <v>37.78</v>
          </cell>
          <cell r="M52">
            <v>40</v>
          </cell>
          <cell r="N52">
            <v>58.02</v>
          </cell>
          <cell r="O52">
            <v>68.78</v>
          </cell>
          <cell r="P52">
            <v>86.64</v>
          </cell>
          <cell r="Q52">
            <v>43.56</v>
          </cell>
          <cell r="R52">
            <v>43.56</v>
          </cell>
          <cell r="S52">
            <v>63.63</v>
          </cell>
          <cell r="T52">
            <v>34.32</v>
          </cell>
          <cell r="U52">
            <v>45.04</v>
          </cell>
          <cell r="V52">
            <v>30.73</v>
          </cell>
          <cell r="W52">
            <v>40</v>
          </cell>
          <cell r="X52">
            <v>37.619999999999997</v>
          </cell>
          <cell r="Y52">
            <v>34.32</v>
          </cell>
          <cell r="Z52">
            <v>45.04</v>
          </cell>
          <cell r="AA52">
            <v>16.920000000000002</v>
          </cell>
          <cell r="AB52">
            <v>16.920000000000002</v>
          </cell>
          <cell r="AC52">
            <v>29.2</v>
          </cell>
        </row>
        <row r="53">
          <cell r="I53">
            <v>38777</v>
          </cell>
          <cell r="J53">
            <v>40</v>
          </cell>
          <cell r="K53">
            <v>40.6</v>
          </cell>
          <cell r="L53">
            <v>16.920000000000002</v>
          </cell>
          <cell r="M53">
            <v>39.35</v>
          </cell>
          <cell r="N53">
            <v>28.56</v>
          </cell>
          <cell r="O53">
            <v>43.56</v>
          </cell>
          <cell r="P53">
            <v>45.36</v>
          </cell>
          <cell r="Q53">
            <v>39.69</v>
          </cell>
          <cell r="R53">
            <v>39.69</v>
          </cell>
          <cell r="S53">
            <v>42.67</v>
          </cell>
          <cell r="T53">
            <v>40</v>
          </cell>
          <cell r="U53">
            <v>40.270000000000003</v>
          </cell>
          <cell r="V53">
            <v>31.16</v>
          </cell>
          <cell r="W53">
            <v>31.16</v>
          </cell>
          <cell r="X53">
            <v>36.1</v>
          </cell>
          <cell r="Y53">
            <v>16.920000000000002</v>
          </cell>
          <cell r="Z53">
            <v>31.16</v>
          </cell>
          <cell r="AA53">
            <v>16.920000000000002</v>
          </cell>
          <cell r="AB53">
            <v>31.16</v>
          </cell>
          <cell r="AC53">
            <v>18.940000000000001</v>
          </cell>
        </row>
        <row r="54">
          <cell r="I54">
            <v>38808</v>
          </cell>
          <cell r="J54">
            <v>24.21</v>
          </cell>
          <cell r="K54">
            <v>37.520000000000003</v>
          </cell>
          <cell r="L54">
            <v>16.920000000000002</v>
          </cell>
          <cell r="M54">
            <v>37.520000000000003</v>
          </cell>
          <cell r="N54">
            <v>20.87</v>
          </cell>
          <cell r="O54">
            <v>24.21</v>
          </cell>
          <cell r="P54">
            <v>37.520000000000003</v>
          </cell>
          <cell r="Q54">
            <v>16.920000000000002</v>
          </cell>
          <cell r="R54">
            <v>37.520000000000003</v>
          </cell>
          <cell r="S54">
            <v>21.06</v>
          </cell>
          <cell r="T54">
            <v>16.920000000000002</v>
          </cell>
          <cell r="U54">
            <v>16.920000000000002</v>
          </cell>
          <cell r="V54">
            <v>16.920000000000002</v>
          </cell>
          <cell r="W54">
            <v>16.920000000000002</v>
          </cell>
          <cell r="X54">
            <v>16.920000000000002</v>
          </cell>
          <cell r="Y54">
            <v>16.920000000000002</v>
          </cell>
          <cell r="Z54">
            <v>16.920000000000002</v>
          </cell>
          <cell r="AA54">
            <v>16.920000000000002</v>
          </cell>
          <cell r="AB54">
            <v>16.920000000000002</v>
          </cell>
          <cell r="AC54">
            <v>16.920000000000002</v>
          </cell>
        </row>
        <row r="55">
          <cell r="I55">
            <v>38838</v>
          </cell>
          <cell r="J55">
            <v>37.520000000000003</v>
          </cell>
          <cell r="K55">
            <v>60.32</v>
          </cell>
          <cell r="L55">
            <v>37.520000000000003</v>
          </cell>
          <cell r="M55">
            <v>60.32</v>
          </cell>
          <cell r="N55">
            <v>51.91</v>
          </cell>
          <cell r="O55">
            <v>37.520000000000003</v>
          </cell>
          <cell r="P55">
            <v>63.53</v>
          </cell>
          <cell r="Q55">
            <v>37.520000000000003</v>
          </cell>
          <cell r="R55">
            <v>63.53</v>
          </cell>
          <cell r="S55">
            <v>52.51</v>
          </cell>
          <cell r="T55">
            <v>16.920000000000002</v>
          </cell>
          <cell r="U55">
            <v>21.92</v>
          </cell>
          <cell r="V55">
            <v>16.920000000000002</v>
          </cell>
          <cell r="W55">
            <v>21.92</v>
          </cell>
          <cell r="X55">
            <v>19.79</v>
          </cell>
          <cell r="Y55">
            <v>16.920000000000002</v>
          </cell>
          <cell r="Z55">
            <v>18.940000000000001</v>
          </cell>
          <cell r="AA55">
            <v>16.920000000000002</v>
          </cell>
          <cell r="AB55">
            <v>16.920000000000002</v>
          </cell>
          <cell r="AC55">
            <v>16.97</v>
          </cell>
        </row>
        <row r="56">
          <cell r="I56">
            <v>38869</v>
          </cell>
          <cell r="J56">
            <v>60.32</v>
          </cell>
          <cell r="K56">
            <v>75.36</v>
          </cell>
          <cell r="L56">
            <v>60.32</v>
          </cell>
          <cell r="M56">
            <v>75.36</v>
          </cell>
          <cell r="N56">
            <v>67</v>
          </cell>
          <cell r="O56">
            <v>63.53</v>
          </cell>
          <cell r="P56">
            <v>77.430000000000007</v>
          </cell>
          <cell r="Q56">
            <v>63.53</v>
          </cell>
          <cell r="R56">
            <v>77.430000000000007</v>
          </cell>
          <cell r="S56">
            <v>69.069999999999993</v>
          </cell>
          <cell r="T56">
            <v>21.92</v>
          </cell>
          <cell r="U56">
            <v>24.29</v>
          </cell>
          <cell r="V56">
            <v>21.92</v>
          </cell>
          <cell r="W56">
            <v>24.29</v>
          </cell>
          <cell r="X56">
            <v>23.33</v>
          </cell>
          <cell r="Y56">
            <v>16.920000000000002</v>
          </cell>
          <cell r="Z56">
            <v>75.36</v>
          </cell>
          <cell r="AA56">
            <v>16.920000000000002</v>
          </cell>
          <cell r="AB56">
            <v>75.36</v>
          </cell>
          <cell r="AC56">
            <v>43.95</v>
          </cell>
        </row>
        <row r="57">
          <cell r="I57">
            <v>38899</v>
          </cell>
          <cell r="J57">
            <v>93.9</v>
          </cell>
          <cell r="K57">
            <v>93.9</v>
          </cell>
          <cell r="L57">
            <v>93.9</v>
          </cell>
          <cell r="M57">
            <v>93.9</v>
          </cell>
          <cell r="N57">
            <v>92.72</v>
          </cell>
          <cell r="O57">
            <v>93.9</v>
          </cell>
          <cell r="P57">
            <v>93.9</v>
          </cell>
          <cell r="Q57">
            <v>93.9</v>
          </cell>
          <cell r="R57">
            <v>93.9</v>
          </cell>
          <cell r="S57">
            <v>93.9</v>
          </cell>
          <cell r="T57">
            <v>28.72</v>
          </cell>
          <cell r="U57">
            <v>28.72</v>
          </cell>
          <cell r="V57">
            <v>28.72</v>
          </cell>
          <cell r="W57">
            <v>28.72</v>
          </cell>
          <cell r="X57">
            <v>28.72</v>
          </cell>
          <cell r="Y57">
            <v>93.9</v>
          </cell>
          <cell r="Z57">
            <v>93.9</v>
          </cell>
          <cell r="AA57">
            <v>93.9</v>
          </cell>
          <cell r="AB57">
            <v>93.9</v>
          </cell>
          <cell r="AC57">
            <v>92.72</v>
          </cell>
        </row>
      </sheetData>
      <sheetData sheetId="7" refreshError="1">
        <row r="2">
          <cell r="B2">
            <v>2006</v>
          </cell>
          <cell r="P2">
            <v>2007</v>
          </cell>
          <cell r="AD2">
            <v>2008</v>
          </cell>
          <cell r="AR2">
            <v>2009</v>
          </cell>
          <cell r="BF2">
            <v>2010</v>
          </cell>
        </row>
      </sheetData>
      <sheetData sheetId="8" refreshError="1">
        <row r="3">
          <cell r="B3">
            <v>38718</v>
          </cell>
          <cell r="C3">
            <v>28.64</v>
          </cell>
          <cell r="D3">
            <v>28.64</v>
          </cell>
          <cell r="E3">
            <v>28.64</v>
          </cell>
          <cell r="F3">
            <v>28.64</v>
          </cell>
          <cell r="G3">
            <v>28.64</v>
          </cell>
          <cell r="H3">
            <v>28.64</v>
          </cell>
          <cell r="I3">
            <v>28.64</v>
          </cell>
          <cell r="J3">
            <v>28.64</v>
          </cell>
          <cell r="K3">
            <v>28.64</v>
          </cell>
          <cell r="L3">
            <v>28.64</v>
          </cell>
          <cell r="M3">
            <v>28.64</v>
          </cell>
          <cell r="N3">
            <v>28.64</v>
          </cell>
          <cell r="O3">
            <v>28.78</v>
          </cell>
          <cell r="P3">
            <v>28.78</v>
          </cell>
          <cell r="Q3">
            <v>28.78</v>
          </cell>
          <cell r="R3">
            <v>28.78</v>
          </cell>
          <cell r="S3">
            <v>28.78</v>
          </cell>
          <cell r="T3">
            <v>28.78</v>
          </cell>
          <cell r="U3">
            <v>28.78</v>
          </cell>
          <cell r="V3">
            <v>28.78</v>
          </cell>
          <cell r="W3">
            <v>28.78</v>
          </cell>
          <cell r="X3">
            <v>28.78</v>
          </cell>
          <cell r="Y3">
            <v>28.78</v>
          </cell>
          <cell r="Z3">
            <v>28.78</v>
          </cell>
          <cell r="AA3">
            <v>19.14</v>
          </cell>
          <cell r="AB3">
            <v>19.14</v>
          </cell>
          <cell r="AC3">
            <v>19.14</v>
          </cell>
          <cell r="AD3">
            <v>19.14</v>
          </cell>
          <cell r="AE3">
            <v>19.14</v>
          </cell>
          <cell r="AF3">
            <v>19.14</v>
          </cell>
          <cell r="AG3">
            <v>19.14</v>
          </cell>
          <cell r="AH3">
            <v>19.14</v>
          </cell>
          <cell r="AI3">
            <v>19.14</v>
          </cell>
          <cell r="AJ3">
            <v>19.14</v>
          </cell>
          <cell r="AK3">
            <v>19.14</v>
          </cell>
          <cell r="AL3">
            <v>19.14</v>
          </cell>
          <cell r="AM3">
            <v>19.14</v>
          </cell>
          <cell r="AN3">
            <v>19.14</v>
          </cell>
          <cell r="AO3">
            <v>19.14</v>
          </cell>
          <cell r="AP3">
            <v>19.14</v>
          </cell>
          <cell r="AQ3">
            <v>19.14</v>
          </cell>
          <cell r="AR3">
            <v>19.14</v>
          </cell>
          <cell r="AS3">
            <v>19.14</v>
          </cell>
          <cell r="AT3">
            <v>19.14</v>
          </cell>
          <cell r="AU3">
            <v>19.14</v>
          </cell>
          <cell r="AV3">
            <v>19.14</v>
          </cell>
          <cell r="AW3">
            <v>19.14</v>
          </cell>
          <cell r="AX3">
            <v>19.14</v>
          </cell>
        </row>
        <row r="4">
          <cell r="B4">
            <v>38749</v>
          </cell>
          <cell r="C4">
            <v>58.02</v>
          </cell>
          <cell r="D4">
            <v>58.02</v>
          </cell>
          <cell r="E4">
            <v>58.02</v>
          </cell>
          <cell r="F4">
            <v>58.02</v>
          </cell>
          <cell r="G4">
            <v>58.02</v>
          </cell>
          <cell r="H4">
            <v>58.02</v>
          </cell>
          <cell r="I4">
            <v>58.02</v>
          </cell>
          <cell r="J4">
            <v>58.02</v>
          </cell>
          <cell r="K4">
            <v>58.02</v>
          </cell>
          <cell r="L4">
            <v>58.02</v>
          </cell>
          <cell r="M4">
            <v>58.02</v>
          </cell>
          <cell r="N4">
            <v>58.02</v>
          </cell>
          <cell r="O4">
            <v>63.63</v>
          </cell>
          <cell r="P4">
            <v>63.63</v>
          </cell>
          <cell r="Q4">
            <v>63.63</v>
          </cell>
          <cell r="R4">
            <v>63.63</v>
          </cell>
          <cell r="S4">
            <v>63.63</v>
          </cell>
          <cell r="T4">
            <v>63.63</v>
          </cell>
          <cell r="U4">
            <v>63.63</v>
          </cell>
          <cell r="V4">
            <v>63.63</v>
          </cell>
          <cell r="W4">
            <v>63.63</v>
          </cell>
          <cell r="X4">
            <v>63.63</v>
          </cell>
          <cell r="Y4">
            <v>63.63</v>
          </cell>
          <cell r="Z4">
            <v>63.63</v>
          </cell>
          <cell r="AA4">
            <v>37.619999999999997</v>
          </cell>
          <cell r="AB4">
            <v>37.619999999999997</v>
          </cell>
          <cell r="AC4">
            <v>37.619999999999997</v>
          </cell>
          <cell r="AD4">
            <v>37.619999999999997</v>
          </cell>
          <cell r="AE4">
            <v>37.619999999999997</v>
          </cell>
          <cell r="AF4">
            <v>37.619999999999997</v>
          </cell>
          <cell r="AG4">
            <v>37.619999999999997</v>
          </cell>
          <cell r="AH4">
            <v>37.619999999999997</v>
          </cell>
          <cell r="AI4">
            <v>37.619999999999997</v>
          </cell>
          <cell r="AJ4">
            <v>37.619999999999997</v>
          </cell>
          <cell r="AK4">
            <v>37.619999999999997</v>
          </cell>
          <cell r="AL4">
            <v>37.619999999999997</v>
          </cell>
          <cell r="AM4">
            <v>29.2</v>
          </cell>
          <cell r="AN4">
            <v>29.2</v>
          </cell>
          <cell r="AO4">
            <v>29.2</v>
          </cell>
          <cell r="AP4">
            <v>29.2</v>
          </cell>
          <cell r="AQ4">
            <v>29.2</v>
          </cell>
          <cell r="AR4">
            <v>29.2</v>
          </cell>
          <cell r="AS4">
            <v>29.2</v>
          </cell>
          <cell r="AT4">
            <v>29.2</v>
          </cell>
          <cell r="AU4">
            <v>29.2</v>
          </cell>
          <cell r="AV4">
            <v>29.2</v>
          </cell>
          <cell r="AW4">
            <v>29.2</v>
          </cell>
          <cell r="AX4">
            <v>29.2</v>
          </cell>
        </row>
        <row r="5">
          <cell r="B5">
            <v>38777</v>
          </cell>
          <cell r="C5">
            <v>28.56</v>
          </cell>
          <cell r="D5">
            <v>28.56</v>
          </cell>
          <cell r="E5">
            <v>28.56</v>
          </cell>
          <cell r="F5">
            <v>28.56</v>
          </cell>
          <cell r="G5">
            <v>28.56</v>
          </cell>
          <cell r="H5">
            <v>28.56</v>
          </cell>
          <cell r="I5">
            <v>28.56</v>
          </cell>
          <cell r="J5">
            <v>28.56</v>
          </cell>
          <cell r="K5">
            <v>28.56</v>
          </cell>
          <cell r="L5">
            <v>28.56</v>
          </cell>
          <cell r="M5">
            <v>28.56</v>
          </cell>
          <cell r="N5">
            <v>28.56</v>
          </cell>
          <cell r="O5">
            <v>42.67</v>
          </cell>
          <cell r="P5">
            <v>42.67</v>
          </cell>
          <cell r="Q5">
            <v>42.67</v>
          </cell>
          <cell r="R5">
            <v>42.67</v>
          </cell>
          <cell r="S5">
            <v>42.67</v>
          </cell>
          <cell r="T5">
            <v>42.67</v>
          </cell>
          <cell r="U5">
            <v>42.67</v>
          </cell>
          <cell r="V5">
            <v>42.67</v>
          </cell>
          <cell r="W5">
            <v>42.67</v>
          </cell>
          <cell r="X5">
            <v>42.67</v>
          </cell>
          <cell r="Y5">
            <v>42.67</v>
          </cell>
          <cell r="Z5">
            <v>42.67</v>
          </cell>
          <cell r="AA5">
            <v>36.1</v>
          </cell>
          <cell r="AB5">
            <v>36.1</v>
          </cell>
          <cell r="AC5">
            <v>36.1</v>
          </cell>
          <cell r="AD5">
            <v>36.1</v>
          </cell>
          <cell r="AE5">
            <v>36.1</v>
          </cell>
          <cell r="AF5">
            <v>36.1</v>
          </cell>
          <cell r="AG5">
            <v>36.1</v>
          </cell>
          <cell r="AH5">
            <v>36.1</v>
          </cell>
          <cell r="AI5">
            <v>36.1</v>
          </cell>
          <cell r="AJ5">
            <v>36.1</v>
          </cell>
          <cell r="AK5">
            <v>36.1</v>
          </cell>
          <cell r="AL5">
            <v>36.1</v>
          </cell>
          <cell r="AM5">
            <v>18.940000000000001</v>
          </cell>
          <cell r="AN5">
            <v>18.940000000000001</v>
          </cell>
          <cell r="AO5">
            <v>18.940000000000001</v>
          </cell>
          <cell r="AP5">
            <v>18.940000000000001</v>
          </cell>
          <cell r="AQ5">
            <v>18.940000000000001</v>
          </cell>
          <cell r="AR5">
            <v>18.940000000000001</v>
          </cell>
          <cell r="AS5">
            <v>18.940000000000001</v>
          </cell>
          <cell r="AT5">
            <v>18.940000000000001</v>
          </cell>
          <cell r="AU5">
            <v>18.940000000000001</v>
          </cell>
          <cell r="AV5">
            <v>18.940000000000001</v>
          </cell>
          <cell r="AW5">
            <v>18.940000000000001</v>
          </cell>
          <cell r="AX5">
            <v>18.940000000000001</v>
          </cell>
        </row>
        <row r="6">
          <cell r="B6">
            <v>38808</v>
          </cell>
          <cell r="C6">
            <v>20.87</v>
          </cell>
          <cell r="D6">
            <v>20.87</v>
          </cell>
          <cell r="E6">
            <v>20.87</v>
          </cell>
          <cell r="F6">
            <v>20.87</v>
          </cell>
          <cell r="G6">
            <v>20.87</v>
          </cell>
          <cell r="H6">
            <v>20.87</v>
          </cell>
          <cell r="I6">
            <v>20.87</v>
          </cell>
          <cell r="J6">
            <v>20.87</v>
          </cell>
          <cell r="K6">
            <v>20.87</v>
          </cell>
          <cell r="L6">
            <v>20.87</v>
          </cell>
          <cell r="M6">
            <v>20.87</v>
          </cell>
          <cell r="N6">
            <v>20.87</v>
          </cell>
          <cell r="O6">
            <v>21.06</v>
          </cell>
          <cell r="P6">
            <v>21.06</v>
          </cell>
          <cell r="Q6">
            <v>21.06</v>
          </cell>
          <cell r="R6">
            <v>21.06</v>
          </cell>
          <cell r="S6">
            <v>21.06</v>
          </cell>
          <cell r="T6">
            <v>21.06</v>
          </cell>
          <cell r="U6">
            <v>21.06</v>
          </cell>
          <cell r="V6">
            <v>21.06</v>
          </cell>
          <cell r="W6">
            <v>21.06</v>
          </cell>
          <cell r="X6">
            <v>21.06</v>
          </cell>
          <cell r="Y6">
            <v>21.06</v>
          </cell>
          <cell r="Z6">
            <v>21.06</v>
          </cell>
          <cell r="AA6">
            <v>16.920000000000002</v>
          </cell>
          <cell r="AB6">
            <v>16.920000000000002</v>
          </cell>
          <cell r="AC6">
            <v>16.920000000000002</v>
          </cell>
          <cell r="AD6">
            <v>16.920000000000002</v>
          </cell>
          <cell r="AE6">
            <v>16.920000000000002</v>
          </cell>
          <cell r="AF6">
            <v>16.920000000000002</v>
          </cell>
          <cell r="AG6">
            <v>16.920000000000002</v>
          </cell>
          <cell r="AH6">
            <v>16.920000000000002</v>
          </cell>
          <cell r="AI6">
            <v>16.920000000000002</v>
          </cell>
          <cell r="AJ6">
            <v>16.920000000000002</v>
          </cell>
          <cell r="AK6">
            <v>16.920000000000002</v>
          </cell>
          <cell r="AL6">
            <v>16.920000000000002</v>
          </cell>
          <cell r="AM6">
            <v>16.920000000000002</v>
          </cell>
          <cell r="AN6">
            <v>16.920000000000002</v>
          </cell>
          <cell r="AO6">
            <v>16.920000000000002</v>
          </cell>
          <cell r="AP6">
            <v>16.920000000000002</v>
          </cell>
          <cell r="AQ6">
            <v>16.920000000000002</v>
          </cell>
          <cell r="AR6">
            <v>16.920000000000002</v>
          </cell>
          <cell r="AS6">
            <v>16.920000000000002</v>
          </cell>
          <cell r="AT6">
            <v>16.920000000000002</v>
          </cell>
          <cell r="AU6">
            <v>16.920000000000002</v>
          </cell>
          <cell r="AV6">
            <v>16.920000000000002</v>
          </cell>
          <cell r="AW6">
            <v>16.920000000000002</v>
          </cell>
          <cell r="AX6">
            <v>16.920000000000002</v>
          </cell>
        </row>
        <row r="7">
          <cell r="B7">
            <v>38838</v>
          </cell>
          <cell r="C7">
            <v>51.91</v>
          </cell>
          <cell r="D7">
            <v>51.91</v>
          </cell>
          <cell r="E7">
            <v>51.91</v>
          </cell>
          <cell r="F7">
            <v>51.91</v>
          </cell>
          <cell r="G7">
            <v>51.91</v>
          </cell>
          <cell r="H7">
            <v>51.91</v>
          </cell>
          <cell r="I7">
            <v>51.91</v>
          </cell>
          <cell r="J7">
            <v>51.91</v>
          </cell>
          <cell r="K7">
            <v>51.91</v>
          </cell>
          <cell r="L7">
            <v>51.91</v>
          </cell>
          <cell r="M7">
            <v>51.91</v>
          </cell>
          <cell r="N7">
            <v>51.91</v>
          </cell>
          <cell r="O7">
            <v>52.51</v>
          </cell>
          <cell r="P7">
            <v>52.51</v>
          </cell>
          <cell r="Q7">
            <v>52.51</v>
          </cell>
          <cell r="R7">
            <v>52.51</v>
          </cell>
          <cell r="S7">
            <v>52.51</v>
          </cell>
          <cell r="T7">
            <v>52.51</v>
          </cell>
          <cell r="U7">
            <v>52.51</v>
          </cell>
          <cell r="V7">
            <v>52.51</v>
          </cell>
          <cell r="W7">
            <v>52.51</v>
          </cell>
          <cell r="X7">
            <v>52.51</v>
          </cell>
          <cell r="Y7">
            <v>52.51</v>
          </cell>
          <cell r="Z7">
            <v>52.51</v>
          </cell>
          <cell r="AA7">
            <v>19.79</v>
          </cell>
          <cell r="AB7">
            <v>19.79</v>
          </cell>
          <cell r="AC7">
            <v>19.79</v>
          </cell>
          <cell r="AD7">
            <v>19.79</v>
          </cell>
          <cell r="AE7">
            <v>19.79</v>
          </cell>
          <cell r="AF7">
            <v>19.79</v>
          </cell>
          <cell r="AG7">
            <v>19.79</v>
          </cell>
          <cell r="AH7">
            <v>19.79</v>
          </cell>
          <cell r="AI7">
            <v>19.79</v>
          </cell>
          <cell r="AJ7">
            <v>19.79</v>
          </cell>
          <cell r="AK7">
            <v>19.79</v>
          </cell>
          <cell r="AL7">
            <v>19.79</v>
          </cell>
          <cell r="AM7">
            <v>16.97</v>
          </cell>
          <cell r="AN7">
            <v>16.97</v>
          </cell>
          <cell r="AO7">
            <v>16.97</v>
          </cell>
          <cell r="AP7">
            <v>16.97</v>
          </cell>
          <cell r="AQ7">
            <v>16.97</v>
          </cell>
          <cell r="AR7">
            <v>16.97</v>
          </cell>
          <cell r="AS7">
            <v>16.97</v>
          </cell>
          <cell r="AT7">
            <v>16.97</v>
          </cell>
          <cell r="AU7">
            <v>16.97</v>
          </cell>
          <cell r="AV7">
            <v>16.97</v>
          </cell>
          <cell r="AW7">
            <v>16.97</v>
          </cell>
          <cell r="AX7">
            <v>16.97</v>
          </cell>
        </row>
        <row r="8">
          <cell r="B8">
            <v>38869</v>
          </cell>
          <cell r="C8">
            <v>67</v>
          </cell>
          <cell r="D8">
            <v>67</v>
          </cell>
          <cell r="E8">
            <v>67</v>
          </cell>
          <cell r="F8">
            <v>67</v>
          </cell>
          <cell r="G8">
            <v>67</v>
          </cell>
          <cell r="H8">
            <v>67</v>
          </cell>
          <cell r="I8">
            <v>67</v>
          </cell>
          <cell r="J8">
            <v>67</v>
          </cell>
          <cell r="K8">
            <v>67</v>
          </cell>
          <cell r="L8">
            <v>67</v>
          </cell>
          <cell r="M8">
            <v>67</v>
          </cell>
          <cell r="N8">
            <v>67</v>
          </cell>
          <cell r="O8">
            <v>69.069999999999993</v>
          </cell>
          <cell r="P8">
            <v>69.069999999999993</v>
          </cell>
          <cell r="Q8">
            <v>69.069999999999993</v>
          </cell>
          <cell r="R8">
            <v>69.069999999999993</v>
          </cell>
          <cell r="S8">
            <v>69.069999999999993</v>
          </cell>
          <cell r="T8">
            <v>69.069999999999993</v>
          </cell>
          <cell r="U8">
            <v>69.069999999999993</v>
          </cell>
          <cell r="V8">
            <v>69.069999999999993</v>
          </cell>
          <cell r="W8">
            <v>69.069999999999993</v>
          </cell>
          <cell r="X8">
            <v>69.069999999999993</v>
          </cell>
          <cell r="Y8">
            <v>69.069999999999993</v>
          </cell>
          <cell r="Z8">
            <v>69.069999999999993</v>
          </cell>
          <cell r="AA8">
            <v>23.33</v>
          </cell>
          <cell r="AB8">
            <v>23.33</v>
          </cell>
          <cell r="AC8">
            <v>23.33</v>
          </cell>
          <cell r="AD8">
            <v>23.33</v>
          </cell>
          <cell r="AE8">
            <v>23.33</v>
          </cell>
          <cell r="AF8">
            <v>23.33</v>
          </cell>
          <cell r="AG8">
            <v>23.33</v>
          </cell>
          <cell r="AH8">
            <v>23.33</v>
          </cell>
          <cell r="AI8">
            <v>23.33</v>
          </cell>
          <cell r="AJ8">
            <v>23.33</v>
          </cell>
          <cell r="AK8">
            <v>23.33</v>
          </cell>
          <cell r="AL8">
            <v>23.33</v>
          </cell>
          <cell r="AM8">
            <v>43.95</v>
          </cell>
          <cell r="AN8">
            <v>43.95</v>
          </cell>
          <cell r="AO8">
            <v>43.95</v>
          </cell>
          <cell r="AP8">
            <v>43.95</v>
          </cell>
          <cell r="AQ8">
            <v>43.95</v>
          </cell>
          <cell r="AR8">
            <v>43.95</v>
          </cell>
          <cell r="AS8">
            <v>43.95</v>
          </cell>
          <cell r="AT8">
            <v>43.95</v>
          </cell>
          <cell r="AU8">
            <v>43.95</v>
          </cell>
          <cell r="AV8">
            <v>43.95</v>
          </cell>
          <cell r="AW8">
            <v>43.95</v>
          </cell>
          <cell r="AX8">
            <v>43.95</v>
          </cell>
        </row>
        <row r="9">
          <cell r="B9">
            <v>38899</v>
          </cell>
          <cell r="C9">
            <v>19.809999999999999</v>
          </cell>
          <cell r="D9">
            <v>61.26</v>
          </cell>
          <cell r="E9">
            <v>76.569999999999993</v>
          </cell>
          <cell r="F9">
            <v>76.569999999999993</v>
          </cell>
          <cell r="G9">
            <v>81.3</v>
          </cell>
          <cell r="H9">
            <v>86.63</v>
          </cell>
          <cell r="I9">
            <v>94.56</v>
          </cell>
          <cell r="J9">
            <v>94.56</v>
          </cell>
          <cell r="K9">
            <v>98.81</v>
          </cell>
          <cell r="L9">
            <v>108.62600000000006</v>
          </cell>
          <cell r="M9">
            <v>147.85</v>
          </cell>
          <cell r="N9">
            <v>85.206150000000036</v>
          </cell>
          <cell r="O9">
            <v>17.221824000000002</v>
          </cell>
          <cell r="P9">
            <v>62.759964000000004</v>
          </cell>
          <cell r="Q9">
            <v>78.513007999999999</v>
          </cell>
          <cell r="R9">
            <v>78.513007999999999</v>
          </cell>
          <cell r="S9">
            <v>82.680954400000019</v>
          </cell>
          <cell r="T9">
            <v>87.923007999999996</v>
          </cell>
          <cell r="U9">
            <v>96.971156000000008</v>
          </cell>
          <cell r="V9">
            <v>97.274956000000003</v>
          </cell>
          <cell r="W9">
            <v>101.593992</v>
          </cell>
          <cell r="X9">
            <v>111.95223840000006</v>
          </cell>
          <cell r="Y9">
            <v>152.63231200000001</v>
          </cell>
          <cell r="Z9">
            <v>87.36641590000022</v>
          </cell>
          <cell r="AA9">
            <v>18.97</v>
          </cell>
          <cell r="AB9">
            <v>25.04</v>
          </cell>
          <cell r="AC9">
            <v>26.73</v>
          </cell>
          <cell r="AD9">
            <v>26.73</v>
          </cell>
          <cell r="AE9">
            <v>27.85</v>
          </cell>
          <cell r="AF9">
            <v>28.51</v>
          </cell>
          <cell r="AG9">
            <v>28.51</v>
          </cell>
          <cell r="AH9">
            <v>28.8</v>
          </cell>
          <cell r="AI9">
            <v>29.4</v>
          </cell>
          <cell r="AJ9">
            <v>30.721</v>
          </cell>
          <cell r="AK9">
            <v>34.200000000000003</v>
          </cell>
          <cell r="AL9">
            <v>27.9828450000002</v>
          </cell>
          <cell r="AM9">
            <v>19.079999999999998</v>
          </cell>
          <cell r="AN9">
            <v>25.66</v>
          </cell>
          <cell r="AO9">
            <v>28.253999999999998</v>
          </cell>
          <cell r="AP9">
            <v>28.253999999999998</v>
          </cell>
          <cell r="AQ9">
            <v>28.84</v>
          </cell>
          <cell r="AR9">
            <v>30.68</v>
          </cell>
          <cell r="AS9">
            <v>49.83</v>
          </cell>
          <cell r="AT9">
            <v>57.27</v>
          </cell>
          <cell r="AU9">
            <v>67.75</v>
          </cell>
          <cell r="AV9">
            <v>87.378000000000284</v>
          </cell>
          <cell r="AW9">
            <v>127.99</v>
          </cell>
          <cell r="AX9">
            <v>47.275235000000386</v>
          </cell>
        </row>
        <row r="10">
          <cell r="B10">
            <v>38930</v>
          </cell>
          <cell r="C10">
            <v>16.920000000000002</v>
          </cell>
          <cell r="D10">
            <v>42.43</v>
          </cell>
          <cell r="E10">
            <v>68.510000000000005</v>
          </cell>
          <cell r="F10">
            <v>68.510000000000005</v>
          </cell>
          <cell r="G10">
            <v>76.349999999999994</v>
          </cell>
          <cell r="H10">
            <v>85.795000000000002</v>
          </cell>
          <cell r="I10">
            <v>95.72</v>
          </cell>
          <cell r="J10">
            <v>102.27299999999998</v>
          </cell>
          <cell r="K10">
            <v>115.24</v>
          </cell>
          <cell r="L10">
            <v>126.02</v>
          </cell>
          <cell r="M10">
            <v>201.56</v>
          </cell>
          <cell r="N10">
            <v>85.328599999999724</v>
          </cell>
          <cell r="O10">
            <v>16.920000000000002</v>
          </cell>
          <cell r="P10">
            <v>42.43</v>
          </cell>
          <cell r="Q10">
            <v>69.286121999999992</v>
          </cell>
          <cell r="R10">
            <v>69.286121999999992</v>
          </cell>
          <cell r="S10">
            <v>77.490212</v>
          </cell>
          <cell r="T10">
            <v>87.545990000000003</v>
          </cell>
          <cell r="U10">
            <v>98.666294399999927</v>
          </cell>
          <cell r="V10">
            <v>104.952746</v>
          </cell>
          <cell r="W10">
            <v>118.78066200000001</v>
          </cell>
          <cell r="X10">
            <v>135.705702</v>
          </cell>
          <cell r="Y10">
            <v>395.29041599999999</v>
          </cell>
          <cell r="Z10">
            <v>92.652770250999907</v>
          </cell>
          <cell r="AA10">
            <v>16.920000000000002</v>
          </cell>
          <cell r="AB10">
            <v>23.98</v>
          </cell>
          <cell r="AC10">
            <v>28.03</v>
          </cell>
          <cell r="AD10">
            <v>28.03</v>
          </cell>
          <cell r="AE10">
            <v>28.43</v>
          </cell>
          <cell r="AF10">
            <v>29.22</v>
          </cell>
          <cell r="AG10">
            <v>30.5</v>
          </cell>
          <cell r="AH10">
            <v>31.3</v>
          </cell>
          <cell r="AI10">
            <v>31.916</v>
          </cell>
          <cell r="AJ10">
            <v>33.807000000000009</v>
          </cell>
          <cell r="AK10">
            <v>39.97</v>
          </cell>
          <cell r="AL10">
            <v>29.145127746000046</v>
          </cell>
          <cell r="AM10">
            <v>16.920000000000002</v>
          </cell>
          <cell r="AN10">
            <v>23.37</v>
          </cell>
          <cell r="AO10">
            <v>28.02</v>
          </cell>
          <cell r="AP10">
            <v>28.02</v>
          </cell>
          <cell r="AQ10">
            <v>28.43</v>
          </cell>
          <cell r="AR10">
            <v>29.385000000000002</v>
          </cell>
          <cell r="AS10">
            <v>30.88</v>
          </cell>
          <cell r="AT10">
            <v>31.35</v>
          </cell>
          <cell r="AU10">
            <v>32.278000000000006</v>
          </cell>
          <cell r="AV10">
            <v>34.909999999999997</v>
          </cell>
          <cell r="AW10">
            <v>150.18</v>
          </cell>
          <cell r="AX10">
            <v>32.004987543499844</v>
          </cell>
        </row>
        <row r="11">
          <cell r="B11">
            <v>38961</v>
          </cell>
          <cell r="C11">
            <v>16.920000000000002</v>
          </cell>
          <cell r="D11">
            <v>40.4</v>
          </cell>
          <cell r="E11">
            <v>72.180000000000007</v>
          </cell>
          <cell r="F11">
            <v>72.180000000000007</v>
          </cell>
          <cell r="G11">
            <v>82.11</v>
          </cell>
          <cell r="H11">
            <v>84.69</v>
          </cell>
          <cell r="I11">
            <v>94.37</v>
          </cell>
          <cell r="J11">
            <v>99.607999999999976</v>
          </cell>
          <cell r="K11">
            <v>112.76</v>
          </cell>
          <cell r="L11">
            <v>131.36000000000001</v>
          </cell>
          <cell r="M11">
            <v>197.74</v>
          </cell>
          <cell r="N11">
            <v>87.001494999999537</v>
          </cell>
          <cell r="O11">
            <v>16.920000000000002</v>
          </cell>
          <cell r="P11">
            <v>37.799999999999997</v>
          </cell>
          <cell r="Q11">
            <v>74.88</v>
          </cell>
          <cell r="R11">
            <v>74.88</v>
          </cell>
          <cell r="S11">
            <v>83.644999999999996</v>
          </cell>
          <cell r="T11">
            <v>93.27</v>
          </cell>
          <cell r="U11">
            <v>97.523999999999987</v>
          </cell>
          <cell r="V11">
            <v>105.80875</v>
          </cell>
          <cell r="W11">
            <v>117.6825</v>
          </cell>
          <cell r="X11">
            <v>141.58125000000001</v>
          </cell>
          <cell r="Y11">
            <v>389.84875</v>
          </cell>
          <cell r="Z11">
            <v>96.053150000000073</v>
          </cell>
          <cell r="AA11">
            <v>16.920000000000002</v>
          </cell>
          <cell r="AB11">
            <v>25.29</v>
          </cell>
          <cell r="AC11">
            <v>30.623999999999999</v>
          </cell>
          <cell r="AD11">
            <v>30.623999999999999</v>
          </cell>
          <cell r="AE11">
            <v>31.69</v>
          </cell>
          <cell r="AF11">
            <v>33.1</v>
          </cell>
          <cell r="AG11">
            <v>34.47</v>
          </cell>
          <cell r="AH11">
            <v>37.17</v>
          </cell>
          <cell r="AI11">
            <v>38.582000000000001</v>
          </cell>
          <cell r="AJ11">
            <v>41.77</v>
          </cell>
          <cell r="AK11">
            <v>46.92</v>
          </cell>
          <cell r="AL11">
            <v>33.208079999999939</v>
          </cell>
          <cell r="AM11">
            <v>16.920000000000002</v>
          </cell>
          <cell r="AN11">
            <v>40.408999999999999</v>
          </cell>
          <cell r="AO11">
            <v>77.47</v>
          </cell>
          <cell r="AP11">
            <v>77.47</v>
          </cell>
          <cell r="AQ11">
            <v>91.562000000000026</v>
          </cell>
          <cell r="AR11">
            <v>104.54</v>
          </cell>
          <cell r="AS11">
            <v>124.51</v>
          </cell>
          <cell r="AT11">
            <v>148.55000000000001</v>
          </cell>
          <cell r="AU11">
            <v>515.79999999999995</v>
          </cell>
          <cell r="AV11">
            <v>515.79999999999995</v>
          </cell>
          <cell r="AW11">
            <v>515.79999999999995</v>
          </cell>
          <cell r="AX11">
            <v>193.51127499999842</v>
          </cell>
        </row>
        <row r="12">
          <cell r="B12">
            <v>38991</v>
          </cell>
          <cell r="C12">
            <v>22.09</v>
          </cell>
          <cell r="D12">
            <v>22.09</v>
          </cell>
          <cell r="E12">
            <v>80.150000000000006</v>
          </cell>
          <cell r="F12">
            <v>80.150000000000006</v>
          </cell>
          <cell r="G12">
            <v>80.150000000000006</v>
          </cell>
          <cell r="H12">
            <v>80.150000000000006</v>
          </cell>
          <cell r="I12">
            <v>80.150000000000006</v>
          </cell>
          <cell r="J12">
            <v>91.02</v>
          </cell>
          <cell r="K12">
            <v>104.42</v>
          </cell>
          <cell r="L12">
            <v>147.22999999999999</v>
          </cell>
          <cell r="M12">
            <v>192.84</v>
          </cell>
          <cell r="N12">
            <v>83.372154999998457</v>
          </cell>
          <cell r="O12">
            <v>20.085591000000001</v>
          </cell>
          <cell r="P12">
            <v>22.09</v>
          </cell>
          <cell r="Q12">
            <v>80.150000000000006</v>
          </cell>
          <cell r="R12">
            <v>80.150000000000006</v>
          </cell>
          <cell r="S12">
            <v>92.451106999999993</v>
          </cell>
          <cell r="T12">
            <v>92.451106999999993</v>
          </cell>
          <cell r="U12">
            <v>92.451106999999993</v>
          </cell>
          <cell r="V12">
            <v>103.74747099999999</v>
          </cell>
          <cell r="W12">
            <v>165.243866</v>
          </cell>
          <cell r="X12">
            <v>217.11265399999999</v>
          </cell>
          <cell r="Y12">
            <v>381.78374099999996</v>
          </cell>
          <cell r="Z12">
            <v>104.77579821400043</v>
          </cell>
          <cell r="AA12">
            <v>16.920000000000002</v>
          </cell>
          <cell r="AB12">
            <v>16.920000000000002</v>
          </cell>
          <cell r="AC12">
            <v>30.98</v>
          </cell>
          <cell r="AD12">
            <v>30.98</v>
          </cell>
          <cell r="AE12">
            <v>30.98</v>
          </cell>
          <cell r="AF12">
            <v>30.98</v>
          </cell>
          <cell r="AG12">
            <v>32.909999999999997</v>
          </cell>
          <cell r="AH12">
            <v>37.99</v>
          </cell>
          <cell r="AI12">
            <v>38.659999999999997</v>
          </cell>
          <cell r="AJ12">
            <v>51.23</v>
          </cell>
          <cell r="AK12">
            <v>63.74</v>
          </cell>
          <cell r="AL12">
            <v>34.113655000000698</v>
          </cell>
          <cell r="AM12">
            <v>81.209999999999994</v>
          </cell>
          <cell r="AN12">
            <v>81.209999999999994</v>
          </cell>
          <cell r="AO12">
            <v>169.94</v>
          </cell>
          <cell r="AP12">
            <v>169.94</v>
          </cell>
          <cell r="AQ12">
            <v>169.94</v>
          </cell>
          <cell r="AR12">
            <v>169.94</v>
          </cell>
          <cell r="AS12">
            <v>188</v>
          </cell>
          <cell r="AT12">
            <v>228.29</v>
          </cell>
          <cell r="AU12">
            <v>256.08999999999997</v>
          </cell>
          <cell r="AV12">
            <v>283.52999999999997</v>
          </cell>
          <cell r="AW12">
            <v>515.79999999999995</v>
          </cell>
          <cell r="AX12">
            <v>203.07904000000201</v>
          </cell>
        </row>
        <row r="13">
          <cell r="B13">
            <v>39022</v>
          </cell>
          <cell r="C13">
            <v>16.920000000000002</v>
          </cell>
          <cell r="D13">
            <v>27.16</v>
          </cell>
          <cell r="E13">
            <v>54.29</v>
          </cell>
          <cell r="F13">
            <v>54.29</v>
          </cell>
          <cell r="G13">
            <v>66.28</v>
          </cell>
          <cell r="H13">
            <v>83.24</v>
          </cell>
          <cell r="I13">
            <v>94.7</v>
          </cell>
          <cell r="J13">
            <v>108.8</v>
          </cell>
          <cell r="K13">
            <v>128.75</v>
          </cell>
          <cell r="L13">
            <v>152.11000000000001</v>
          </cell>
          <cell r="M13">
            <v>496.06</v>
          </cell>
          <cell r="N13">
            <v>89.497354999999658</v>
          </cell>
          <cell r="O13">
            <v>16.920000000000002</v>
          </cell>
          <cell r="P13">
            <v>27.508300900000005</v>
          </cell>
          <cell r="Q13">
            <v>56.530645</v>
          </cell>
          <cell r="R13">
            <v>56.530645</v>
          </cell>
          <cell r="S13">
            <v>71.69</v>
          </cell>
          <cell r="T13">
            <v>90.031627999999998</v>
          </cell>
          <cell r="U13">
            <v>107.03632400000001</v>
          </cell>
          <cell r="V13">
            <v>122.80344100000001</v>
          </cell>
          <cell r="W13">
            <v>144.88216700000001</v>
          </cell>
          <cell r="X13">
            <v>202.90339399999999</v>
          </cell>
          <cell r="Y13">
            <v>508.06784199999998</v>
          </cell>
          <cell r="Z13">
            <v>104.27028146149962</v>
          </cell>
          <cell r="AA13">
            <v>16.920000000000002</v>
          </cell>
          <cell r="AB13">
            <v>20.72</v>
          </cell>
          <cell r="AC13">
            <v>30.11</v>
          </cell>
          <cell r="AD13">
            <v>30.11</v>
          </cell>
          <cell r="AE13">
            <v>39.049999999999997</v>
          </cell>
          <cell r="AF13">
            <v>44.75</v>
          </cell>
          <cell r="AG13">
            <v>54.07</v>
          </cell>
          <cell r="AH13">
            <v>60.59</v>
          </cell>
          <cell r="AI13">
            <v>68.48</v>
          </cell>
          <cell r="AJ13">
            <v>76.02</v>
          </cell>
          <cell r="AK13">
            <v>134.86000000000001</v>
          </cell>
          <cell r="AL13">
            <v>47.827600000000068</v>
          </cell>
          <cell r="AM13">
            <v>30.94</v>
          </cell>
          <cell r="AN13">
            <v>88.81</v>
          </cell>
          <cell r="AO13">
            <v>129.43</v>
          </cell>
          <cell r="AP13">
            <v>129.43</v>
          </cell>
          <cell r="AQ13">
            <v>156.78</v>
          </cell>
          <cell r="AR13">
            <v>179.24</v>
          </cell>
          <cell r="AS13">
            <v>203.56</v>
          </cell>
          <cell r="AT13">
            <v>225.87</v>
          </cell>
          <cell r="AU13">
            <v>245.42</v>
          </cell>
          <cell r="AV13">
            <v>293.52500000000077</v>
          </cell>
          <cell r="AW13">
            <v>515.79999999999995</v>
          </cell>
          <cell r="AX13">
            <v>186.43097999999972</v>
          </cell>
        </row>
        <row r="14">
          <cell r="B14">
            <v>39052</v>
          </cell>
          <cell r="C14">
            <v>16.920000000000002</v>
          </cell>
          <cell r="D14">
            <v>23.23</v>
          </cell>
          <cell r="E14">
            <v>50.6</v>
          </cell>
          <cell r="F14">
            <v>50.6</v>
          </cell>
          <cell r="G14">
            <v>68.900000000000006</v>
          </cell>
          <cell r="H14">
            <v>81.91</v>
          </cell>
          <cell r="I14">
            <v>97.48</v>
          </cell>
          <cell r="J14">
            <v>115.07</v>
          </cell>
          <cell r="K14">
            <v>136.97999999999999</v>
          </cell>
          <cell r="L14">
            <v>182.57100000000045</v>
          </cell>
          <cell r="M14">
            <v>515.79999999999995</v>
          </cell>
          <cell r="N14">
            <v>98.145020000000557</v>
          </cell>
          <cell r="O14">
            <v>16.920000000000002</v>
          </cell>
          <cell r="P14">
            <v>23.601774800000001</v>
          </cell>
          <cell r="Q14">
            <v>54.28</v>
          </cell>
          <cell r="R14">
            <v>54.28</v>
          </cell>
          <cell r="S14">
            <v>68.67</v>
          </cell>
          <cell r="T14">
            <v>91.422088000000002</v>
          </cell>
          <cell r="U14">
            <v>106.78632</v>
          </cell>
          <cell r="V14">
            <v>130.15817200000001</v>
          </cell>
          <cell r="W14">
            <v>150.172212</v>
          </cell>
          <cell r="X14">
            <v>213.109916</v>
          </cell>
          <cell r="Y14">
            <v>515.79999999999995</v>
          </cell>
          <cell r="Z14">
            <v>108.49680093000018</v>
          </cell>
          <cell r="AA14">
            <v>16.920000000000002</v>
          </cell>
          <cell r="AB14">
            <v>16.920000000000002</v>
          </cell>
          <cell r="AC14">
            <v>25.53</v>
          </cell>
          <cell r="AD14">
            <v>25.53</v>
          </cell>
          <cell r="AE14">
            <v>36.94</v>
          </cell>
          <cell r="AF14">
            <v>48.33</v>
          </cell>
          <cell r="AG14">
            <v>51</v>
          </cell>
          <cell r="AH14">
            <v>60.149000000000001</v>
          </cell>
          <cell r="AI14">
            <v>79.38</v>
          </cell>
          <cell r="AJ14">
            <v>92.12900000000036</v>
          </cell>
          <cell r="AK14">
            <v>515.79999999999995</v>
          </cell>
          <cell r="AL14">
            <v>53.291379999999855</v>
          </cell>
          <cell r="AM14">
            <v>16.920000000000002</v>
          </cell>
          <cell r="AN14">
            <v>57.99</v>
          </cell>
          <cell r="AO14">
            <v>90.97</v>
          </cell>
          <cell r="AP14">
            <v>90.97</v>
          </cell>
          <cell r="AQ14">
            <v>111.02</v>
          </cell>
          <cell r="AR14">
            <v>133.28</v>
          </cell>
          <cell r="AS14">
            <v>168.99</v>
          </cell>
          <cell r="AT14">
            <v>188.83899999999988</v>
          </cell>
          <cell r="AU14">
            <v>226.62</v>
          </cell>
          <cell r="AV14">
            <v>284.31</v>
          </cell>
          <cell r="AW14">
            <v>515.79999999999995</v>
          </cell>
          <cell r="AX14">
            <v>157.61728500000027</v>
          </cell>
        </row>
        <row r="15">
          <cell r="B15">
            <v>39083</v>
          </cell>
          <cell r="C15">
            <v>16.920000000000002</v>
          </cell>
          <cell r="D15">
            <v>16.920000000000002</v>
          </cell>
          <cell r="E15">
            <v>39.159999999999997</v>
          </cell>
          <cell r="F15">
            <v>39.159999999999997</v>
          </cell>
          <cell r="G15">
            <v>65.489999999999995</v>
          </cell>
          <cell r="H15">
            <v>95.68</v>
          </cell>
          <cell r="I15">
            <v>95.68</v>
          </cell>
          <cell r="J15">
            <v>133.37</v>
          </cell>
          <cell r="K15">
            <v>189.65</v>
          </cell>
          <cell r="L15">
            <v>221.88</v>
          </cell>
          <cell r="M15">
            <v>515.79999999999995</v>
          </cell>
          <cell r="N15">
            <v>110.00471999999999</v>
          </cell>
          <cell r="O15">
            <v>16.920000000000002</v>
          </cell>
          <cell r="P15">
            <v>16.920000000000002</v>
          </cell>
          <cell r="Q15">
            <v>39.17</v>
          </cell>
          <cell r="R15">
            <v>39.17</v>
          </cell>
          <cell r="S15">
            <v>61.888796800000115</v>
          </cell>
          <cell r="T15">
            <v>90.462548000000012</v>
          </cell>
          <cell r="U15">
            <v>101.918344</v>
          </cell>
          <cell r="V15">
            <v>134.113</v>
          </cell>
          <cell r="W15">
            <v>210.76</v>
          </cell>
          <cell r="X15">
            <v>244.36063200000001</v>
          </cell>
          <cell r="Y15">
            <v>515.79999999999995</v>
          </cell>
          <cell r="Z15">
            <v>116.89908780400042</v>
          </cell>
          <cell r="AA15">
            <v>16.920000000000002</v>
          </cell>
          <cell r="AB15">
            <v>16.920000000000002</v>
          </cell>
          <cell r="AC15">
            <v>16.920000000000002</v>
          </cell>
          <cell r="AD15">
            <v>16.920000000000002</v>
          </cell>
          <cell r="AE15">
            <v>25.86</v>
          </cell>
          <cell r="AF15">
            <v>31.08</v>
          </cell>
          <cell r="AG15">
            <v>57.19</v>
          </cell>
          <cell r="AH15">
            <v>73.959999999999994</v>
          </cell>
          <cell r="AI15">
            <v>75.11</v>
          </cell>
          <cell r="AJ15">
            <v>100.88</v>
          </cell>
          <cell r="AK15">
            <v>515.79999999999995</v>
          </cell>
          <cell r="AL15">
            <v>60.639770257999871</v>
          </cell>
          <cell r="AM15">
            <v>16.920000000000002</v>
          </cell>
          <cell r="AN15">
            <v>16.920000000000002</v>
          </cell>
          <cell r="AO15">
            <v>16.920000000000002</v>
          </cell>
          <cell r="AP15">
            <v>16.920000000000002</v>
          </cell>
          <cell r="AQ15">
            <v>35.130000000000003</v>
          </cell>
          <cell r="AR15">
            <v>40.35</v>
          </cell>
          <cell r="AS15">
            <v>61.88</v>
          </cell>
          <cell r="AT15">
            <v>134.13</v>
          </cell>
          <cell r="AU15">
            <v>167.06</v>
          </cell>
          <cell r="AV15">
            <v>218.35300000000009</v>
          </cell>
          <cell r="AW15">
            <v>515.79999999999995</v>
          </cell>
          <cell r="AX15">
            <v>97.825878888001526</v>
          </cell>
        </row>
        <row r="16">
          <cell r="B16">
            <v>39114</v>
          </cell>
          <cell r="C16">
            <v>16.920000000000002</v>
          </cell>
          <cell r="D16">
            <v>16.920000000000002</v>
          </cell>
          <cell r="E16">
            <v>16.920000000000002</v>
          </cell>
          <cell r="F16">
            <v>16.920000000000002</v>
          </cell>
          <cell r="G16">
            <v>42.34</v>
          </cell>
          <cell r="H16">
            <v>61.76</v>
          </cell>
          <cell r="I16">
            <v>97.98</v>
          </cell>
          <cell r="J16">
            <v>130.65</v>
          </cell>
          <cell r="K16">
            <v>169.63</v>
          </cell>
          <cell r="L16">
            <v>216.44200000000097</v>
          </cell>
          <cell r="M16">
            <v>515.79999999999995</v>
          </cell>
          <cell r="N16">
            <v>103.49327500000075</v>
          </cell>
          <cell r="O16">
            <v>16.920000000000002</v>
          </cell>
          <cell r="P16">
            <v>16.920000000000002</v>
          </cell>
          <cell r="Q16">
            <v>26.200988399999947</v>
          </cell>
          <cell r="R16">
            <v>26.200988399999947</v>
          </cell>
          <cell r="S16">
            <v>41.390482400000046</v>
          </cell>
          <cell r="T16">
            <v>67.138580000000005</v>
          </cell>
          <cell r="U16">
            <v>97.97</v>
          </cell>
          <cell r="V16">
            <v>136.08000000000001</v>
          </cell>
          <cell r="W16">
            <v>176.74</v>
          </cell>
          <cell r="X16">
            <v>242.27</v>
          </cell>
          <cell r="Y16">
            <v>515.79999999999995</v>
          </cell>
          <cell r="Z16">
            <v>107.40204338800073</v>
          </cell>
          <cell r="AA16">
            <v>16.920000000000002</v>
          </cell>
          <cell r="AB16">
            <v>16.920000000000002</v>
          </cell>
          <cell r="AC16">
            <v>16.920000000000002</v>
          </cell>
          <cell r="AD16">
            <v>16.920000000000002</v>
          </cell>
          <cell r="AE16">
            <v>16.920000000000002</v>
          </cell>
          <cell r="AF16">
            <v>16.920000000000002</v>
          </cell>
          <cell r="AG16">
            <v>32.53</v>
          </cell>
          <cell r="AH16">
            <v>54.39</v>
          </cell>
          <cell r="AI16">
            <v>81.734319999999997</v>
          </cell>
          <cell r="AJ16">
            <v>131.087581</v>
          </cell>
          <cell r="AK16">
            <v>515.79999999999995</v>
          </cell>
          <cell r="AL16">
            <v>56.113870653499205</v>
          </cell>
          <cell r="AM16">
            <v>16.920000000000002</v>
          </cell>
          <cell r="AN16">
            <v>16.920000000000002</v>
          </cell>
          <cell r="AO16">
            <v>16.920000000000002</v>
          </cell>
          <cell r="AP16">
            <v>16.920000000000002</v>
          </cell>
          <cell r="AQ16">
            <v>16.920000000000002</v>
          </cell>
          <cell r="AR16">
            <v>16.920000000000002</v>
          </cell>
          <cell r="AS16">
            <v>16.920000000000002</v>
          </cell>
          <cell r="AT16">
            <v>16.920000000000002</v>
          </cell>
          <cell r="AU16">
            <v>47.12</v>
          </cell>
          <cell r="AV16">
            <v>130.49</v>
          </cell>
          <cell r="AW16">
            <v>515.79999999999995</v>
          </cell>
          <cell r="AX16">
            <v>48.925396699998906</v>
          </cell>
        </row>
        <row r="17">
          <cell r="B17">
            <v>39142</v>
          </cell>
          <cell r="C17">
            <v>16.920000000000002</v>
          </cell>
          <cell r="D17">
            <v>16.920000000000002</v>
          </cell>
          <cell r="E17">
            <v>16.920000000000002</v>
          </cell>
          <cell r="F17">
            <v>16.920000000000002</v>
          </cell>
          <cell r="G17">
            <v>25.13</v>
          </cell>
          <cell r="H17">
            <v>78.62</v>
          </cell>
          <cell r="I17">
            <v>105.88</v>
          </cell>
          <cell r="J17">
            <v>131.6</v>
          </cell>
          <cell r="K17">
            <v>190.61</v>
          </cell>
          <cell r="L17">
            <v>315.44</v>
          </cell>
          <cell r="M17">
            <v>515.79999999999995</v>
          </cell>
          <cell r="N17">
            <v>111.98229500000143</v>
          </cell>
          <cell r="O17">
            <v>16.920000000000002</v>
          </cell>
          <cell r="P17">
            <v>16.920000000000002</v>
          </cell>
          <cell r="Q17">
            <v>16.920000000000002</v>
          </cell>
          <cell r="R17">
            <v>16.920000000000002</v>
          </cell>
          <cell r="S17">
            <v>36.570307200000009</v>
          </cell>
          <cell r="T17">
            <v>78.885000000000005</v>
          </cell>
          <cell r="U17">
            <v>110.06876600000001</v>
          </cell>
          <cell r="V17">
            <v>136.11927219999995</v>
          </cell>
          <cell r="W17">
            <v>190.62</v>
          </cell>
          <cell r="X17">
            <v>321.9820000000002</v>
          </cell>
          <cell r="Y17">
            <v>515.79999999999995</v>
          </cell>
          <cell r="Z17">
            <v>117.03351359000132</v>
          </cell>
          <cell r="AA17">
            <v>16.920000000000002</v>
          </cell>
          <cell r="AB17">
            <v>16.920000000000002</v>
          </cell>
          <cell r="AC17">
            <v>16.920000000000002</v>
          </cell>
          <cell r="AD17">
            <v>16.920000000000002</v>
          </cell>
          <cell r="AE17">
            <v>16.920000000000002</v>
          </cell>
          <cell r="AF17">
            <v>16.920000000000002</v>
          </cell>
          <cell r="AG17">
            <v>19.131759000000002</v>
          </cell>
          <cell r="AH17">
            <v>50.77</v>
          </cell>
          <cell r="AI17">
            <v>83.646188000000009</v>
          </cell>
          <cell r="AJ17">
            <v>117.02667500000001</v>
          </cell>
          <cell r="AK17">
            <v>515.79999999999995</v>
          </cell>
          <cell r="AL17">
            <v>53.561705696999034</v>
          </cell>
          <cell r="AM17">
            <v>16.920000000000002</v>
          </cell>
          <cell r="AN17">
            <v>16.920000000000002</v>
          </cell>
          <cell r="AO17">
            <v>16.920000000000002</v>
          </cell>
          <cell r="AP17">
            <v>16.920000000000002</v>
          </cell>
          <cell r="AQ17">
            <v>16.920000000000002</v>
          </cell>
          <cell r="AR17">
            <v>16.920000000000002</v>
          </cell>
          <cell r="AS17">
            <v>16.920000000000002</v>
          </cell>
          <cell r="AT17">
            <v>16.920000000000002</v>
          </cell>
          <cell r="AU17">
            <v>16.920000000000002</v>
          </cell>
          <cell r="AV17">
            <v>16.920000000000002</v>
          </cell>
          <cell r="AW17">
            <v>515.79999999999995</v>
          </cell>
          <cell r="AX17">
            <v>34.472655033998826</v>
          </cell>
        </row>
        <row r="18">
          <cell r="B18">
            <v>39173</v>
          </cell>
          <cell r="C18">
            <v>16.920000000000002</v>
          </cell>
          <cell r="D18">
            <v>16.920000000000002</v>
          </cell>
          <cell r="E18">
            <v>16.920000000000002</v>
          </cell>
          <cell r="F18">
            <v>16.920000000000002</v>
          </cell>
          <cell r="G18">
            <v>56.01</v>
          </cell>
          <cell r="H18">
            <v>82.03</v>
          </cell>
          <cell r="I18">
            <v>109.08</v>
          </cell>
          <cell r="J18">
            <v>151.33000000000001</v>
          </cell>
          <cell r="K18">
            <v>186.8</v>
          </cell>
          <cell r="L18">
            <v>255.25</v>
          </cell>
          <cell r="M18">
            <v>515.79999999999995</v>
          </cell>
          <cell r="N18">
            <v>120.35769000000157</v>
          </cell>
          <cell r="O18">
            <v>16.920000000000002</v>
          </cell>
          <cell r="P18">
            <v>16.920000000000002</v>
          </cell>
          <cell r="Q18">
            <v>16.920000000000002</v>
          </cell>
          <cell r="R18">
            <v>16.920000000000002</v>
          </cell>
          <cell r="S18">
            <v>57.557051999999999</v>
          </cell>
          <cell r="T18">
            <v>82.304943999999992</v>
          </cell>
          <cell r="U18">
            <v>106.95430799999995</v>
          </cell>
          <cell r="V18">
            <v>146.137404</v>
          </cell>
          <cell r="W18">
            <v>187.8</v>
          </cell>
          <cell r="X18">
            <v>283.333552</v>
          </cell>
          <cell r="Y18">
            <v>515.79999999999995</v>
          </cell>
          <cell r="Z18">
            <v>123.56031582400161</v>
          </cell>
          <cell r="AA18">
            <v>16.920000000000002</v>
          </cell>
          <cell r="AB18">
            <v>16.920000000000002</v>
          </cell>
          <cell r="AC18">
            <v>16.920000000000002</v>
          </cell>
          <cell r="AD18">
            <v>16.920000000000002</v>
          </cell>
          <cell r="AE18">
            <v>16.920000000000002</v>
          </cell>
          <cell r="AF18">
            <v>16.920000000000002</v>
          </cell>
          <cell r="AG18">
            <v>19.966440000000002</v>
          </cell>
          <cell r="AH18">
            <v>69.708156000000002</v>
          </cell>
          <cell r="AI18">
            <v>102.851264</v>
          </cell>
          <cell r="AJ18">
            <v>116.181546</v>
          </cell>
          <cell r="AK18">
            <v>515.79999999999995</v>
          </cell>
          <cell r="AL18">
            <v>52.779600388999057</v>
          </cell>
          <cell r="AM18">
            <v>16.920000000000002</v>
          </cell>
          <cell r="AN18">
            <v>16.920000000000002</v>
          </cell>
          <cell r="AO18">
            <v>16.920000000000002</v>
          </cell>
          <cell r="AP18">
            <v>16.920000000000002</v>
          </cell>
          <cell r="AQ18">
            <v>16.920000000000002</v>
          </cell>
          <cell r="AR18">
            <v>16.920000000000002</v>
          </cell>
          <cell r="AS18">
            <v>16.920000000000002</v>
          </cell>
          <cell r="AT18">
            <v>16.920000000000002</v>
          </cell>
          <cell r="AU18">
            <v>16.920000000000002</v>
          </cell>
          <cell r="AV18">
            <v>16.920000000000002</v>
          </cell>
          <cell r="AW18">
            <v>515.79999999999995</v>
          </cell>
          <cell r="AX18">
            <v>27.064881622998886</v>
          </cell>
        </row>
        <row r="19">
          <cell r="B19">
            <v>39203</v>
          </cell>
          <cell r="C19">
            <v>16.920000000000002</v>
          </cell>
          <cell r="D19">
            <v>16.920000000000002</v>
          </cell>
          <cell r="E19">
            <v>34.013999999999932</v>
          </cell>
          <cell r="F19">
            <v>34.013999999999932</v>
          </cell>
          <cell r="G19">
            <v>73.06</v>
          </cell>
          <cell r="H19">
            <v>94.49</v>
          </cell>
          <cell r="I19">
            <v>121.73</v>
          </cell>
          <cell r="J19">
            <v>150.83000000000001</v>
          </cell>
          <cell r="K19">
            <v>184.11</v>
          </cell>
          <cell r="L19">
            <v>292.62</v>
          </cell>
          <cell r="M19">
            <v>515.79999999999995</v>
          </cell>
          <cell r="N19">
            <v>132.22503000000052</v>
          </cell>
          <cell r="O19">
            <v>16.920000000000002</v>
          </cell>
          <cell r="P19">
            <v>16.920000000000002</v>
          </cell>
          <cell r="Q19">
            <v>36.674999999999997</v>
          </cell>
          <cell r="R19">
            <v>36.674999999999997</v>
          </cell>
          <cell r="S19">
            <v>64.146900000000002</v>
          </cell>
          <cell r="T19">
            <v>94.49</v>
          </cell>
          <cell r="U19">
            <v>118.99399999999986</v>
          </cell>
          <cell r="V19">
            <v>152.7268475999999</v>
          </cell>
          <cell r="W19">
            <v>202.43</v>
          </cell>
          <cell r="X19">
            <v>326.92273599999999</v>
          </cell>
          <cell r="Y19">
            <v>515.79999999999995</v>
          </cell>
          <cell r="Z19">
            <v>133.1274518080009</v>
          </cell>
          <cell r="AA19">
            <v>16.920000000000002</v>
          </cell>
          <cell r="AB19">
            <v>16.920000000000002</v>
          </cell>
          <cell r="AC19">
            <v>18.836792000000003</v>
          </cell>
          <cell r="AD19">
            <v>18.836792000000003</v>
          </cell>
          <cell r="AE19">
            <v>46.92</v>
          </cell>
          <cell r="AF19">
            <v>66.793869999999998</v>
          </cell>
          <cell r="AG19">
            <v>76.838508000000004</v>
          </cell>
          <cell r="AH19">
            <v>91.661451999999997</v>
          </cell>
          <cell r="AI19">
            <v>113.9</v>
          </cell>
          <cell r="AJ19">
            <v>156.15</v>
          </cell>
          <cell r="AK19">
            <v>515.79999999999995</v>
          </cell>
          <cell r="AL19">
            <v>83.182973192000006</v>
          </cell>
          <cell r="AM19">
            <v>16.920000000000002</v>
          </cell>
          <cell r="AN19">
            <v>16.920000000000002</v>
          </cell>
          <cell r="AO19">
            <v>16.920000000000002</v>
          </cell>
          <cell r="AP19">
            <v>16.920000000000002</v>
          </cell>
          <cell r="AQ19">
            <v>16.920000000000002</v>
          </cell>
          <cell r="AR19">
            <v>16.920000000000002</v>
          </cell>
          <cell r="AS19">
            <v>16.920000000000002</v>
          </cell>
          <cell r="AT19">
            <v>16.920000000000002</v>
          </cell>
          <cell r="AU19">
            <v>71.11</v>
          </cell>
          <cell r="AV19">
            <v>156.13999999999999</v>
          </cell>
          <cell r="AW19">
            <v>515.79999999999995</v>
          </cell>
          <cell r="AX19">
            <v>56.976179999998941</v>
          </cell>
        </row>
        <row r="20">
          <cell r="B20">
            <v>39234</v>
          </cell>
          <cell r="C20">
            <v>16.920000000000002</v>
          </cell>
          <cell r="D20">
            <v>16.920000000000002</v>
          </cell>
          <cell r="E20">
            <v>43.987000000000002</v>
          </cell>
          <cell r="F20">
            <v>43.987000000000002</v>
          </cell>
          <cell r="G20">
            <v>71.19</v>
          </cell>
          <cell r="H20">
            <v>97.15</v>
          </cell>
          <cell r="I20">
            <v>115.29</v>
          </cell>
          <cell r="J20">
            <v>155.46</v>
          </cell>
          <cell r="K20">
            <v>198.49</v>
          </cell>
          <cell r="L20">
            <v>299.64</v>
          </cell>
          <cell r="M20">
            <v>515.79999999999995</v>
          </cell>
          <cell r="N20">
            <v>132.17562000000069</v>
          </cell>
          <cell r="O20">
            <v>16.920000000000002</v>
          </cell>
          <cell r="P20">
            <v>16.920000000000002</v>
          </cell>
          <cell r="Q20">
            <v>38.676875000000003</v>
          </cell>
          <cell r="R20">
            <v>38.676875000000003</v>
          </cell>
          <cell r="S20">
            <v>61.175750000000015</v>
          </cell>
          <cell r="T20">
            <v>83.801249999999996</v>
          </cell>
          <cell r="U20">
            <v>110.28125</v>
          </cell>
          <cell r="V20">
            <v>141.11037499999992</v>
          </cell>
          <cell r="W20">
            <v>189.70625000000001</v>
          </cell>
          <cell r="X20">
            <v>319.53100000000001</v>
          </cell>
          <cell r="Y20">
            <v>515.79999999999995</v>
          </cell>
          <cell r="Z20">
            <v>127.35483375000089</v>
          </cell>
          <cell r="AA20">
            <v>16.920000000000002</v>
          </cell>
          <cell r="AB20">
            <v>16.920000000000002</v>
          </cell>
          <cell r="AC20">
            <v>38.549999999999997</v>
          </cell>
          <cell r="AD20">
            <v>38.549999999999997</v>
          </cell>
          <cell r="AE20">
            <v>56.49</v>
          </cell>
          <cell r="AF20">
            <v>71.305000000000007</v>
          </cell>
          <cell r="AG20">
            <v>83.2</v>
          </cell>
          <cell r="AH20">
            <v>112.42</v>
          </cell>
          <cell r="AI20">
            <v>165.96</v>
          </cell>
          <cell r="AJ20">
            <v>286.51</v>
          </cell>
          <cell r="AK20">
            <v>515.79999999999995</v>
          </cell>
          <cell r="AL20">
            <v>109.03172901800068</v>
          </cell>
          <cell r="AM20">
            <v>16.920000000000002</v>
          </cell>
          <cell r="AN20">
            <v>16.920000000000002</v>
          </cell>
          <cell r="AO20">
            <v>36.07</v>
          </cell>
          <cell r="AP20">
            <v>36.07</v>
          </cell>
          <cell r="AQ20">
            <v>56.49</v>
          </cell>
          <cell r="AR20">
            <v>72.040000000000006</v>
          </cell>
          <cell r="AS20">
            <v>91.37</v>
          </cell>
          <cell r="AT20">
            <v>118.7</v>
          </cell>
          <cell r="AU20">
            <v>181.64</v>
          </cell>
          <cell r="AV20">
            <v>293.75400000000047</v>
          </cell>
          <cell r="AW20">
            <v>515.79999999999995</v>
          </cell>
          <cell r="AX20">
            <v>113.64274500000056</v>
          </cell>
        </row>
        <row r="21">
          <cell r="B21">
            <v>39264</v>
          </cell>
          <cell r="C21">
            <v>16.920000000000002</v>
          </cell>
          <cell r="D21">
            <v>16.920000000000002</v>
          </cell>
          <cell r="E21">
            <v>48.23</v>
          </cell>
          <cell r="F21">
            <v>48.23</v>
          </cell>
          <cell r="G21">
            <v>67.52</v>
          </cell>
          <cell r="H21">
            <v>89.91</v>
          </cell>
          <cell r="I21">
            <v>121.55599999999991</v>
          </cell>
          <cell r="J21">
            <v>157.91</v>
          </cell>
          <cell r="K21">
            <v>204.77</v>
          </cell>
          <cell r="L21">
            <v>317.04000000000002</v>
          </cell>
          <cell r="M21">
            <v>515.79999999999995</v>
          </cell>
          <cell r="N21">
            <v>133.91008999999997</v>
          </cell>
          <cell r="O21">
            <v>16.920000000000002</v>
          </cell>
          <cell r="P21">
            <v>16.920000000000002</v>
          </cell>
          <cell r="Q21">
            <v>40.153752000000004</v>
          </cell>
          <cell r="R21">
            <v>40.153752000000004</v>
          </cell>
          <cell r="S21">
            <v>60.16</v>
          </cell>
          <cell r="T21">
            <v>82.163120000000006</v>
          </cell>
          <cell r="U21">
            <v>108.63</v>
          </cell>
          <cell r="V21">
            <v>136.23731599999999</v>
          </cell>
          <cell r="W21">
            <v>192.76</v>
          </cell>
          <cell r="X21">
            <v>318.51</v>
          </cell>
          <cell r="Y21">
            <v>515.79999999999995</v>
          </cell>
          <cell r="Z21">
            <v>127.34005422600086</v>
          </cell>
          <cell r="AA21">
            <v>16.920000000000002</v>
          </cell>
          <cell r="AB21">
            <v>16.920000000000002</v>
          </cell>
          <cell r="AC21">
            <v>41.855128000000001</v>
          </cell>
          <cell r="AD21">
            <v>41.855128000000001</v>
          </cell>
          <cell r="AE21">
            <v>57.963048800000017</v>
          </cell>
          <cell r="AF21">
            <v>73.069311999999996</v>
          </cell>
          <cell r="AG21">
            <v>94.625777600000006</v>
          </cell>
          <cell r="AH21">
            <v>120.247096</v>
          </cell>
          <cell r="AI21">
            <v>188.82544000000001</v>
          </cell>
          <cell r="AJ21">
            <v>314.21907199999998</v>
          </cell>
          <cell r="AK21">
            <v>515.79999999999995</v>
          </cell>
          <cell r="AL21">
            <v>121.16563361400017</v>
          </cell>
          <cell r="AM21">
            <v>16.920000000000002</v>
          </cell>
          <cell r="AN21">
            <v>16.920000000000002</v>
          </cell>
          <cell r="AO21">
            <v>48.23</v>
          </cell>
          <cell r="AP21">
            <v>48.23</v>
          </cell>
          <cell r="AQ21">
            <v>67.525999999999996</v>
          </cell>
          <cell r="AR21">
            <v>92.36</v>
          </cell>
          <cell r="AS21">
            <v>122.64</v>
          </cell>
          <cell r="AT21">
            <v>159.44</v>
          </cell>
          <cell r="AU21">
            <v>231.05800000000013</v>
          </cell>
          <cell r="AV21">
            <v>464.33</v>
          </cell>
          <cell r="AW21">
            <v>515.79999999999995</v>
          </cell>
          <cell r="AX21">
            <v>147.20947499999968</v>
          </cell>
        </row>
        <row r="22">
          <cell r="B22">
            <v>39295</v>
          </cell>
          <cell r="C22">
            <v>16.920000000000002</v>
          </cell>
          <cell r="D22">
            <v>16.920000000000002</v>
          </cell>
          <cell r="E22">
            <v>51.09</v>
          </cell>
          <cell r="F22">
            <v>51.09</v>
          </cell>
          <cell r="G22">
            <v>71.075999999999993</v>
          </cell>
          <cell r="H22">
            <v>97.15</v>
          </cell>
          <cell r="I22">
            <v>130.19</v>
          </cell>
          <cell r="J22">
            <v>168.22</v>
          </cell>
          <cell r="K22">
            <v>239.38</v>
          </cell>
          <cell r="L22">
            <v>352.65</v>
          </cell>
          <cell r="M22">
            <v>515.79999999999995</v>
          </cell>
          <cell r="N22">
            <v>144.09807610299961</v>
          </cell>
          <cell r="O22">
            <v>16.920000000000002</v>
          </cell>
          <cell r="P22">
            <v>16.920000000000002</v>
          </cell>
          <cell r="Q22">
            <v>42.445252000000004</v>
          </cell>
          <cell r="R22">
            <v>42.445252000000004</v>
          </cell>
          <cell r="S22">
            <v>64.419564000000008</v>
          </cell>
          <cell r="T22">
            <v>91.322850000000003</v>
          </cell>
          <cell r="U22">
            <v>118.86119600000001</v>
          </cell>
          <cell r="V22">
            <v>160.609936</v>
          </cell>
          <cell r="W22">
            <v>225.24037920000021</v>
          </cell>
          <cell r="X22">
            <v>338.09894400000002</v>
          </cell>
          <cell r="Y22">
            <v>515.79999999999995</v>
          </cell>
          <cell r="Z22">
            <v>138.26636908900073</v>
          </cell>
          <cell r="AA22">
            <v>16.920000000000002</v>
          </cell>
          <cell r="AB22">
            <v>16.920000000000002</v>
          </cell>
          <cell r="AC22">
            <v>49.373599000000006</v>
          </cell>
          <cell r="AD22">
            <v>49.373599000000006</v>
          </cell>
          <cell r="AE22">
            <v>62.345512000000006</v>
          </cell>
          <cell r="AF22">
            <v>79.364367999999999</v>
          </cell>
          <cell r="AG22">
            <v>108.36215800000001</v>
          </cell>
          <cell r="AH22">
            <v>129.65538939999999</v>
          </cell>
          <cell r="AI22">
            <v>199.77908000000002</v>
          </cell>
          <cell r="AJ22">
            <v>393.50313010000031</v>
          </cell>
          <cell r="AK22">
            <v>515.79999999999995</v>
          </cell>
          <cell r="AL22">
            <v>135.79418261549992</v>
          </cell>
          <cell r="AM22">
            <v>16.920000000000002</v>
          </cell>
          <cell r="AN22">
            <v>16.920000000000002</v>
          </cell>
          <cell r="AO22">
            <v>68.180000000000007</v>
          </cell>
          <cell r="AP22">
            <v>68.180000000000007</v>
          </cell>
          <cell r="AQ22">
            <v>106.13</v>
          </cell>
          <cell r="AR22">
            <v>145.16999999999999</v>
          </cell>
          <cell r="AS22">
            <v>195.01599999999991</v>
          </cell>
          <cell r="AT22">
            <v>262.27</v>
          </cell>
          <cell r="AU22">
            <v>405.98</v>
          </cell>
          <cell r="AV22">
            <v>515.79999999999995</v>
          </cell>
          <cell r="AW22">
            <v>515.79999999999995</v>
          </cell>
          <cell r="AX22">
            <v>202.23533499999843</v>
          </cell>
        </row>
        <row r="23">
          <cell r="B23">
            <v>39326</v>
          </cell>
          <cell r="C23">
            <v>16.920000000000002</v>
          </cell>
          <cell r="D23">
            <v>16.920000000000002</v>
          </cell>
          <cell r="E23">
            <v>53.21</v>
          </cell>
          <cell r="F23">
            <v>53.21</v>
          </cell>
          <cell r="G23">
            <v>68.19</v>
          </cell>
          <cell r="H23">
            <v>99.07</v>
          </cell>
          <cell r="I23">
            <v>139.13</v>
          </cell>
          <cell r="J23">
            <v>179.34</v>
          </cell>
          <cell r="K23">
            <v>234.96</v>
          </cell>
          <cell r="L23">
            <v>355.57</v>
          </cell>
          <cell r="M23">
            <v>515.79999999999995</v>
          </cell>
          <cell r="N23">
            <v>146.72486500000002</v>
          </cell>
          <cell r="O23">
            <v>16.920000000000002</v>
          </cell>
          <cell r="P23">
            <v>16.920000000000002</v>
          </cell>
          <cell r="Q23">
            <v>46.038104399999881</v>
          </cell>
          <cell r="R23">
            <v>46.038104399999881</v>
          </cell>
          <cell r="S23">
            <v>66.885762</v>
          </cell>
          <cell r="T23">
            <v>90.185853999999992</v>
          </cell>
          <cell r="U23">
            <v>118.89210999999993</v>
          </cell>
          <cell r="V23">
            <v>159.25</v>
          </cell>
          <cell r="W23">
            <v>220.30510499999997</v>
          </cell>
          <cell r="X23">
            <v>349.00807460000033</v>
          </cell>
          <cell r="Y23">
            <v>515.79999999999995</v>
          </cell>
          <cell r="Z23">
            <v>137.11011071850024</v>
          </cell>
          <cell r="AA23">
            <v>16.920000000000002</v>
          </cell>
          <cell r="AB23">
            <v>16.920000000000002</v>
          </cell>
          <cell r="AC23">
            <v>50.930338999999996</v>
          </cell>
          <cell r="AD23">
            <v>50.930338999999996</v>
          </cell>
          <cell r="AE23">
            <v>64.237673000000001</v>
          </cell>
          <cell r="AF23">
            <v>84.453999999999994</v>
          </cell>
          <cell r="AG23">
            <v>113.895</v>
          </cell>
          <cell r="AH23">
            <v>141.34569999999999</v>
          </cell>
          <cell r="AI23">
            <v>213.85320000000019</v>
          </cell>
          <cell r="AJ23">
            <v>424.45</v>
          </cell>
          <cell r="AK23">
            <v>515.79999999999995</v>
          </cell>
          <cell r="AL23">
            <v>143.89971607849984</v>
          </cell>
          <cell r="AM23">
            <v>16.920000000000002</v>
          </cell>
          <cell r="AN23">
            <v>26.72</v>
          </cell>
          <cell r="AO23">
            <v>109.45</v>
          </cell>
          <cell r="AP23">
            <v>109.45</v>
          </cell>
          <cell r="AQ23">
            <v>161.31</v>
          </cell>
          <cell r="AR23">
            <v>201.5</v>
          </cell>
          <cell r="AS23">
            <v>246.87</v>
          </cell>
          <cell r="AT23">
            <v>311.04000000000002</v>
          </cell>
          <cell r="AU23">
            <v>469.17800000000068</v>
          </cell>
          <cell r="AV23">
            <v>515.79999999999995</v>
          </cell>
          <cell r="AW23">
            <v>515.79999999999995</v>
          </cell>
          <cell r="AX23">
            <v>234.25382499999819</v>
          </cell>
        </row>
        <row r="24">
          <cell r="B24">
            <v>39356</v>
          </cell>
          <cell r="C24">
            <v>16.920000000000002</v>
          </cell>
          <cell r="D24">
            <v>16.920000000000002</v>
          </cell>
          <cell r="E24">
            <v>42.28</v>
          </cell>
          <cell r="F24">
            <v>42.28</v>
          </cell>
          <cell r="G24">
            <v>66.87</v>
          </cell>
          <cell r="H24">
            <v>95.65</v>
          </cell>
          <cell r="I24">
            <v>124.77</v>
          </cell>
          <cell r="J24">
            <v>150.16999999999999</v>
          </cell>
          <cell r="K24">
            <v>221.61</v>
          </cell>
          <cell r="L24">
            <v>366.57</v>
          </cell>
          <cell r="M24">
            <v>515.79999999999995</v>
          </cell>
          <cell r="N24">
            <v>137.30377657500011</v>
          </cell>
          <cell r="O24">
            <v>16.920000000000002</v>
          </cell>
          <cell r="P24">
            <v>16.920000000000002</v>
          </cell>
          <cell r="Q24">
            <v>33.087592000000001</v>
          </cell>
          <cell r="R24">
            <v>33.087592000000001</v>
          </cell>
          <cell r="S24">
            <v>49.311757999999998</v>
          </cell>
          <cell r="T24">
            <v>79.403925999999998</v>
          </cell>
          <cell r="U24">
            <v>100.624376</v>
          </cell>
          <cell r="V24">
            <v>149.76430999999999</v>
          </cell>
          <cell r="W24">
            <v>193.75</v>
          </cell>
          <cell r="X24">
            <v>294.03627700000061</v>
          </cell>
          <cell r="Y24">
            <v>515.79999999999995</v>
          </cell>
          <cell r="Z24">
            <v>123.5180221830005</v>
          </cell>
          <cell r="AA24">
            <v>16.920000000000002</v>
          </cell>
          <cell r="AB24">
            <v>16.920000000000002</v>
          </cell>
          <cell r="AC24">
            <v>39.286515999999999</v>
          </cell>
          <cell r="AD24">
            <v>39.286515999999999</v>
          </cell>
          <cell r="AE24">
            <v>63.012421999999994</v>
          </cell>
          <cell r="AF24">
            <v>80.837749999999986</v>
          </cell>
          <cell r="AG24">
            <v>114.09205</v>
          </cell>
          <cell r="AH24">
            <v>149.80445</v>
          </cell>
          <cell r="AI24">
            <v>212.71</v>
          </cell>
          <cell r="AJ24">
            <v>428.09300000000042</v>
          </cell>
          <cell r="AK24">
            <v>515.79999999999995</v>
          </cell>
          <cell r="AL24">
            <v>140.05014960200006</v>
          </cell>
          <cell r="AM24">
            <v>16.920000000000002</v>
          </cell>
          <cell r="AN24">
            <v>16.920000000000002</v>
          </cell>
          <cell r="AO24">
            <v>68.459999999999994</v>
          </cell>
          <cell r="AP24">
            <v>68.459999999999994</v>
          </cell>
          <cell r="AQ24">
            <v>113.19800000000002</v>
          </cell>
          <cell r="AR24">
            <v>161.99</v>
          </cell>
          <cell r="AS24">
            <v>212.71</v>
          </cell>
          <cell r="AT24">
            <v>256.16000000000003</v>
          </cell>
          <cell r="AU24">
            <v>427.79</v>
          </cell>
          <cell r="AV24">
            <v>515.79999999999995</v>
          </cell>
          <cell r="AW24">
            <v>515.79999999999995</v>
          </cell>
          <cell r="AX24">
            <v>207.12407499999887</v>
          </cell>
        </row>
        <row r="25">
          <cell r="B25">
            <v>39387</v>
          </cell>
          <cell r="C25">
            <v>16.920000000000002</v>
          </cell>
          <cell r="D25">
            <v>16.920000000000002</v>
          </cell>
          <cell r="E25">
            <v>16.920000000000002</v>
          </cell>
          <cell r="F25">
            <v>16.920000000000002</v>
          </cell>
          <cell r="G25">
            <v>34.15</v>
          </cell>
          <cell r="H25">
            <v>75.22</v>
          </cell>
          <cell r="I25">
            <v>86.47</v>
          </cell>
          <cell r="J25">
            <v>166.02</v>
          </cell>
          <cell r="K25">
            <v>190.51</v>
          </cell>
          <cell r="L25">
            <v>263.64</v>
          </cell>
          <cell r="M25">
            <v>515.79999999999995</v>
          </cell>
          <cell r="N25">
            <v>121.3037900000016</v>
          </cell>
          <cell r="O25">
            <v>16.920000000000002</v>
          </cell>
          <cell r="P25">
            <v>16.920000000000002</v>
          </cell>
          <cell r="Q25">
            <v>16.920000000000002</v>
          </cell>
          <cell r="R25">
            <v>16.920000000000002</v>
          </cell>
          <cell r="S25">
            <v>34.15</v>
          </cell>
          <cell r="T25">
            <v>59.227264999999996</v>
          </cell>
          <cell r="U25">
            <v>86.48</v>
          </cell>
          <cell r="V25">
            <v>130.07169609999963</v>
          </cell>
          <cell r="W25">
            <v>211.89746099999999</v>
          </cell>
          <cell r="X25">
            <v>296.28684299999998</v>
          </cell>
          <cell r="Y25">
            <v>515.79999999999995</v>
          </cell>
          <cell r="Z25">
            <v>118.49252266050158</v>
          </cell>
          <cell r="AA25">
            <v>16.920000000000002</v>
          </cell>
          <cell r="AB25">
            <v>16.920000000000002</v>
          </cell>
          <cell r="AC25">
            <v>16.920000000000002</v>
          </cell>
          <cell r="AD25">
            <v>16.920000000000002</v>
          </cell>
          <cell r="AE25">
            <v>30.75</v>
          </cell>
          <cell r="AF25">
            <v>67.86</v>
          </cell>
          <cell r="AG25">
            <v>86.46</v>
          </cell>
          <cell r="AH25">
            <v>144.6</v>
          </cell>
          <cell r="AI25">
            <v>191.755</v>
          </cell>
          <cell r="AJ25">
            <v>336.64608299999998</v>
          </cell>
          <cell r="AK25">
            <v>515.79999999999995</v>
          </cell>
          <cell r="AL25">
            <v>119.72248697500135</v>
          </cell>
          <cell r="AM25">
            <v>16.920000000000002</v>
          </cell>
          <cell r="AN25">
            <v>16.920000000000002</v>
          </cell>
          <cell r="AO25">
            <v>16.920000000000002</v>
          </cell>
          <cell r="AP25">
            <v>16.920000000000002</v>
          </cell>
          <cell r="AQ25">
            <v>53.49</v>
          </cell>
          <cell r="AR25">
            <v>86.47</v>
          </cell>
          <cell r="AS25">
            <v>139.5</v>
          </cell>
          <cell r="AT25">
            <v>212.28</v>
          </cell>
          <cell r="AU25">
            <v>249.32</v>
          </cell>
          <cell r="AV25">
            <v>394.04</v>
          </cell>
          <cell r="AW25">
            <v>515.79999999999995</v>
          </cell>
          <cell r="AX25">
            <v>148.53790500000042</v>
          </cell>
        </row>
        <row r="26">
          <cell r="B26">
            <v>39417</v>
          </cell>
          <cell r="C26">
            <v>16.920000000000002</v>
          </cell>
          <cell r="D26">
            <v>16.920000000000002</v>
          </cell>
          <cell r="E26">
            <v>16.920000000000002</v>
          </cell>
          <cell r="F26">
            <v>16.920000000000002</v>
          </cell>
          <cell r="G26">
            <v>18.09</v>
          </cell>
          <cell r="H26">
            <v>76.965000000000003</v>
          </cell>
          <cell r="I26">
            <v>97.597999999999843</v>
          </cell>
          <cell r="J26">
            <v>160.69999999999999</v>
          </cell>
          <cell r="K26">
            <v>217.74</v>
          </cell>
          <cell r="L26">
            <v>354.12</v>
          </cell>
          <cell r="M26">
            <v>515.79999999999995</v>
          </cell>
          <cell r="N26">
            <v>121.86545000000142</v>
          </cell>
          <cell r="O26">
            <v>16.920000000000002</v>
          </cell>
          <cell r="P26">
            <v>16.920000000000002</v>
          </cell>
          <cell r="Q26">
            <v>16.920000000000002</v>
          </cell>
          <cell r="R26">
            <v>16.920000000000002</v>
          </cell>
          <cell r="S26">
            <v>18.09</v>
          </cell>
          <cell r="T26">
            <v>70.430000000000007</v>
          </cell>
          <cell r="U26">
            <v>96.97</v>
          </cell>
          <cell r="V26">
            <v>160.69999999999999</v>
          </cell>
          <cell r="W26">
            <v>217.74</v>
          </cell>
          <cell r="X26">
            <v>354.12</v>
          </cell>
          <cell r="Y26">
            <v>515.79999999999995</v>
          </cell>
          <cell r="Z26">
            <v>122.2964942440012</v>
          </cell>
          <cell r="AA26">
            <v>16.920000000000002</v>
          </cell>
          <cell r="AB26">
            <v>16.920000000000002</v>
          </cell>
          <cell r="AC26">
            <v>16.920000000000002</v>
          </cell>
          <cell r="AD26">
            <v>16.920000000000002</v>
          </cell>
          <cell r="AE26">
            <v>31.934392000000003</v>
          </cell>
          <cell r="AF26">
            <v>47.45</v>
          </cell>
          <cell r="AG26">
            <v>72.7</v>
          </cell>
          <cell r="AH26">
            <v>118.8</v>
          </cell>
          <cell r="AI26">
            <v>160.71</v>
          </cell>
          <cell r="AJ26">
            <v>280.08999999999997</v>
          </cell>
          <cell r="AK26">
            <v>515.79999999999995</v>
          </cell>
          <cell r="AL26">
            <v>104.61966740600096</v>
          </cell>
          <cell r="AM26">
            <v>16.920000000000002</v>
          </cell>
          <cell r="AN26">
            <v>16.920000000000002</v>
          </cell>
          <cell r="AO26">
            <v>16.920000000000002</v>
          </cell>
          <cell r="AP26">
            <v>16.920000000000002</v>
          </cell>
          <cell r="AQ26">
            <v>18.09</v>
          </cell>
          <cell r="AR26">
            <v>37.18</v>
          </cell>
          <cell r="AS26">
            <v>72.69</v>
          </cell>
          <cell r="AT26">
            <v>124.54</v>
          </cell>
          <cell r="AU26">
            <v>174.36</v>
          </cell>
          <cell r="AV26">
            <v>280.08999999999997</v>
          </cell>
          <cell r="AW26">
            <v>515.79999999999995</v>
          </cell>
          <cell r="AX26">
            <v>107.33913118000095</v>
          </cell>
        </row>
        <row r="27">
          <cell r="B27">
            <v>39448</v>
          </cell>
          <cell r="C27">
            <v>16.920000000000002</v>
          </cell>
          <cell r="D27">
            <v>16.920000000000002</v>
          </cell>
          <cell r="E27">
            <v>16.920000000000002</v>
          </cell>
          <cell r="F27">
            <v>16.920000000000002</v>
          </cell>
          <cell r="G27">
            <v>16.920000000000002</v>
          </cell>
          <cell r="H27">
            <v>51.94</v>
          </cell>
          <cell r="I27">
            <v>96.28</v>
          </cell>
          <cell r="J27">
            <v>147.78</v>
          </cell>
          <cell r="K27">
            <v>237.51</v>
          </cell>
          <cell r="L27">
            <v>450.03</v>
          </cell>
          <cell r="M27">
            <v>515.79999999999995</v>
          </cell>
          <cell r="N27">
            <v>123.64471904800195</v>
          </cell>
          <cell r="O27">
            <v>16.920000000000002</v>
          </cell>
          <cell r="P27">
            <v>16.920000000000002</v>
          </cell>
          <cell r="Q27">
            <v>16.920000000000002</v>
          </cell>
          <cell r="R27">
            <v>16.920000000000002</v>
          </cell>
          <cell r="S27">
            <v>24.959556000000003</v>
          </cell>
          <cell r="T27">
            <v>57.26</v>
          </cell>
          <cell r="U27">
            <v>97.380503199999993</v>
          </cell>
          <cell r="V27">
            <v>147.79</v>
          </cell>
          <cell r="W27">
            <v>237.52</v>
          </cell>
          <cell r="X27">
            <v>451.94100000000259</v>
          </cell>
          <cell r="Y27">
            <v>515.79999999999995</v>
          </cell>
          <cell r="Z27">
            <v>127.32014046400153</v>
          </cell>
          <cell r="AA27">
            <v>16.920000000000002</v>
          </cell>
          <cell r="AB27">
            <v>16.920000000000002</v>
          </cell>
          <cell r="AC27">
            <v>16.920000000000002</v>
          </cell>
          <cell r="AD27">
            <v>16.920000000000002</v>
          </cell>
          <cell r="AE27">
            <v>16.920000000000002</v>
          </cell>
          <cell r="AF27">
            <v>16.920000000000002</v>
          </cell>
          <cell r="AG27">
            <v>55.551999999999822</v>
          </cell>
          <cell r="AH27">
            <v>89.485432000000003</v>
          </cell>
          <cell r="AI27">
            <v>159.55279360000117</v>
          </cell>
          <cell r="AJ27">
            <v>283.66069200000004</v>
          </cell>
          <cell r="AK27">
            <v>515.79999999999995</v>
          </cell>
          <cell r="AL27">
            <v>93.334791240000939</v>
          </cell>
          <cell r="AM27">
            <v>16.920000000000002</v>
          </cell>
          <cell r="AN27">
            <v>16.920000000000002</v>
          </cell>
          <cell r="AO27">
            <v>16.920000000000002</v>
          </cell>
          <cell r="AP27">
            <v>16.920000000000002</v>
          </cell>
          <cell r="AQ27">
            <v>16.920000000000002</v>
          </cell>
          <cell r="AR27">
            <v>16.920000000000002</v>
          </cell>
          <cell r="AS27">
            <v>42.78</v>
          </cell>
          <cell r="AT27">
            <v>73.93699999999977</v>
          </cell>
          <cell r="AU27">
            <v>112.65885200000001</v>
          </cell>
          <cell r="AV27">
            <v>241.2990000000012</v>
          </cell>
          <cell r="AW27">
            <v>515.79999999999995</v>
          </cell>
          <cell r="AX27">
            <v>86.1324816740009</v>
          </cell>
        </row>
        <row r="28">
          <cell r="B28">
            <v>39479</v>
          </cell>
          <cell r="C28">
            <v>16.920000000000002</v>
          </cell>
          <cell r="D28">
            <v>16.920000000000002</v>
          </cell>
          <cell r="E28">
            <v>16.920000000000002</v>
          </cell>
          <cell r="F28">
            <v>16.920000000000002</v>
          </cell>
          <cell r="G28">
            <v>16.920000000000002</v>
          </cell>
          <cell r="H28">
            <v>16.920000000000002</v>
          </cell>
          <cell r="I28">
            <v>59.927999999999983</v>
          </cell>
          <cell r="J28">
            <v>135.61000000000001</v>
          </cell>
          <cell r="K28">
            <v>205.18</v>
          </cell>
          <cell r="L28">
            <v>423.67</v>
          </cell>
          <cell r="M28">
            <v>515.79999999999995</v>
          </cell>
          <cell r="N28">
            <v>116.8455757765023</v>
          </cell>
          <cell r="O28">
            <v>16.920000000000002</v>
          </cell>
          <cell r="P28">
            <v>16.920000000000002</v>
          </cell>
          <cell r="Q28">
            <v>16.920000000000002</v>
          </cell>
          <cell r="R28">
            <v>16.920000000000002</v>
          </cell>
          <cell r="S28">
            <v>16.920000000000002</v>
          </cell>
          <cell r="T28">
            <v>19.12</v>
          </cell>
          <cell r="U28">
            <v>86.7</v>
          </cell>
          <cell r="V28">
            <v>135.62</v>
          </cell>
          <cell r="W28">
            <v>205.19</v>
          </cell>
          <cell r="X28">
            <v>392.62678599999998</v>
          </cell>
          <cell r="Y28">
            <v>515.79999999999995</v>
          </cell>
          <cell r="Z28">
            <v>120.0592808915018</v>
          </cell>
          <cell r="AA28">
            <v>16.920000000000002</v>
          </cell>
          <cell r="AB28">
            <v>16.920000000000002</v>
          </cell>
          <cell r="AC28">
            <v>16.920000000000002</v>
          </cell>
          <cell r="AD28">
            <v>16.920000000000002</v>
          </cell>
          <cell r="AE28">
            <v>16.920000000000002</v>
          </cell>
          <cell r="AF28">
            <v>16.920000000000002</v>
          </cell>
          <cell r="AG28">
            <v>16.920000000000002</v>
          </cell>
          <cell r="AH28">
            <v>60.006</v>
          </cell>
          <cell r="AI28">
            <v>150.86343120000006</v>
          </cell>
          <cell r="AJ28">
            <v>280.58800000000059</v>
          </cell>
          <cell r="AK28">
            <v>515.79999999999995</v>
          </cell>
          <cell r="AL28">
            <v>85.549711761001092</v>
          </cell>
          <cell r="AM28">
            <v>16.920000000000002</v>
          </cell>
          <cell r="AN28">
            <v>16.920000000000002</v>
          </cell>
          <cell r="AO28">
            <v>16.920000000000002</v>
          </cell>
          <cell r="AP28">
            <v>16.920000000000002</v>
          </cell>
          <cell r="AQ28">
            <v>16.920000000000002</v>
          </cell>
          <cell r="AR28">
            <v>16.920000000000002</v>
          </cell>
          <cell r="AS28">
            <v>16.920000000000002</v>
          </cell>
          <cell r="AT28">
            <v>44.313916399999911</v>
          </cell>
          <cell r="AU28">
            <v>95.291442000000004</v>
          </cell>
          <cell r="AV28">
            <v>180.3</v>
          </cell>
          <cell r="AW28">
            <v>515.79999999999995</v>
          </cell>
          <cell r="AX28">
            <v>68.744010402499541</v>
          </cell>
        </row>
        <row r="29">
          <cell r="B29">
            <v>39508</v>
          </cell>
          <cell r="C29">
            <v>16.920000000000002</v>
          </cell>
          <cell r="D29">
            <v>16.920000000000002</v>
          </cell>
          <cell r="E29">
            <v>16.920000000000002</v>
          </cell>
          <cell r="F29">
            <v>16.920000000000002</v>
          </cell>
          <cell r="G29">
            <v>16.920000000000002</v>
          </cell>
          <cell r="H29">
            <v>16.920000000000002</v>
          </cell>
          <cell r="I29">
            <v>34.770000000000003</v>
          </cell>
          <cell r="J29">
            <v>151.75</v>
          </cell>
          <cell r="K29">
            <v>240.19</v>
          </cell>
          <cell r="L29">
            <v>413.93100000000038</v>
          </cell>
          <cell r="M29">
            <v>515.79999999999995</v>
          </cell>
          <cell r="N29">
            <v>117.61068196600225</v>
          </cell>
          <cell r="O29">
            <v>16.920000000000002</v>
          </cell>
          <cell r="P29">
            <v>16.920000000000002</v>
          </cell>
          <cell r="Q29">
            <v>16.920000000000002</v>
          </cell>
          <cell r="R29">
            <v>16.920000000000002</v>
          </cell>
          <cell r="S29">
            <v>16.920000000000002</v>
          </cell>
          <cell r="T29">
            <v>16.920000000000002</v>
          </cell>
          <cell r="U29">
            <v>97.144000000000005</v>
          </cell>
          <cell r="V29">
            <v>157.49</v>
          </cell>
          <cell r="W29">
            <v>240.19</v>
          </cell>
          <cell r="X29">
            <v>413.92100000000039</v>
          </cell>
          <cell r="Y29">
            <v>515.79999999999995</v>
          </cell>
          <cell r="Z29">
            <v>123.26849876200247</v>
          </cell>
          <cell r="AA29">
            <v>16.920000000000002</v>
          </cell>
          <cell r="AB29">
            <v>16.920000000000002</v>
          </cell>
          <cell r="AC29">
            <v>16.920000000000002</v>
          </cell>
          <cell r="AD29">
            <v>16.920000000000002</v>
          </cell>
          <cell r="AE29">
            <v>16.920000000000002</v>
          </cell>
          <cell r="AF29">
            <v>16.920000000000002</v>
          </cell>
          <cell r="AG29">
            <v>16.920000000000002</v>
          </cell>
          <cell r="AH29">
            <v>21.941856000000001</v>
          </cell>
          <cell r="AI29">
            <v>146.91</v>
          </cell>
          <cell r="AJ29">
            <v>271.93765600000017</v>
          </cell>
          <cell r="AK29">
            <v>515.79999999999995</v>
          </cell>
          <cell r="AL29">
            <v>84.600270918000987</v>
          </cell>
          <cell r="AM29">
            <v>16.920000000000002</v>
          </cell>
          <cell r="AN29">
            <v>16.920000000000002</v>
          </cell>
          <cell r="AO29">
            <v>16.920000000000002</v>
          </cell>
          <cell r="AP29">
            <v>16.920000000000002</v>
          </cell>
          <cell r="AQ29">
            <v>16.920000000000002</v>
          </cell>
          <cell r="AR29">
            <v>16.920000000000002</v>
          </cell>
          <cell r="AS29">
            <v>16.920000000000002</v>
          </cell>
          <cell r="AT29">
            <v>16.920000000000002</v>
          </cell>
          <cell r="AU29">
            <v>86.072333600000064</v>
          </cell>
          <cell r="AV29">
            <v>141.59262000000001</v>
          </cell>
          <cell r="AW29">
            <v>515.79999999999995</v>
          </cell>
          <cell r="AX29">
            <v>60.607561309998928</v>
          </cell>
        </row>
        <row r="30">
          <cell r="B30">
            <v>39539</v>
          </cell>
          <cell r="C30">
            <v>16.920000000000002</v>
          </cell>
          <cell r="D30">
            <v>16.920000000000002</v>
          </cell>
          <cell r="E30">
            <v>16.920000000000002</v>
          </cell>
          <cell r="F30">
            <v>16.920000000000002</v>
          </cell>
          <cell r="G30">
            <v>16.920000000000002</v>
          </cell>
          <cell r="H30">
            <v>84.85</v>
          </cell>
          <cell r="I30">
            <v>116.1</v>
          </cell>
          <cell r="J30">
            <v>174.52</v>
          </cell>
          <cell r="K30">
            <v>253.58799999999999</v>
          </cell>
          <cell r="L30">
            <v>342.911</v>
          </cell>
          <cell r="M30">
            <v>515.79999999999995</v>
          </cell>
          <cell r="N30">
            <v>133.44481062500239</v>
          </cell>
          <cell r="O30">
            <v>16.920000000000002</v>
          </cell>
          <cell r="P30">
            <v>16.920000000000002</v>
          </cell>
          <cell r="Q30">
            <v>16.920000000000002</v>
          </cell>
          <cell r="R30">
            <v>16.920000000000002</v>
          </cell>
          <cell r="S30">
            <v>16.920000000000002</v>
          </cell>
          <cell r="T30">
            <v>83.22</v>
          </cell>
          <cell r="U30">
            <v>117.1425</v>
          </cell>
          <cell r="V30">
            <v>174.52</v>
          </cell>
          <cell r="W30">
            <v>247.31</v>
          </cell>
          <cell r="X30">
            <v>339.24</v>
          </cell>
          <cell r="Y30">
            <v>515.79999999999995</v>
          </cell>
          <cell r="Z30">
            <v>133.38618687500167</v>
          </cell>
          <cell r="AA30">
            <v>16.920000000000002</v>
          </cell>
          <cell r="AB30">
            <v>16.920000000000002</v>
          </cell>
          <cell r="AC30">
            <v>16.920000000000002</v>
          </cell>
          <cell r="AD30">
            <v>16.920000000000002</v>
          </cell>
          <cell r="AE30">
            <v>16.920000000000002</v>
          </cell>
          <cell r="AF30">
            <v>16.920000000000002</v>
          </cell>
          <cell r="AG30">
            <v>16.920000000000002</v>
          </cell>
          <cell r="AH30">
            <v>110.47729200000001</v>
          </cell>
          <cell r="AI30">
            <v>176.47624999999999</v>
          </cell>
          <cell r="AJ30">
            <v>245.81874999999999</v>
          </cell>
          <cell r="AK30">
            <v>515.79999999999995</v>
          </cell>
          <cell r="AL30">
            <v>89.984654052001261</v>
          </cell>
          <cell r="AM30">
            <v>16.920000000000002</v>
          </cell>
          <cell r="AN30">
            <v>16.920000000000002</v>
          </cell>
          <cell r="AO30">
            <v>16.920000000000002</v>
          </cell>
          <cell r="AP30">
            <v>16.920000000000002</v>
          </cell>
          <cell r="AQ30">
            <v>16.920000000000002</v>
          </cell>
          <cell r="AR30">
            <v>16.920000000000002</v>
          </cell>
          <cell r="AS30">
            <v>16.920000000000002</v>
          </cell>
          <cell r="AT30">
            <v>63.408150399999997</v>
          </cell>
          <cell r="AU30">
            <v>93.831599999999995</v>
          </cell>
          <cell r="AV30">
            <v>118.423742</v>
          </cell>
          <cell r="AW30">
            <v>515.79999999999995</v>
          </cell>
          <cell r="AX30">
            <v>57.591662372999082</v>
          </cell>
        </row>
        <row r="31">
          <cell r="B31">
            <v>39569</v>
          </cell>
          <cell r="C31">
            <v>16.920000000000002</v>
          </cell>
          <cell r="D31">
            <v>16.920000000000002</v>
          </cell>
          <cell r="E31">
            <v>16.920000000000002</v>
          </cell>
          <cell r="F31">
            <v>16.920000000000002</v>
          </cell>
          <cell r="G31">
            <v>76.680000000000007</v>
          </cell>
          <cell r="H31">
            <v>104.44</v>
          </cell>
          <cell r="I31">
            <v>133.85</v>
          </cell>
          <cell r="J31">
            <v>174.61</v>
          </cell>
          <cell r="K31">
            <v>250.25400000000013</v>
          </cell>
          <cell r="L31">
            <v>356.35</v>
          </cell>
          <cell r="M31">
            <v>515.79999999999995</v>
          </cell>
          <cell r="N31">
            <v>145.93917000000079</v>
          </cell>
          <cell r="O31">
            <v>16.920000000000002</v>
          </cell>
          <cell r="P31">
            <v>16.920000000000002</v>
          </cell>
          <cell r="Q31">
            <v>16.920000000000002</v>
          </cell>
          <cell r="R31">
            <v>16.920000000000002</v>
          </cell>
          <cell r="S31">
            <v>71.831600800000004</v>
          </cell>
          <cell r="T31">
            <v>98.45</v>
          </cell>
          <cell r="U31">
            <v>127.19516719999997</v>
          </cell>
          <cell r="V31">
            <v>172.72516800000002</v>
          </cell>
          <cell r="W31">
            <v>241.56948000000003</v>
          </cell>
          <cell r="X31">
            <v>361.33454</v>
          </cell>
          <cell r="Y31">
            <v>515.79999999999995</v>
          </cell>
          <cell r="Z31">
            <v>140.57856555200115</v>
          </cell>
          <cell r="AA31">
            <v>16.920000000000002</v>
          </cell>
          <cell r="AB31">
            <v>16.920000000000002</v>
          </cell>
          <cell r="AC31">
            <v>16.920000000000002</v>
          </cell>
          <cell r="AD31">
            <v>16.920000000000002</v>
          </cell>
          <cell r="AE31">
            <v>63.88</v>
          </cell>
          <cell r="AF31">
            <v>89.1</v>
          </cell>
          <cell r="AG31">
            <v>115.11</v>
          </cell>
          <cell r="AH31">
            <v>145.52000000000001</v>
          </cell>
          <cell r="AI31">
            <v>197.66545440000007</v>
          </cell>
          <cell r="AJ31">
            <v>300.31</v>
          </cell>
          <cell r="AK31">
            <v>515.79999999999995</v>
          </cell>
          <cell r="AL31">
            <v>122.04389565200165</v>
          </cell>
          <cell r="AM31">
            <v>16.920000000000002</v>
          </cell>
          <cell r="AN31">
            <v>16.920000000000002</v>
          </cell>
          <cell r="AO31">
            <v>16.920000000000002</v>
          </cell>
          <cell r="AP31">
            <v>16.920000000000002</v>
          </cell>
          <cell r="AQ31">
            <v>40.020024000000006</v>
          </cell>
          <cell r="AR31">
            <v>59.294504000000003</v>
          </cell>
          <cell r="AS31">
            <v>78.280355999999998</v>
          </cell>
          <cell r="AT31">
            <v>102.05539600000002</v>
          </cell>
          <cell r="AU31">
            <v>130.54349200000001</v>
          </cell>
          <cell r="AV31">
            <v>251.3460000000002</v>
          </cell>
          <cell r="AW31">
            <v>515.79999999999995</v>
          </cell>
          <cell r="AX31">
            <v>96.978147158000951</v>
          </cell>
        </row>
        <row r="32">
          <cell r="B32">
            <v>39600</v>
          </cell>
          <cell r="C32">
            <v>16.920000000000002</v>
          </cell>
          <cell r="D32">
            <v>16.920000000000002</v>
          </cell>
          <cell r="E32">
            <v>56.82</v>
          </cell>
          <cell r="F32">
            <v>56.82</v>
          </cell>
          <cell r="G32">
            <v>90.37</v>
          </cell>
          <cell r="H32">
            <v>112.86</v>
          </cell>
          <cell r="I32">
            <v>143.25</v>
          </cell>
          <cell r="J32">
            <v>181.01</v>
          </cell>
          <cell r="K32">
            <v>265.88</v>
          </cell>
          <cell r="L32">
            <v>372.34</v>
          </cell>
          <cell r="M32">
            <v>515.79999999999995</v>
          </cell>
          <cell r="N32">
            <v>153.2402050000004</v>
          </cell>
          <cell r="O32">
            <v>16.920000000000002</v>
          </cell>
          <cell r="P32">
            <v>16.920000000000002</v>
          </cell>
          <cell r="Q32">
            <v>49.31</v>
          </cell>
          <cell r="R32">
            <v>49.31</v>
          </cell>
          <cell r="S32">
            <v>75.373249999999999</v>
          </cell>
          <cell r="T32">
            <v>102.4975</v>
          </cell>
          <cell r="U32">
            <v>134.68699999999993</v>
          </cell>
          <cell r="V32">
            <v>165.56375</v>
          </cell>
          <cell r="W32">
            <v>221.25624999999999</v>
          </cell>
          <cell r="X32">
            <v>359.38875000000002</v>
          </cell>
          <cell r="Y32">
            <v>515.79999999999995</v>
          </cell>
          <cell r="Z32">
            <v>143.4220993750009</v>
          </cell>
          <cell r="AA32">
            <v>16.920000000000002</v>
          </cell>
          <cell r="AB32">
            <v>16.920000000000002</v>
          </cell>
          <cell r="AC32">
            <v>52.88</v>
          </cell>
          <cell r="AD32">
            <v>52.88</v>
          </cell>
          <cell r="AE32">
            <v>76.394478000000007</v>
          </cell>
          <cell r="AF32">
            <v>94.217110000000005</v>
          </cell>
          <cell r="AG32">
            <v>120.916664</v>
          </cell>
          <cell r="AH32">
            <v>151.89791400000001</v>
          </cell>
          <cell r="AI32">
            <v>219.79</v>
          </cell>
          <cell r="AJ32">
            <v>326.28233999999998</v>
          </cell>
          <cell r="AK32">
            <v>515.79999999999995</v>
          </cell>
          <cell r="AL32">
            <v>136.34322432100083</v>
          </cell>
          <cell r="AM32">
            <v>16.920000000000002</v>
          </cell>
          <cell r="AN32">
            <v>16.920000000000002</v>
          </cell>
          <cell r="AO32">
            <v>52.88</v>
          </cell>
          <cell r="AP32">
            <v>52.88</v>
          </cell>
          <cell r="AQ32">
            <v>81.055999999999997</v>
          </cell>
          <cell r="AR32">
            <v>106</v>
          </cell>
          <cell r="AS32">
            <v>134.494</v>
          </cell>
          <cell r="AT32">
            <v>171.74</v>
          </cell>
          <cell r="AU32">
            <v>249.91</v>
          </cell>
          <cell r="AV32">
            <v>377.97</v>
          </cell>
          <cell r="AW32">
            <v>515.79999999999995</v>
          </cell>
          <cell r="AX32">
            <v>150.45947912000005</v>
          </cell>
        </row>
        <row r="33">
          <cell r="B33">
            <v>39630</v>
          </cell>
          <cell r="C33">
            <v>16.920000000000002</v>
          </cell>
          <cell r="D33">
            <v>16.920000000000002</v>
          </cell>
          <cell r="E33">
            <v>69.010000000000005</v>
          </cell>
          <cell r="F33">
            <v>69.010000000000005</v>
          </cell>
          <cell r="G33">
            <v>100.8</v>
          </cell>
          <cell r="H33">
            <v>117.76</v>
          </cell>
          <cell r="I33">
            <v>157.94</v>
          </cell>
          <cell r="J33">
            <v>184.86</v>
          </cell>
          <cell r="K33">
            <v>268.45999999999998</v>
          </cell>
          <cell r="L33">
            <v>420.51</v>
          </cell>
          <cell r="M33">
            <v>515.79999999999995</v>
          </cell>
          <cell r="N33">
            <v>165.15007000000011</v>
          </cell>
          <cell r="O33">
            <v>16.920000000000002</v>
          </cell>
          <cell r="P33">
            <v>16.920000000000002</v>
          </cell>
          <cell r="Q33">
            <v>63.853020000000001</v>
          </cell>
          <cell r="R33">
            <v>63.853020000000001</v>
          </cell>
          <cell r="S33">
            <v>88.246601999999996</v>
          </cell>
          <cell r="T33">
            <v>109.507152</v>
          </cell>
          <cell r="U33">
            <v>136.44628</v>
          </cell>
          <cell r="V33">
            <v>180.37327000000002</v>
          </cell>
          <cell r="W33">
            <v>256.31</v>
          </cell>
          <cell r="X33">
            <v>396.86860600000006</v>
          </cell>
          <cell r="Y33">
            <v>515.79999999999995</v>
          </cell>
          <cell r="Z33">
            <v>155.04464369600004</v>
          </cell>
          <cell r="AA33">
            <v>16.920000000000002</v>
          </cell>
          <cell r="AB33">
            <v>16.920000000000002</v>
          </cell>
          <cell r="AC33">
            <v>59.215722000000007</v>
          </cell>
          <cell r="AD33">
            <v>59.215722000000007</v>
          </cell>
          <cell r="AE33">
            <v>86.081206000000009</v>
          </cell>
          <cell r="AF33">
            <v>100.48939300000001</v>
          </cell>
          <cell r="AG33">
            <v>134.52971399999998</v>
          </cell>
          <cell r="AH33">
            <v>158.43779600000002</v>
          </cell>
          <cell r="AI33">
            <v>231.53249</v>
          </cell>
          <cell r="AJ33">
            <v>400.27596930000016</v>
          </cell>
          <cell r="AK33">
            <v>515.79999999999995</v>
          </cell>
          <cell r="AL33">
            <v>149.29813690749987</v>
          </cell>
          <cell r="AM33">
            <v>16.920000000000002</v>
          </cell>
          <cell r="AN33">
            <v>16.920000000000002</v>
          </cell>
          <cell r="AO33">
            <v>69.010000000000005</v>
          </cell>
          <cell r="AP33">
            <v>69.010000000000005</v>
          </cell>
          <cell r="AQ33">
            <v>104.85</v>
          </cell>
          <cell r="AR33">
            <v>127.1</v>
          </cell>
          <cell r="AS33">
            <v>165.29599999999934</v>
          </cell>
          <cell r="AT33">
            <v>228.733</v>
          </cell>
          <cell r="AU33">
            <v>306.7</v>
          </cell>
          <cell r="AV33">
            <v>515.79999999999995</v>
          </cell>
          <cell r="AW33">
            <v>515.79999999999995</v>
          </cell>
          <cell r="AX33">
            <v>182.47743499999939</v>
          </cell>
        </row>
        <row r="34">
          <cell r="B34">
            <v>39661</v>
          </cell>
          <cell r="C34">
            <v>16.920000000000002</v>
          </cell>
          <cell r="D34">
            <v>16.920000000000002</v>
          </cell>
          <cell r="E34">
            <v>81.08</v>
          </cell>
          <cell r="F34">
            <v>81.08</v>
          </cell>
          <cell r="G34">
            <v>102.86</v>
          </cell>
          <cell r="H34">
            <v>127.36499999999999</v>
          </cell>
          <cell r="I34">
            <v>153.97999999999999</v>
          </cell>
          <cell r="J34">
            <v>192.21</v>
          </cell>
          <cell r="K34">
            <v>272.27</v>
          </cell>
          <cell r="L34">
            <v>429.16</v>
          </cell>
          <cell r="M34">
            <v>515.79999999999995</v>
          </cell>
          <cell r="N34">
            <v>170.95767900399906</v>
          </cell>
          <cell r="O34">
            <v>16.920000000000002</v>
          </cell>
          <cell r="P34">
            <v>16.920000000000002</v>
          </cell>
          <cell r="Q34">
            <v>69.305772000000005</v>
          </cell>
          <cell r="R34">
            <v>69.305772000000005</v>
          </cell>
          <cell r="S34">
            <v>98.1</v>
          </cell>
          <cell r="T34">
            <v>122.384636</v>
          </cell>
          <cell r="U34">
            <v>150.772896</v>
          </cell>
          <cell r="V34">
            <v>191.00480400000001</v>
          </cell>
          <cell r="W34">
            <v>272.23</v>
          </cell>
          <cell r="X34">
            <v>404.23</v>
          </cell>
          <cell r="Y34">
            <v>515.79999999999995</v>
          </cell>
          <cell r="Z34">
            <v>163.27414874599955</v>
          </cell>
          <cell r="AA34">
            <v>16.920000000000002</v>
          </cell>
          <cell r="AB34">
            <v>16.920000000000002</v>
          </cell>
          <cell r="AC34">
            <v>70.658823999999996</v>
          </cell>
          <cell r="AD34">
            <v>70.658823999999996</v>
          </cell>
          <cell r="AE34">
            <v>90.374888000000041</v>
          </cell>
          <cell r="AF34">
            <v>110.60731199999999</v>
          </cell>
          <cell r="AG34">
            <v>132.986512</v>
          </cell>
          <cell r="AH34">
            <v>171.784344</v>
          </cell>
          <cell r="AI34">
            <v>250.94786400000001</v>
          </cell>
          <cell r="AJ34">
            <v>423.97</v>
          </cell>
          <cell r="AK34">
            <v>515.79999999999995</v>
          </cell>
          <cell r="AL34">
            <v>158.04720353999937</v>
          </cell>
          <cell r="AM34">
            <v>16.920000000000002</v>
          </cell>
          <cell r="AN34">
            <v>16.920000000000002</v>
          </cell>
          <cell r="AO34">
            <v>110.03299999999994</v>
          </cell>
          <cell r="AP34">
            <v>110.03299999999994</v>
          </cell>
          <cell r="AQ34">
            <v>177.6</v>
          </cell>
          <cell r="AR34">
            <v>245.81</v>
          </cell>
          <cell r="AS34">
            <v>278.76</v>
          </cell>
          <cell r="AT34">
            <v>346.79</v>
          </cell>
          <cell r="AU34">
            <v>442.87</v>
          </cell>
          <cell r="AV34">
            <v>515.79999999999995</v>
          </cell>
          <cell r="AW34">
            <v>515.79999999999995</v>
          </cell>
          <cell r="AX34">
            <v>244.57341999999753</v>
          </cell>
        </row>
        <row r="35">
          <cell r="B35">
            <v>39692</v>
          </cell>
          <cell r="C35">
            <v>16.920000000000002</v>
          </cell>
          <cell r="D35">
            <v>16.920000000000002</v>
          </cell>
          <cell r="E35">
            <v>54.54</v>
          </cell>
          <cell r="F35">
            <v>54.54</v>
          </cell>
          <cell r="G35">
            <v>105.86</v>
          </cell>
          <cell r="H35">
            <v>121.91</v>
          </cell>
          <cell r="I35">
            <v>157.08000000000001</v>
          </cell>
          <cell r="J35">
            <v>194.36</v>
          </cell>
          <cell r="K35">
            <v>289.45</v>
          </cell>
          <cell r="L35">
            <v>445.09</v>
          </cell>
          <cell r="M35">
            <v>515.79999999999995</v>
          </cell>
          <cell r="N35">
            <v>168.32781678199896</v>
          </cell>
          <cell r="O35">
            <v>16.920000000000002</v>
          </cell>
          <cell r="P35">
            <v>16.920000000000002</v>
          </cell>
          <cell r="Q35">
            <v>54.55</v>
          </cell>
          <cell r="R35">
            <v>54.55</v>
          </cell>
          <cell r="S35">
            <v>103.93</v>
          </cell>
          <cell r="T35">
            <v>121.905</v>
          </cell>
          <cell r="U35">
            <v>136.93536</v>
          </cell>
          <cell r="V35">
            <v>188.14</v>
          </cell>
          <cell r="W35">
            <v>279.20999999999998</v>
          </cell>
          <cell r="X35">
            <v>380.89900000000074</v>
          </cell>
          <cell r="Y35">
            <v>515.79999999999995</v>
          </cell>
          <cell r="Z35">
            <v>159.20420400800006</v>
          </cell>
          <cell r="AA35">
            <v>16.920000000000002</v>
          </cell>
          <cell r="AB35">
            <v>16.920000000000002</v>
          </cell>
          <cell r="AC35">
            <v>49.608899000000001</v>
          </cell>
          <cell r="AD35">
            <v>49.608899000000001</v>
          </cell>
          <cell r="AE35">
            <v>90.968609999999998</v>
          </cell>
          <cell r="AF35">
            <v>107.83897399999999</v>
          </cell>
          <cell r="AG35">
            <v>138.327549</v>
          </cell>
          <cell r="AH35">
            <v>173.50088199999999</v>
          </cell>
          <cell r="AI35">
            <v>252.45977680000001</v>
          </cell>
          <cell r="AJ35">
            <v>474.93881599999997</v>
          </cell>
          <cell r="AK35">
            <v>515.79999999999995</v>
          </cell>
          <cell r="AL35">
            <v>161.7291312370001</v>
          </cell>
          <cell r="AM35">
            <v>16.920000000000002</v>
          </cell>
          <cell r="AN35">
            <v>16.920000000000002</v>
          </cell>
          <cell r="AO35">
            <v>180.11</v>
          </cell>
          <cell r="AP35">
            <v>180.11</v>
          </cell>
          <cell r="AQ35">
            <v>244.96</v>
          </cell>
          <cell r="AR35">
            <v>262.63</v>
          </cell>
          <cell r="AS35">
            <v>293.40799999999876</v>
          </cell>
          <cell r="AT35">
            <v>350.76</v>
          </cell>
          <cell r="AU35">
            <v>469.48</v>
          </cell>
          <cell r="AV35">
            <v>515.79999999999995</v>
          </cell>
          <cell r="AW35">
            <v>515.79999999999995</v>
          </cell>
          <cell r="AX35">
            <v>268.89705499999809</v>
          </cell>
        </row>
        <row r="36">
          <cell r="B36">
            <v>39722</v>
          </cell>
          <cell r="C36">
            <v>16.920000000000002</v>
          </cell>
          <cell r="D36">
            <v>16.920000000000002</v>
          </cell>
          <cell r="E36">
            <v>67.17</v>
          </cell>
          <cell r="F36">
            <v>67.17</v>
          </cell>
          <cell r="G36">
            <v>112.93</v>
          </cell>
          <cell r="H36">
            <v>112.93</v>
          </cell>
          <cell r="I36">
            <v>153.93</v>
          </cell>
          <cell r="J36">
            <v>186.71399999999988</v>
          </cell>
          <cell r="K36">
            <v>302.62</v>
          </cell>
          <cell r="L36">
            <v>435.91</v>
          </cell>
          <cell r="M36">
            <v>515.79999999999995</v>
          </cell>
          <cell r="N36">
            <v>167.15347452999845</v>
          </cell>
          <cell r="O36">
            <v>16.920000000000002</v>
          </cell>
          <cell r="P36">
            <v>16.920000000000002</v>
          </cell>
          <cell r="Q36">
            <v>49.309727999999993</v>
          </cell>
          <cell r="R36">
            <v>49.309727999999993</v>
          </cell>
          <cell r="S36">
            <v>78.817646999999994</v>
          </cell>
          <cell r="T36">
            <v>112.94</v>
          </cell>
          <cell r="U36">
            <v>143.9</v>
          </cell>
          <cell r="V36">
            <v>178.83</v>
          </cell>
          <cell r="W36">
            <v>273.05788880000011</v>
          </cell>
          <cell r="X36">
            <v>407.52764870000021</v>
          </cell>
          <cell r="Y36">
            <v>515.79999999999995</v>
          </cell>
          <cell r="Z36">
            <v>157.29026184500006</v>
          </cell>
          <cell r="AA36">
            <v>16.920000000000002</v>
          </cell>
          <cell r="AB36">
            <v>16.920000000000002</v>
          </cell>
          <cell r="AC36">
            <v>64.381553999999994</v>
          </cell>
          <cell r="AD36">
            <v>64.381553999999994</v>
          </cell>
          <cell r="AE36">
            <v>101.93505999999999</v>
          </cell>
          <cell r="AF36">
            <v>101.93505999999999</v>
          </cell>
          <cell r="AG36">
            <v>142.57086999999999</v>
          </cell>
          <cell r="AH36">
            <v>182.26826999999997</v>
          </cell>
          <cell r="AI36">
            <v>293.75864999999999</v>
          </cell>
          <cell r="AJ36">
            <v>490.83417999999995</v>
          </cell>
          <cell r="AK36">
            <v>515.79999999999995</v>
          </cell>
          <cell r="AL36">
            <v>168.95253641349868</v>
          </cell>
          <cell r="AM36">
            <v>16.920000000000002</v>
          </cell>
          <cell r="AN36">
            <v>16.920000000000002</v>
          </cell>
          <cell r="AO36">
            <v>143.91</v>
          </cell>
          <cell r="AP36">
            <v>143.91</v>
          </cell>
          <cell r="AQ36">
            <v>225.87</v>
          </cell>
          <cell r="AR36">
            <v>231.8</v>
          </cell>
          <cell r="AS36">
            <v>285.89199999999954</v>
          </cell>
          <cell r="AT36">
            <v>323.64999999999998</v>
          </cell>
          <cell r="AU36">
            <v>456.23</v>
          </cell>
          <cell r="AV36">
            <v>515.79999999999995</v>
          </cell>
          <cell r="AW36">
            <v>515.79999999999995</v>
          </cell>
          <cell r="AX36">
            <v>248.96117999999638</v>
          </cell>
        </row>
        <row r="37">
          <cell r="B37">
            <v>39753</v>
          </cell>
          <cell r="C37">
            <v>16.920000000000002</v>
          </cell>
          <cell r="D37">
            <v>16.920000000000002</v>
          </cell>
          <cell r="E37">
            <v>46.83</v>
          </cell>
          <cell r="F37">
            <v>46.83</v>
          </cell>
          <cell r="G37">
            <v>81.88</v>
          </cell>
          <cell r="H37">
            <v>122.81</v>
          </cell>
          <cell r="I37">
            <v>175.19</v>
          </cell>
          <cell r="J37">
            <v>205.08</v>
          </cell>
          <cell r="K37">
            <v>304.85000000000002</v>
          </cell>
          <cell r="L37">
            <v>507.48099999999999</v>
          </cell>
          <cell r="M37">
            <v>515.79999999999995</v>
          </cell>
          <cell r="N37">
            <v>170.75442099999856</v>
          </cell>
          <cell r="O37">
            <v>16.920000000000002</v>
          </cell>
          <cell r="P37">
            <v>16.920000000000002</v>
          </cell>
          <cell r="Q37">
            <v>45.741253999999998</v>
          </cell>
          <cell r="R37">
            <v>45.741253999999998</v>
          </cell>
          <cell r="S37">
            <v>81.332886999999999</v>
          </cell>
          <cell r="T37">
            <v>122.81</v>
          </cell>
          <cell r="U37">
            <v>149.12289200000001</v>
          </cell>
          <cell r="V37">
            <v>207.06241399999999</v>
          </cell>
          <cell r="W37">
            <v>317.78033599999998</v>
          </cell>
          <cell r="X37">
            <v>483.18</v>
          </cell>
          <cell r="Y37">
            <v>515.79999999999995</v>
          </cell>
          <cell r="Z37">
            <v>167.50134591450012</v>
          </cell>
          <cell r="AA37">
            <v>16.920000000000002</v>
          </cell>
          <cell r="AB37">
            <v>16.920000000000002</v>
          </cell>
          <cell r="AC37">
            <v>47.25</v>
          </cell>
          <cell r="AD37">
            <v>47.25</v>
          </cell>
          <cell r="AE37">
            <v>80.861579999999989</v>
          </cell>
          <cell r="AF37">
            <v>111.97399999999999</v>
          </cell>
          <cell r="AG37">
            <v>159.12</v>
          </cell>
          <cell r="AH37">
            <v>206.01759999999996</v>
          </cell>
          <cell r="AI37">
            <v>308.45</v>
          </cell>
          <cell r="AJ37">
            <v>511.21989999999994</v>
          </cell>
          <cell r="AK37">
            <v>515.79999999999995</v>
          </cell>
          <cell r="AL37">
            <v>171.20943058949871</v>
          </cell>
          <cell r="AM37">
            <v>16.920000000000002</v>
          </cell>
          <cell r="AN37">
            <v>16.920000000000002</v>
          </cell>
          <cell r="AO37">
            <v>63.64</v>
          </cell>
          <cell r="AP37">
            <v>63.64</v>
          </cell>
          <cell r="AQ37">
            <v>122.81</v>
          </cell>
          <cell r="AR37">
            <v>187.2</v>
          </cell>
          <cell r="AS37">
            <v>213.11</v>
          </cell>
          <cell r="AT37">
            <v>328.5</v>
          </cell>
          <cell r="AU37">
            <v>412.84</v>
          </cell>
          <cell r="AV37">
            <v>515.79999999999995</v>
          </cell>
          <cell r="AW37">
            <v>515.79999999999995</v>
          </cell>
          <cell r="AX37">
            <v>218.98719499999805</v>
          </cell>
        </row>
        <row r="38">
          <cell r="B38">
            <v>39783</v>
          </cell>
          <cell r="C38">
            <v>16.920000000000002</v>
          </cell>
          <cell r="D38">
            <v>16.920000000000002</v>
          </cell>
          <cell r="E38">
            <v>16.920000000000002</v>
          </cell>
          <cell r="F38">
            <v>16.920000000000002</v>
          </cell>
          <cell r="G38">
            <v>50.85</v>
          </cell>
          <cell r="H38">
            <v>83.55</v>
          </cell>
          <cell r="I38">
            <v>124.99</v>
          </cell>
          <cell r="J38">
            <v>180.9</v>
          </cell>
          <cell r="K38">
            <v>267.3</v>
          </cell>
          <cell r="L38">
            <v>452.59</v>
          </cell>
          <cell r="M38">
            <v>515.79999999999995</v>
          </cell>
          <cell r="N38">
            <v>153.17231848800023</v>
          </cell>
          <cell r="O38">
            <v>16.920000000000002</v>
          </cell>
          <cell r="P38">
            <v>16.920000000000002</v>
          </cell>
          <cell r="Q38">
            <v>16.920000000000002</v>
          </cell>
          <cell r="R38">
            <v>16.920000000000002</v>
          </cell>
          <cell r="S38">
            <v>50.86</v>
          </cell>
          <cell r="T38">
            <v>97.15</v>
          </cell>
          <cell r="U38">
            <v>133.46</v>
          </cell>
          <cell r="V38">
            <v>180.9</v>
          </cell>
          <cell r="W38">
            <v>267.29000000000002</v>
          </cell>
          <cell r="X38">
            <v>471.27400000000006</v>
          </cell>
          <cell r="Y38">
            <v>515.79999999999995</v>
          </cell>
          <cell r="Z38">
            <v>157.2126892499999</v>
          </cell>
          <cell r="AA38">
            <v>16.920000000000002</v>
          </cell>
          <cell r="AB38">
            <v>16.920000000000002</v>
          </cell>
          <cell r="AC38">
            <v>48.419963999999851</v>
          </cell>
          <cell r="AD38">
            <v>48.419963999999851</v>
          </cell>
          <cell r="AE38">
            <v>50.616560000000007</v>
          </cell>
          <cell r="AF38">
            <v>87.89</v>
          </cell>
          <cell r="AG38">
            <v>123.61599999999969</v>
          </cell>
          <cell r="AH38">
            <v>166.540344</v>
          </cell>
          <cell r="AI38">
            <v>251.83866400000002</v>
          </cell>
          <cell r="AJ38">
            <v>416.40062320000033</v>
          </cell>
          <cell r="AK38">
            <v>515.79999999999995</v>
          </cell>
          <cell r="AL38">
            <v>146.33093141599974</v>
          </cell>
          <cell r="AM38">
            <v>16.920000000000002</v>
          </cell>
          <cell r="AN38">
            <v>16.920000000000002</v>
          </cell>
          <cell r="AO38">
            <v>32.815531999999997</v>
          </cell>
          <cell r="AP38">
            <v>32.815531999999997</v>
          </cell>
          <cell r="AQ38">
            <v>50.85</v>
          </cell>
          <cell r="AR38">
            <v>89.26</v>
          </cell>
          <cell r="AS38">
            <v>161.09</v>
          </cell>
          <cell r="AT38">
            <v>199.14</v>
          </cell>
          <cell r="AU38">
            <v>282.47000000000003</v>
          </cell>
          <cell r="AV38">
            <v>515.79999999999995</v>
          </cell>
          <cell r="AW38">
            <v>515.79999999999995</v>
          </cell>
          <cell r="AX38">
            <v>163.28224078800002</v>
          </cell>
        </row>
        <row r="39">
          <cell r="B39">
            <v>39814</v>
          </cell>
          <cell r="C39">
            <v>16.920000000000002</v>
          </cell>
          <cell r="D39">
            <v>16.920000000000002</v>
          </cell>
          <cell r="E39">
            <v>16.920000000000002</v>
          </cell>
          <cell r="F39">
            <v>16.920000000000002</v>
          </cell>
          <cell r="G39">
            <v>16.920000000000002</v>
          </cell>
          <cell r="H39">
            <v>29.22</v>
          </cell>
          <cell r="I39">
            <v>124.99</v>
          </cell>
          <cell r="J39">
            <v>148.6</v>
          </cell>
          <cell r="K39">
            <v>233.05</v>
          </cell>
          <cell r="L39">
            <v>416.43</v>
          </cell>
          <cell r="M39">
            <v>515.79999999999995</v>
          </cell>
          <cell r="N39">
            <v>128.45792552200157</v>
          </cell>
          <cell r="O39">
            <v>16.920000000000002</v>
          </cell>
          <cell r="P39">
            <v>16.920000000000002</v>
          </cell>
          <cell r="Q39">
            <v>16.920000000000002</v>
          </cell>
          <cell r="R39">
            <v>16.920000000000002</v>
          </cell>
          <cell r="S39">
            <v>16.920000000000002</v>
          </cell>
          <cell r="T39">
            <v>53.795000000000002</v>
          </cell>
          <cell r="U39">
            <v>127.87045279999903</v>
          </cell>
          <cell r="V39">
            <v>148.6</v>
          </cell>
          <cell r="W39">
            <v>233.05</v>
          </cell>
          <cell r="X39">
            <v>416.44</v>
          </cell>
          <cell r="Y39">
            <v>515.79999999999995</v>
          </cell>
          <cell r="Z39">
            <v>133.85303137800145</v>
          </cell>
          <cell r="AA39">
            <v>16.920000000000002</v>
          </cell>
          <cell r="AB39">
            <v>16.920000000000002</v>
          </cell>
          <cell r="AC39">
            <v>16.920000000000002</v>
          </cell>
          <cell r="AD39">
            <v>16.920000000000002</v>
          </cell>
          <cell r="AE39">
            <v>16.920000000000002</v>
          </cell>
          <cell r="AF39">
            <v>28.17</v>
          </cell>
          <cell r="AG39">
            <v>113.24</v>
          </cell>
          <cell r="AH39">
            <v>116.92</v>
          </cell>
          <cell r="AI39">
            <v>216.83</v>
          </cell>
          <cell r="AJ39">
            <v>368.5</v>
          </cell>
          <cell r="AK39">
            <v>515.79999999999995</v>
          </cell>
          <cell r="AL39">
            <v>117.12893083600231</v>
          </cell>
          <cell r="AM39">
            <v>16.920000000000002</v>
          </cell>
          <cell r="AN39">
            <v>16.920000000000002</v>
          </cell>
          <cell r="AO39">
            <v>16.920000000000002</v>
          </cell>
          <cell r="AP39">
            <v>16.920000000000002</v>
          </cell>
          <cell r="AQ39">
            <v>16.920000000000002</v>
          </cell>
          <cell r="AR39">
            <v>28.16</v>
          </cell>
          <cell r="AS39">
            <v>113.49</v>
          </cell>
          <cell r="AT39">
            <v>116.91</v>
          </cell>
          <cell r="AU39">
            <v>216.82</v>
          </cell>
          <cell r="AV39">
            <v>368.49</v>
          </cell>
          <cell r="AW39">
            <v>515.79999999999995</v>
          </cell>
          <cell r="AX39">
            <v>121.65228140000207</v>
          </cell>
        </row>
        <row r="40">
          <cell r="B40">
            <v>39845</v>
          </cell>
          <cell r="C40">
            <v>16.920000000000002</v>
          </cell>
          <cell r="D40">
            <v>16.920000000000002</v>
          </cell>
          <cell r="E40">
            <v>16.920000000000002</v>
          </cell>
          <cell r="F40">
            <v>16.920000000000002</v>
          </cell>
          <cell r="G40">
            <v>16.920000000000002</v>
          </cell>
          <cell r="H40">
            <v>16.920000000000002</v>
          </cell>
          <cell r="I40">
            <v>16.920000000000002</v>
          </cell>
          <cell r="J40">
            <v>108.3</v>
          </cell>
          <cell r="K40">
            <v>188.12</v>
          </cell>
          <cell r="L40">
            <v>330.21</v>
          </cell>
          <cell r="M40">
            <v>515.79999999999995</v>
          </cell>
          <cell r="N40">
            <v>101.07096369250185</v>
          </cell>
          <cell r="O40">
            <v>16.920000000000002</v>
          </cell>
          <cell r="P40">
            <v>16.920000000000002</v>
          </cell>
          <cell r="Q40">
            <v>16.920000000000002</v>
          </cell>
          <cell r="R40">
            <v>16.920000000000002</v>
          </cell>
          <cell r="S40">
            <v>16.920000000000002</v>
          </cell>
          <cell r="T40">
            <v>16.920000000000002</v>
          </cell>
          <cell r="U40">
            <v>68.979999999999762</v>
          </cell>
          <cell r="V40">
            <v>119.290966</v>
          </cell>
          <cell r="W40">
            <v>188.13</v>
          </cell>
          <cell r="X40">
            <v>330.21</v>
          </cell>
          <cell r="Y40">
            <v>515.79999999999995</v>
          </cell>
          <cell r="Z40">
            <v>106.72249831600197</v>
          </cell>
          <cell r="AA40">
            <v>16.920000000000002</v>
          </cell>
          <cell r="AB40">
            <v>16.920000000000002</v>
          </cell>
          <cell r="AC40">
            <v>16.920000000000002</v>
          </cell>
          <cell r="AD40">
            <v>16.920000000000002</v>
          </cell>
          <cell r="AE40">
            <v>16.920000000000002</v>
          </cell>
          <cell r="AF40">
            <v>19.831000000000003</v>
          </cell>
          <cell r="AG40">
            <v>20.053425000000001</v>
          </cell>
          <cell r="AH40">
            <v>67.107114999999979</v>
          </cell>
          <cell r="AI40">
            <v>155.22999999999999</v>
          </cell>
          <cell r="AJ40">
            <v>269.44</v>
          </cell>
          <cell r="AK40">
            <v>515.79999999999995</v>
          </cell>
          <cell r="AL40">
            <v>86.464944064000846</v>
          </cell>
          <cell r="AM40">
            <v>16.920000000000002</v>
          </cell>
          <cell r="AN40">
            <v>16.920000000000002</v>
          </cell>
          <cell r="AO40">
            <v>16.920000000000002</v>
          </cell>
          <cell r="AP40">
            <v>16.920000000000002</v>
          </cell>
          <cell r="AQ40">
            <v>16.920000000000002</v>
          </cell>
          <cell r="AR40">
            <v>16.920000000000002</v>
          </cell>
          <cell r="AS40">
            <v>16.920000000000002</v>
          </cell>
          <cell r="AT40">
            <v>66.989999999999995</v>
          </cell>
          <cell r="AU40">
            <v>155.22</v>
          </cell>
          <cell r="AV40">
            <v>269.43</v>
          </cell>
          <cell r="AW40">
            <v>515.79999999999995</v>
          </cell>
          <cell r="AX40">
            <v>86.089170786000906</v>
          </cell>
        </row>
        <row r="41">
          <cell r="B41">
            <v>39873</v>
          </cell>
          <cell r="C41">
            <v>16.920000000000002</v>
          </cell>
          <cell r="D41">
            <v>16.920000000000002</v>
          </cell>
          <cell r="E41">
            <v>16.920000000000002</v>
          </cell>
          <cell r="F41">
            <v>16.920000000000002</v>
          </cell>
          <cell r="G41">
            <v>16.920000000000002</v>
          </cell>
          <cell r="H41">
            <v>16.920000000000002</v>
          </cell>
          <cell r="I41">
            <v>43.36</v>
          </cell>
          <cell r="J41">
            <v>146.96</v>
          </cell>
          <cell r="K41">
            <v>232.97</v>
          </cell>
          <cell r="L41">
            <v>383.04</v>
          </cell>
          <cell r="M41">
            <v>515.79999999999995</v>
          </cell>
          <cell r="N41">
            <v>117.50102710600243</v>
          </cell>
          <cell r="O41">
            <v>16.920000000000002</v>
          </cell>
          <cell r="P41">
            <v>16.920000000000002</v>
          </cell>
          <cell r="Q41">
            <v>16.920000000000002</v>
          </cell>
          <cell r="R41">
            <v>16.920000000000002</v>
          </cell>
          <cell r="S41">
            <v>16.920000000000002</v>
          </cell>
          <cell r="T41">
            <v>16.920000000000002</v>
          </cell>
          <cell r="U41">
            <v>100.35138400000001</v>
          </cell>
          <cell r="V41">
            <v>153.10031599999999</v>
          </cell>
          <cell r="W41">
            <v>232.97</v>
          </cell>
          <cell r="X41">
            <v>383.05</v>
          </cell>
          <cell r="Y41">
            <v>515.79999999999995</v>
          </cell>
          <cell r="Z41">
            <v>124.8071569020025</v>
          </cell>
          <cell r="AA41">
            <v>16.920000000000002</v>
          </cell>
          <cell r="AB41">
            <v>16.920000000000002</v>
          </cell>
          <cell r="AC41">
            <v>16.920000000000002</v>
          </cell>
          <cell r="AD41">
            <v>16.920000000000002</v>
          </cell>
          <cell r="AE41">
            <v>16.920000000000002</v>
          </cell>
          <cell r="AF41">
            <v>17.830712000000002</v>
          </cell>
          <cell r="AG41">
            <v>24.276960000000003</v>
          </cell>
          <cell r="AH41">
            <v>91.891869599999978</v>
          </cell>
          <cell r="AI41">
            <v>203.23</v>
          </cell>
          <cell r="AJ41">
            <v>362.16</v>
          </cell>
          <cell r="AK41">
            <v>515.79999999999995</v>
          </cell>
          <cell r="AL41">
            <v>99.662456942001214</v>
          </cell>
          <cell r="AM41">
            <v>16.920000000000002</v>
          </cell>
          <cell r="AN41">
            <v>16.920000000000002</v>
          </cell>
          <cell r="AO41">
            <v>16.920000000000002</v>
          </cell>
          <cell r="AP41">
            <v>16.920000000000002</v>
          </cell>
          <cell r="AQ41">
            <v>16.920000000000002</v>
          </cell>
          <cell r="AR41">
            <v>16.920000000000002</v>
          </cell>
          <cell r="AS41">
            <v>16.920000000000002</v>
          </cell>
          <cell r="AT41">
            <v>90.99</v>
          </cell>
          <cell r="AU41">
            <v>203.22</v>
          </cell>
          <cell r="AV41">
            <v>362.15</v>
          </cell>
          <cell r="AW41">
            <v>515.79999999999995</v>
          </cell>
          <cell r="AX41">
            <v>98.645152320001856</v>
          </cell>
        </row>
        <row r="42">
          <cell r="B42">
            <v>39904</v>
          </cell>
          <cell r="C42">
            <v>16.920000000000002</v>
          </cell>
          <cell r="D42">
            <v>16.920000000000002</v>
          </cell>
          <cell r="E42">
            <v>16.920000000000002</v>
          </cell>
          <cell r="F42">
            <v>16.920000000000002</v>
          </cell>
          <cell r="G42">
            <v>70.144000000000005</v>
          </cell>
          <cell r="H42">
            <v>100.26</v>
          </cell>
          <cell r="I42">
            <v>124.99</v>
          </cell>
          <cell r="J42">
            <v>159.27000000000001</v>
          </cell>
          <cell r="K42">
            <v>214.69</v>
          </cell>
          <cell r="L42">
            <v>368.69</v>
          </cell>
          <cell r="M42">
            <v>515.79999999999995</v>
          </cell>
          <cell r="N42">
            <v>136.6512830000012</v>
          </cell>
          <cell r="O42">
            <v>16.920000000000002</v>
          </cell>
          <cell r="P42">
            <v>16.920000000000002</v>
          </cell>
          <cell r="Q42">
            <v>16.920000000000002</v>
          </cell>
          <cell r="R42">
            <v>16.920000000000002</v>
          </cell>
          <cell r="S42">
            <v>70.120739</v>
          </cell>
          <cell r="T42">
            <v>97.837378999999999</v>
          </cell>
          <cell r="U42">
            <v>124.6</v>
          </cell>
          <cell r="V42">
            <v>161.08222799999999</v>
          </cell>
          <cell r="W42">
            <v>214.69</v>
          </cell>
          <cell r="X42">
            <v>368.69</v>
          </cell>
          <cell r="Y42">
            <v>515.79999999999995</v>
          </cell>
          <cell r="Z42">
            <v>138.56530481050123</v>
          </cell>
          <cell r="AA42">
            <v>16.920000000000002</v>
          </cell>
          <cell r="AB42">
            <v>16.920000000000002</v>
          </cell>
          <cell r="AC42">
            <v>16.920000000000002</v>
          </cell>
          <cell r="AD42">
            <v>16.920000000000002</v>
          </cell>
          <cell r="AE42">
            <v>16.920000000000002</v>
          </cell>
          <cell r="AF42">
            <v>20.586000000000002</v>
          </cell>
          <cell r="AG42">
            <v>82.64</v>
          </cell>
          <cell r="AH42">
            <v>124.07</v>
          </cell>
          <cell r="AI42">
            <v>179.13</v>
          </cell>
          <cell r="AJ42">
            <v>289.41000000000003</v>
          </cell>
          <cell r="AK42">
            <v>515.79999999999995</v>
          </cell>
          <cell r="AL42">
            <v>105.95335417150109</v>
          </cell>
          <cell r="AM42">
            <v>16.920000000000002</v>
          </cell>
          <cell r="AN42">
            <v>16.920000000000002</v>
          </cell>
          <cell r="AO42">
            <v>16.920000000000002</v>
          </cell>
          <cell r="AP42">
            <v>16.920000000000002</v>
          </cell>
          <cell r="AQ42">
            <v>16.920000000000002</v>
          </cell>
          <cell r="AR42">
            <v>16.920000000000002</v>
          </cell>
          <cell r="AS42">
            <v>82.63</v>
          </cell>
          <cell r="AT42">
            <v>124.06</v>
          </cell>
          <cell r="AU42">
            <v>179.12</v>
          </cell>
          <cell r="AV42">
            <v>289.39999999999998</v>
          </cell>
          <cell r="AW42">
            <v>515.79999999999995</v>
          </cell>
          <cell r="AX42">
            <v>105.69243400000197</v>
          </cell>
        </row>
        <row r="43">
          <cell r="B43">
            <v>39934</v>
          </cell>
          <cell r="C43">
            <v>16.920000000000002</v>
          </cell>
          <cell r="D43">
            <v>16.920000000000002</v>
          </cell>
          <cell r="E43">
            <v>64.637</v>
          </cell>
          <cell r="F43">
            <v>64.637</v>
          </cell>
          <cell r="G43">
            <v>91</v>
          </cell>
          <cell r="H43">
            <v>121.85</v>
          </cell>
          <cell r="I43">
            <v>142.91</v>
          </cell>
          <cell r="J43">
            <v>176.17</v>
          </cell>
          <cell r="K43">
            <v>214.2360000000007</v>
          </cell>
          <cell r="L43">
            <v>457.15</v>
          </cell>
          <cell r="M43">
            <v>515.79999999999995</v>
          </cell>
          <cell r="N43">
            <v>151.71887019200076</v>
          </cell>
          <cell r="O43">
            <v>16.920000000000002</v>
          </cell>
          <cell r="P43">
            <v>16.920000000000002</v>
          </cell>
          <cell r="Q43">
            <v>60.331368000000005</v>
          </cell>
          <cell r="R43">
            <v>60.331368000000005</v>
          </cell>
          <cell r="S43">
            <v>82.163945600000005</v>
          </cell>
          <cell r="T43">
            <v>102.72748</v>
          </cell>
          <cell r="U43">
            <v>130.30000000000001</v>
          </cell>
          <cell r="V43">
            <v>160.96</v>
          </cell>
          <cell r="W43">
            <v>214.38979599999999</v>
          </cell>
          <cell r="X43">
            <v>395.71</v>
          </cell>
          <cell r="Y43">
            <v>515.79999999999995</v>
          </cell>
          <cell r="Z43">
            <v>148.40641078200065</v>
          </cell>
          <cell r="AA43">
            <v>16.920000000000002</v>
          </cell>
          <cell r="AB43">
            <v>16.920000000000002</v>
          </cell>
          <cell r="AC43">
            <v>53.71</v>
          </cell>
          <cell r="AD43">
            <v>53.71</v>
          </cell>
          <cell r="AE43">
            <v>77.63</v>
          </cell>
          <cell r="AF43">
            <v>97.51</v>
          </cell>
          <cell r="AG43">
            <v>118.11</v>
          </cell>
          <cell r="AH43">
            <v>150.12199999999993</v>
          </cell>
          <cell r="AI43">
            <v>182.465056</v>
          </cell>
          <cell r="AJ43">
            <v>427.29</v>
          </cell>
          <cell r="AK43">
            <v>515.79999999999995</v>
          </cell>
          <cell r="AL43">
            <v>136.7024101859999</v>
          </cell>
          <cell r="AM43">
            <v>16.920000000000002</v>
          </cell>
          <cell r="AN43">
            <v>16.920000000000002</v>
          </cell>
          <cell r="AO43">
            <v>53.7</v>
          </cell>
          <cell r="AP43">
            <v>53.7</v>
          </cell>
          <cell r="AQ43">
            <v>77.858000000000004</v>
          </cell>
          <cell r="AR43">
            <v>97.5</v>
          </cell>
          <cell r="AS43">
            <v>118.11</v>
          </cell>
          <cell r="AT43">
            <v>154.68199999999999</v>
          </cell>
          <cell r="AU43">
            <v>197.06</v>
          </cell>
          <cell r="AV43">
            <v>427.28</v>
          </cell>
          <cell r="AW43">
            <v>515.79999999999995</v>
          </cell>
          <cell r="AX43">
            <v>137.20030673800079</v>
          </cell>
        </row>
        <row r="44">
          <cell r="B44">
            <v>39965</v>
          </cell>
          <cell r="C44">
            <v>16.920000000000002</v>
          </cell>
          <cell r="D44">
            <v>16.920000000000002</v>
          </cell>
          <cell r="E44">
            <v>64.86</v>
          </cell>
          <cell r="F44">
            <v>64.86</v>
          </cell>
          <cell r="G44">
            <v>84.094000000000008</v>
          </cell>
          <cell r="H44">
            <v>104.27</v>
          </cell>
          <cell r="I44">
            <v>133.03</v>
          </cell>
          <cell r="J44">
            <v>164.54</v>
          </cell>
          <cell r="K44">
            <v>216.97200000000007</v>
          </cell>
          <cell r="L44">
            <v>305.33</v>
          </cell>
          <cell r="M44">
            <v>515.79999999999995</v>
          </cell>
          <cell r="N44">
            <v>145.46438018800043</v>
          </cell>
          <cell r="O44">
            <v>16.920000000000002</v>
          </cell>
          <cell r="P44">
            <v>16.920000000000002</v>
          </cell>
          <cell r="Q44">
            <v>53.078749999999999</v>
          </cell>
          <cell r="R44">
            <v>53.078749999999999</v>
          </cell>
          <cell r="S44">
            <v>76.180000000000007</v>
          </cell>
          <cell r="T44">
            <v>97.144999999999996</v>
          </cell>
          <cell r="U44">
            <v>119.69</v>
          </cell>
          <cell r="V44">
            <v>143.88124999999999</v>
          </cell>
          <cell r="W44">
            <v>215.94</v>
          </cell>
          <cell r="X44">
            <v>305.33099999999996</v>
          </cell>
          <cell r="Y44">
            <v>515.79999999999995</v>
          </cell>
          <cell r="Z44">
            <v>137.34516125000022</v>
          </cell>
          <cell r="AA44">
            <v>16.920000000000002</v>
          </cell>
          <cell r="AB44">
            <v>16.920000000000002</v>
          </cell>
          <cell r="AC44">
            <v>58.701476</v>
          </cell>
          <cell r="AD44">
            <v>58.701476</v>
          </cell>
          <cell r="AE44">
            <v>71.8</v>
          </cell>
          <cell r="AF44">
            <v>89.210560000000001</v>
          </cell>
          <cell r="AG44">
            <v>112.32929</v>
          </cell>
          <cell r="AH44">
            <v>141.68</v>
          </cell>
          <cell r="AI44">
            <v>186.38077999999999</v>
          </cell>
          <cell r="AJ44">
            <v>317.54661200000004</v>
          </cell>
          <cell r="AK44">
            <v>515.79999999999995</v>
          </cell>
          <cell r="AL44">
            <v>132.765718002</v>
          </cell>
          <cell r="AM44">
            <v>16.920000000000002</v>
          </cell>
          <cell r="AN44">
            <v>16.920000000000002</v>
          </cell>
          <cell r="AO44">
            <v>60.53</v>
          </cell>
          <cell r="AP44">
            <v>60.53</v>
          </cell>
          <cell r="AQ44">
            <v>81.63</v>
          </cell>
          <cell r="AR44">
            <v>104.215</v>
          </cell>
          <cell r="AS44">
            <v>124.49</v>
          </cell>
          <cell r="AT44">
            <v>161.34</v>
          </cell>
          <cell r="AU44">
            <v>218.55</v>
          </cell>
          <cell r="AV44">
            <v>370.46200000000084</v>
          </cell>
          <cell r="AW44">
            <v>515.79999999999995</v>
          </cell>
          <cell r="AX44">
            <v>144.36173000000062</v>
          </cell>
        </row>
        <row r="45">
          <cell r="B45">
            <v>39995</v>
          </cell>
          <cell r="C45">
            <v>16.920000000000002</v>
          </cell>
          <cell r="D45">
            <v>19.91</v>
          </cell>
          <cell r="E45">
            <v>59.29</v>
          </cell>
          <cell r="F45">
            <v>59.29</v>
          </cell>
          <cell r="G45">
            <v>80.438000000000002</v>
          </cell>
          <cell r="H45">
            <v>97.49</v>
          </cell>
          <cell r="I45">
            <v>124.97</v>
          </cell>
          <cell r="J45">
            <v>153.24</v>
          </cell>
          <cell r="K45">
            <v>212.84</v>
          </cell>
          <cell r="L45">
            <v>345.53598010000354</v>
          </cell>
          <cell r="M45">
            <v>515.79999999999995</v>
          </cell>
          <cell r="N45">
            <v>140.8884543270002</v>
          </cell>
          <cell r="O45">
            <v>16.920000000000002</v>
          </cell>
          <cell r="P45">
            <v>18.844962000000002</v>
          </cell>
          <cell r="Q45">
            <v>52.319315599999797</v>
          </cell>
          <cell r="R45">
            <v>52.319315599999797</v>
          </cell>
          <cell r="S45">
            <v>71.063856000000001</v>
          </cell>
          <cell r="T45">
            <v>93.89</v>
          </cell>
          <cell r="U45">
            <v>109.96197600000001</v>
          </cell>
          <cell r="V45">
            <v>142.06287800000001</v>
          </cell>
          <cell r="W45">
            <v>194.84582200000006</v>
          </cell>
          <cell r="X45">
            <v>338.09894400000002</v>
          </cell>
          <cell r="Y45">
            <v>515.79999999999995</v>
          </cell>
          <cell r="Z45">
            <v>132.70705056400007</v>
          </cell>
          <cell r="AA45">
            <v>16.920000000000002</v>
          </cell>
          <cell r="AB45">
            <v>17.776254000000002</v>
          </cell>
          <cell r="AC45">
            <v>53.251798000000001</v>
          </cell>
          <cell r="AD45">
            <v>53.251798000000001</v>
          </cell>
          <cell r="AE45">
            <v>70.379481000000013</v>
          </cell>
          <cell r="AF45">
            <v>84.683804000000009</v>
          </cell>
          <cell r="AG45">
            <v>107.38077500000001</v>
          </cell>
          <cell r="AH45">
            <v>131.12586100000001</v>
          </cell>
          <cell r="AI45">
            <v>190.23751999999999</v>
          </cell>
          <cell r="AJ45">
            <v>327.00454100000002</v>
          </cell>
          <cell r="AK45">
            <v>515.79999999999995</v>
          </cell>
          <cell r="AL45">
            <v>132.41252603900028</v>
          </cell>
          <cell r="AM45">
            <v>16.920000000000002</v>
          </cell>
          <cell r="AN45">
            <v>19.908999999999999</v>
          </cell>
          <cell r="AO45">
            <v>59.54</v>
          </cell>
          <cell r="AP45">
            <v>59.54</v>
          </cell>
          <cell r="AQ45">
            <v>81.215999999999994</v>
          </cell>
          <cell r="AR45">
            <v>97.75</v>
          </cell>
          <cell r="AS45">
            <v>130.44999999999999</v>
          </cell>
          <cell r="AT45">
            <v>168.58699999999982</v>
          </cell>
          <cell r="AU45">
            <v>274.72600000000011</v>
          </cell>
          <cell r="AV45">
            <v>443.21</v>
          </cell>
          <cell r="AW45">
            <v>515.79999999999995</v>
          </cell>
          <cell r="AX45">
            <v>160.26030999999946</v>
          </cell>
        </row>
        <row r="46">
          <cell r="B46">
            <v>40026</v>
          </cell>
          <cell r="C46">
            <v>16.920000000000002</v>
          </cell>
          <cell r="D46">
            <v>18.16</v>
          </cell>
          <cell r="E46">
            <v>63.63</v>
          </cell>
          <cell r="F46">
            <v>63.63</v>
          </cell>
          <cell r="G46">
            <v>82.51</v>
          </cell>
          <cell r="H46">
            <v>100.13</v>
          </cell>
          <cell r="I46">
            <v>124.99</v>
          </cell>
          <cell r="J46">
            <v>157.02000000000001</v>
          </cell>
          <cell r="K46">
            <v>206.5</v>
          </cell>
          <cell r="L46">
            <v>389.63</v>
          </cell>
          <cell r="M46">
            <v>515.79999999999995</v>
          </cell>
          <cell r="N46">
            <v>148.33354832399996</v>
          </cell>
          <cell r="O46">
            <v>16.920000000000002</v>
          </cell>
          <cell r="P46">
            <v>17.698224000000003</v>
          </cell>
          <cell r="Q46">
            <v>52.185596000000004</v>
          </cell>
          <cell r="R46">
            <v>52.185596000000004</v>
          </cell>
          <cell r="S46">
            <v>73.739999999999995</v>
          </cell>
          <cell r="T46">
            <v>93.256067999999999</v>
          </cell>
          <cell r="U46">
            <v>117.46</v>
          </cell>
          <cell r="V46">
            <v>140.10231919999993</v>
          </cell>
          <cell r="W46">
            <v>208.16058799999999</v>
          </cell>
          <cell r="X46">
            <v>360.91</v>
          </cell>
          <cell r="Y46">
            <v>515.79999999999995</v>
          </cell>
          <cell r="Z46">
            <v>139.71640023000015</v>
          </cell>
          <cell r="AA46">
            <v>16.920000000000002</v>
          </cell>
          <cell r="AB46">
            <v>17.698224000000003</v>
          </cell>
          <cell r="AC46">
            <v>62.801280799999802</v>
          </cell>
          <cell r="AD46">
            <v>62.801280799999802</v>
          </cell>
          <cell r="AE46">
            <v>73.065640000000002</v>
          </cell>
          <cell r="AF46">
            <v>90.309416000000013</v>
          </cell>
          <cell r="AG46">
            <v>116.28456</v>
          </cell>
          <cell r="AH46">
            <v>148.6040184</v>
          </cell>
          <cell r="AI46">
            <v>226.83704800000001</v>
          </cell>
          <cell r="AJ46">
            <v>390.60445600000003</v>
          </cell>
          <cell r="AK46">
            <v>515.79999999999995</v>
          </cell>
          <cell r="AL46">
            <v>144.81671506799958</v>
          </cell>
          <cell r="AM46">
            <v>16.920000000000002</v>
          </cell>
          <cell r="AN46">
            <v>20.239999999999998</v>
          </cell>
          <cell r="AO46">
            <v>73.510000000000005</v>
          </cell>
          <cell r="AP46">
            <v>73.510000000000005</v>
          </cell>
          <cell r="AQ46">
            <v>103.91</v>
          </cell>
          <cell r="AR46">
            <v>136.69999999999999</v>
          </cell>
          <cell r="AS46">
            <v>178.74199999999976</v>
          </cell>
          <cell r="AT46">
            <v>232.39</v>
          </cell>
          <cell r="AU46">
            <v>363.12</v>
          </cell>
          <cell r="AV46">
            <v>515.79999999999995</v>
          </cell>
          <cell r="AW46">
            <v>515.79999999999995</v>
          </cell>
          <cell r="AX46">
            <v>195.51557499999905</v>
          </cell>
        </row>
        <row r="47">
          <cell r="B47">
            <v>40057</v>
          </cell>
          <cell r="C47">
            <v>16.920000000000002</v>
          </cell>
          <cell r="D47">
            <v>16.920000000000002</v>
          </cell>
          <cell r="E47">
            <v>65.430000000000007</v>
          </cell>
          <cell r="F47">
            <v>65.430000000000007</v>
          </cell>
          <cell r="G47">
            <v>84.19</v>
          </cell>
          <cell r="H47">
            <v>100.1</v>
          </cell>
          <cell r="I47">
            <v>124.219612</v>
          </cell>
          <cell r="J47">
            <v>152.99</v>
          </cell>
          <cell r="K47">
            <v>217.25</v>
          </cell>
          <cell r="L47">
            <v>422.91</v>
          </cell>
          <cell r="M47">
            <v>515.79999999999995</v>
          </cell>
          <cell r="N47">
            <v>148.8761019749995</v>
          </cell>
          <cell r="O47">
            <v>16.920000000000002</v>
          </cell>
          <cell r="P47">
            <v>16.920000000000002</v>
          </cell>
          <cell r="Q47">
            <v>56.208750000000002</v>
          </cell>
          <cell r="R47">
            <v>56.208750000000002</v>
          </cell>
          <cell r="S47">
            <v>70.321750000000009</v>
          </cell>
          <cell r="T47">
            <v>89.48</v>
          </cell>
          <cell r="U47">
            <v>116.71</v>
          </cell>
          <cell r="V47">
            <v>149.49</v>
          </cell>
          <cell r="W47">
            <v>215.19374999999999</v>
          </cell>
          <cell r="X47">
            <v>357.11</v>
          </cell>
          <cell r="Y47">
            <v>515.79999999999995</v>
          </cell>
          <cell r="Z47">
            <v>137.17563187499994</v>
          </cell>
          <cell r="AA47">
            <v>16.920000000000002</v>
          </cell>
          <cell r="AB47">
            <v>16.920000000000002</v>
          </cell>
          <cell r="AC47">
            <v>62.647500000000001</v>
          </cell>
          <cell r="AD47">
            <v>62.647500000000001</v>
          </cell>
          <cell r="AE47">
            <v>83.248542</v>
          </cell>
          <cell r="AF47">
            <v>96.588542000000004</v>
          </cell>
          <cell r="AG47">
            <v>125.04341000000001</v>
          </cell>
          <cell r="AH47">
            <v>165.90847200000002</v>
          </cell>
          <cell r="AI47">
            <v>253.08658600000001</v>
          </cell>
          <cell r="AJ47">
            <v>482.02744420000062</v>
          </cell>
          <cell r="AK47">
            <v>515.79999999999995</v>
          </cell>
          <cell r="AL47">
            <v>155.41624691299924</v>
          </cell>
          <cell r="AM47">
            <v>16.920000000000002</v>
          </cell>
          <cell r="AN47">
            <v>17.87</v>
          </cell>
          <cell r="AO47">
            <v>81.953999999999994</v>
          </cell>
          <cell r="AP47">
            <v>81.953999999999994</v>
          </cell>
          <cell r="AQ47">
            <v>119</v>
          </cell>
          <cell r="AR47">
            <v>145.88</v>
          </cell>
          <cell r="AS47">
            <v>192.67</v>
          </cell>
          <cell r="AT47">
            <v>250.4</v>
          </cell>
          <cell r="AU47">
            <v>367.23</v>
          </cell>
          <cell r="AV47">
            <v>515.79999999999995</v>
          </cell>
          <cell r="AW47">
            <v>515.79999999999995</v>
          </cell>
          <cell r="AX47">
            <v>204.674139999998</v>
          </cell>
        </row>
        <row r="48">
          <cell r="B48">
            <v>40087</v>
          </cell>
          <cell r="C48">
            <v>16.920000000000002</v>
          </cell>
          <cell r="D48">
            <v>16.920000000000002</v>
          </cell>
          <cell r="E48">
            <v>67.06</v>
          </cell>
          <cell r="F48">
            <v>67.06</v>
          </cell>
          <cell r="G48">
            <v>90.781999999999996</v>
          </cell>
          <cell r="H48">
            <v>115.285</v>
          </cell>
          <cell r="I48">
            <v>139.47599999999937</v>
          </cell>
          <cell r="J48">
            <v>175.408805</v>
          </cell>
          <cell r="K48">
            <v>253.46</v>
          </cell>
          <cell r="L48">
            <v>442.79</v>
          </cell>
          <cell r="M48">
            <v>515.79999999999995</v>
          </cell>
          <cell r="N48">
            <v>164.26693464299962</v>
          </cell>
          <cell r="O48">
            <v>16.920000000000002</v>
          </cell>
          <cell r="P48">
            <v>16.920000000000002</v>
          </cell>
          <cell r="Q48">
            <v>59.369357999999998</v>
          </cell>
          <cell r="R48">
            <v>59.369357999999998</v>
          </cell>
          <cell r="S48">
            <v>80.930337999999992</v>
          </cell>
          <cell r="T48">
            <v>97.67</v>
          </cell>
          <cell r="U48">
            <v>137.69999999999999</v>
          </cell>
          <cell r="V48">
            <v>186.28826599999999</v>
          </cell>
          <cell r="W48">
            <v>253.46</v>
          </cell>
          <cell r="X48">
            <v>344.31387000000001</v>
          </cell>
          <cell r="Y48">
            <v>515.79999999999995</v>
          </cell>
          <cell r="Z48">
            <v>153.71163900199977</v>
          </cell>
          <cell r="AA48">
            <v>16.920000000000002</v>
          </cell>
          <cell r="AB48">
            <v>16.920000000000002</v>
          </cell>
          <cell r="AC48">
            <v>66.01388399999999</v>
          </cell>
          <cell r="AD48">
            <v>66.01388399999999</v>
          </cell>
          <cell r="AE48">
            <v>90.640670799999995</v>
          </cell>
          <cell r="AF48">
            <v>116.24429599999999</v>
          </cell>
          <cell r="AG48">
            <v>145.57269199999999</v>
          </cell>
          <cell r="AH48">
            <v>202.73525000000001</v>
          </cell>
          <cell r="AI48">
            <v>310.36</v>
          </cell>
          <cell r="AJ48">
            <v>515.79999999999995</v>
          </cell>
          <cell r="AK48">
            <v>515.79999999999995</v>
          </cell>
          <cell r="AL48">
            <v>177.4396321469994</v>
          </cell>
          <cell r="AM48">
            <v>16.920000000000002</v>
          </cell>
          <cell r="AN48">
            <v>17.63</v>
          </cell>
          <cell r="AO48">
            <v>92.72</v>
          </cell>
          <cell r="AP48">
            <v>92.72</v>
          </cell>
          <cell r="AQ48">
            <v>126.53</v>
          </cell>
          <cell r="AR48">
            <v>165.04</v>
          </cell>
          <cell r="AS48">
            <v>207.19</v>
          </cell>
          <cell r="AT48">
            <v>268.67</v>
          </cell>
          <cell r="AU48">
            <v>394.25</v>
          </cell>
          <cell r="AV48">
            <v>515.79999999999995</v>
          </cell>
          <cell r="AW48">
            <v>515.79999999999995</v>
          </cell>
          <cell r="AX48">
            <v>217.51154999999858</v>
          </cell>
        </row>
        <row r="49">
          <cell r="B49">
            <v>40118</v>
          </cell>
          <cell r="C49">
            <v>16.920000000000002</v>
          </cell>
          <cell r="D49">
            <v>16.920000000000002</v>
          </cell>
          <cell r="E49">
            <v>55.890614299999953</v>
          </cell>
          <cell r="F49">
            <v>55.890614299999953</v>
          </cell>
          <cell r="G49">
            <v>78.631199999999993</v>
          </cell>
          <cell r="H49">
            <v>108.8</v>
          </cell>
          <cell r="I49">
            <v>132.97</v>
          </cell>
          <cell r="J49">
            <v>183.47</v>
          </cell>
          <cell r="K49">
            <v>272.04000000000002</v>
          </cell>
          <cell r="L49">
            <v>435.99</v>
          </cell>
          <cell r="M49">
            <v>515.79999999999995</v>
          </cell>
          <cell r="N49">
            <v>158.93806258250021</v>
          </cell>
          <cell r="O49">
            <v>16.920000000000002</v>
          </cell>
          <cell r="P49">
            <v>16.920000000000002</v>
          </cell>
          <cell r="Q49">
            <v>50.994947999999908</v>
          </cell>
          <cell r="R49">
            <v>50.994947999999908</v>
          </cell>
          <cell r="S49">
            <v>78.599999999999994</v>
          </cell>
          <cell r="T49">
            <v>97.28</v>
          </cell>
          <cell r="U49">
            <v>130.28</v>
          </cell>
          <cell r="V49">
            <v>183.48</v>
          </cell>
          <cell r="W49">
            <v>271.840281</v>
          </cell>
          <cell r="X49">
            <v>436</v>
          </cell>
          <cell r="Y49">
            <v>515.79999999999995</v>
          </cell>
          <cell r="Z49">
            <v>154.6453269940001</v>
          </cell>
          <cell r="AA49">
            <v>16.920000000000002</v>
          </cell>
          <cell r="AB49">
            <v>16.920000000000002</v>
          </cell>
          <cell r="AC49">
            <v>56.558064899999962</v>
          </cell>
          <cell r="AD49">
            <v>56.558064899999962</v>
          </cell>
          <cell r="AE49">
            <v>78.598433199999988</v>
          </cell>
          <cell r="AF49">
            <v>111.799043</v>
          </cell>
          <cell r="AG49">
            <v>145.50355300000001</v>
          </cell>
          <cell r="AH49">
            <v>186.11700000000002</v>
          </cell>
          <cell r="AI49">
            <v>304.71899999999999</v>
          </cell>
          <cell r="AJ49">
            <v>515.79999999999995</v>
          </cell>
          <cell r="AK49">
            <v>515.79999999999995</v>
          </cell>
          <cell r="AL49">
            <v>168.49730782549909</v>
          </cell>
          <cell r="AM49">
            <v>16.920000000000002</v>
          </cell>
          <cell r="AN49">
            <v>16.920000000000002</v>
          </cell>
          <cell r="AO49">
            <v>70.849999999999994</v>
          </cell>
          <cell r="AP49">
            <v>70.849999999999994</v>
          </cell>
          <cell r="AQ49">
            <v>106.08800000000005</v>
          </cell>
          <cell r="AR49">
            <v>132.965</v>
          </cell>
          <cell r="AS49">
            <v>180.87</v>
          </cell>
          <cell r="AT49">
            <v>268.94</v>
          </cell>
          <cell r="AU49">
            <v>405.26</v>
          </cell>
          <cell r="AV49">
            <v>515.79999999999995</v>
          </cell>
          <cell r="AW49">
            <v>515.79999999999995</v>
          </cell>
          <cell r="AX49">
            <v>195.56649949999985</v>
          </cell>
        </row>
        <row r="50">
          <cell r="B50">
            <v>40148</v>
          </cell>
          <cell r="C50">
            <v>16.920000000000002</v>
          </cell>
          <cell r="D50">
            <v>16.920000000000002</v>
          </cell>
          <cell r="E50">
            <v>45.75</v>
          </cell>
          <cell r="F50">
            <v>45.75</v>
          </cell>
          <cell r="G50">
            <v>68.45</v>
          </cell>
          <cell r="H50">
            <v>102.29</v>
          </cell>
          <cell r="I50">
            <v>135.87</v>
          </cell>
          <cell r="J50">
            <v>170.72</v>
          </cell>
          <cell r="K50">
            <v>268.37</v>
          </cell>
          <cell r="L50">
            <v>422.1</v>
          </cell>
          <cell r="M50">
            <v>515.79999999999995</v>
          </cell>
          <cell r="N50">
            <v>156.1582781259996</v>
          </cell>
          <cell r="O50">
            <v>16.920000000000002</v>
          </cell>
          <cell r="P50">
            <v>16.920000000000002</v>
          </cell>
          <cell r="Q50">
            <v>46.62</v>
          </cell>
          <cell r="R50">
            <v>46.62</v>
          </cell>
          <cell r="S50">
            <v>70.790000000000006</v>
          </cell>
          <cell r="T50">
            <v>115.85</v>
          </cell>
          <cell r="U50">
            <v>146.22999999999999</v>
          </cell>
          <cell r="V50">
            <v>170.73</v>
          </cell>
          <cell r="W50">
            <v>273.47720000000004</v>
          </cell>
          <cell r="X50">
            <v>474.158232</v>
          </cell>
          <cell r="Y50">
            <v>515.79999999999995</v>
          </cell>
          <cell r="Z50">
            <v>159.81308821399941</v>
          </cell>
          <cell r="AA50">
            <v>16.920000000000002</v>
          </cell>
          <cell r="AB50">
            <v>16.920000000000002</v>
          </cell>
          <cell r="AC50">
            <v>46.62</v>
          </cell>
          <cell r="AD50">
            <v>46.62</v>
          </cell>
          <cell r="AE50">
            <v>70.209999999999994</v>
          </cell>
          <cell r="AF50">
            <v>103.83</v>
          </cell>
          <cell r="AG50">
            <v>132.469988</v>
          </cell>
          <cell r="AH50">
            <v>170.71</v>
          </cell>
          <cell r="AI50">
            <v>237.43211200000002</v>
          </cell>
          <cell r="AJ50">
            <v>479.78068000000206</v>
          </cell>
          <cell r="AK50">
            <v>515.79999999999995</v>
          </cell>
          <cell r="AL50">
            <v>154.73262782199933</v>
          </cell>
          <cell r="AM50">
            <v>16.920000000000002</v>
          </cell>
          <cell r="AN50">
            <v>16.920000000000002</v>
          </cell>
          <cell r="AO50">
            <v>45.3</v>
          </cell>
          <cell r="AP50">
            <v>45.3</v>
          </cell>
          <cell r="AQ50">
            <v>71.86</v>
          </cell>
          <cell r="AR50">
            <v>110.16500000000001</v>
          </cell>
          <cell r="AS50">
            <v>156.87</v>
          </cell>
          <cell r="AT50">
            <v>218.69</v>
          </cell>
          <cell r="AU50">
            <v>296.89999999999998</v>
          </cell>
          <cell r="AV50">
            <v>515.79999999999995</v>
          </cell>
          <cell r="AW50">
            <v>515.79999999999995</v>
          </cell>
          <cell r="AX50">
            <v>167.85164924799932</v>
          </cell>
        </row>
        <row r="51">
          <cell r="B51">
            <v>40179</v>
          </cell>
          <cell r="C51">
            <v>16.920000000000002</v>
          </cell>
          <cell r="D51">
            <v>16.920000000000002</v>
          </cell>
          <cell r="E51">
            <v>16.920000000000002</v>
          </cell>
          <cell r="F51">
            <v>16.920000000000002</v>
          </cell>
          <cell r="G51">
            <v>39.520000000000003</v>
          </cell>
          <cell r="H51">
            <v>97.34</v>
          </cell>
          <cell r="I51">
            <v>128.71199999999959</v>
          </cell>
          <cell r="J51">
            <v>159.53</v>
          </cell>
          <cell r="K51">
            <v>249.92</v>
          </cell>
          <cell r="L51">
            <v>373.25800000000066</v>
          </cell>
          <cell r="M51">
            <v>515.79999999999995</v>
          </cell>
          <cell r="N51">
            <v>142.39069296200088</v>
          </cell>
          <cell r="O51">
            <v>16.920000000000002</v>
          </cell>
          <cell r="P51">
            <v>16.920000000000002</v>
          </cell>
          <cell r="Q51">
            <v>16.920000000000002</v>
          </cell>
          <cell r="R51">
            <v>16.920000000000002</v>
          </cell>
          <cell r="S51">
            <v>50.9</v>
          </cell>
          <cell r="T51">
            <v>97.34</v>
          </cell>
          <cell r="U51">
            <v>130.70180639999992</v>
          </cell>
          <cell r="V51">
            <v>159.53</v>
          </cell>
          <cell r="W51">
            <v>276.60000000000002</v>
          </cell>
          <cell r="X51">
            <v>374.31236799999999</v>
          </cell>
          <cell r="Y51">
            <v>515.79999999999995</v>
          </cell>
          <cell r="Z51">
            <v>145.42808901600077</v>
          </cell>
          <cell r="AA51">
            <v>16.920000000000002</v>
          </cell>
          <cell r="AB51">
            <v>16.920000000000002</v>
          </cell>
          <cell r="AC51">
            <v>19.149999999999999</v>
          </cell>
          <cell r="AD51">
            <v>19.149999999999999</v>
          </cell>
          <cell r="AE51">
            <v>34.768784000000004</v>
          </cell>
          <cell r="AF51">
            <v>83.08</v>
          </cell>
          <cell r="AG51">
            <v>116.57</v>
          </cell>
          <cell r="AH51">
            <v>147.81</v>
          </cell>
          <cell r="AI51">
            <v>225.81114080000006</v>
          </cell>
          <cell r="AJ51">
            <v>341.50481600000001</v>
          </cell>
          <cell r="AK51">
            <v>515.79999999999995</v>
          </cell>
          <cell r="AL51">
            <v>131.38952431800107</v>
          </cell>
          <cell r="AM51">
            <v>16.920000000000002</v>
          </cell>
          <cell r="AN51">
            <v>16.920000000000002</v>
          </cell>
          <cell r="AO51">
            <v>16.920000000000002</v>
          </cell>
          <cell r="AP51">
            <v>16.920000000000002</v>
          </cell>
          <cell r="AQ51">
            <v>29.62</v>
          </cell>
          <cell r="AR51">
            <v>83.07</v>
          </cell>
          <cell r="AS51">
            <v>116.56</v>
          </cell>
          <cell r="AT51">
            <v>149.99</v>
          </cell>
          <cell r="AU51">
            <v>258.36</v>
          </cell>
          <cell r="AV51">
            <v>403.4</v>
          </cell>
          <cell r="AW51">
            <v>515.79999999999995</v>
          </cell>
          <cell r="AX51">
            <v>135.89860494000152</v>
          </cell>
        </row>
        <row r="52">
          <cell r="B52">
            <v>40210</v>
          </cell>
          <cell r="C52">
            <v>16.920000000000002</v>
          </cell>
          <cell r="D52">
            <v>16.920000000000002</v>
          </cell>
          <cell r="E52">
            <v>16.920000000000002</v>
          </cell>
          <cell r="F52">
            <v>16.920000000000002</v>
          </cell>
          <cell r="G52">
            <v>16.920000000000002</v>
          </cell>
          <cell r="H52">
            <v>34.448062499999999</v>
          </cell>
          <cell r="I52">
            <v>103.25</v>
          </cell>
          <cell r="J52">
            <v>156.90199999999987</v>
          </cell>
          <cell r="K52">
            <v>204.61</v>
          </cell>
          <cell r="L52">
            <v>449.4</v>
          </cell>
          <cell r="M52">
            <v>515.79999999999995</v>
          </cell>
          <cell r="N52">
            <v>126.27300478600216</v>
          </cell>
          <cell r="O52">
            <v>16.920000000000002</v>
          </cell>
          <cell r="P52">
            <v>16.920000000000002</v>
          </cell>
          <cell r="Q52">
            <v>16.920000000000002</v>
          </cell>
          <cell r="R52">
            <v>16.920000000000002</v>
          </cell>
          <cell r="S52">
            <v>16.920000000000002</v>
          </cell>
          <cell r="T52">
            <v>42.482024000000003</v>
          </cell>
          <cell r="U52">
            <v>103.25</v>
          </cell>
          <cell r="V52">
            <v>154.43</v>
          </cell>
          <cell r="W52">
            <v>204.61</v>
          </cell>
          <cell r="X52">
            <v>449.4</v>
          </cell>
          <cell r="Y52">
            <v>515.79999999999995</v>
          </cell>
          <cell r="Z52">
            <v>127.2319441185018</v>
          </cell>
          <cell r="AA52">
            <v>16.920000000000002</v>
          </cell>
          <cell r="AB52">
            <v>16.920000000000002</v>
          </cell>
          <cell r="AC52">
            <v>16.920000000000002</v>
          </cell>
          <cell r="AD52">
            <v>16.920000000000002</v>
          </cell>
          <cell r="AE52">
            <v>19.857445000000006</v>
          </cell>
          <cell r="AF52">
            <v>24.731825000000001</v>
          </cell>
          <cell r="AG52">
            <v>75.7</v>
          </cell>
          <cell r="AH52">
            <v>145.35</v>
          </cell>
          <cell r="AI52">
            <v>178.16</v>
          </cell>
          <cell r="AJ52">
            <v>384.55</v>
          </cell>
          <cell r="AK52">
            <v>515.79999999999995</v>
          </cell>
          <cell r="AL52">
            <v>113.09328092200219</v>
          </cell>
          <cell r="AM52">
            <v>16.920000000000002</v>
          </cell>
          <cell r="AN52">
            <v>16.920000000000002</v>
          </cell>
          <cell r="AO52">
            <v>16.920000000000002</v>
          </cell>
          <cell r="AP52">
            <v>16.920000000000002</v>
          </cell>
          <cell r="AQ52">
            <v>16.920000000000002</v>
          </cell>
          <cell r="AR52">
            <v>16.920000000000002</v>
          </cell>
          <cell r="AS52">
            <v>75.69</v>
          </cell>
          <cell r="AT52">
            <v>145.34</v>
          </cell>
          <cell r="AU52">
            <v>178.15</v>
          </cell>
          <cell r="AV52">
            <v>384.54</v>
          </cell>
          <cell r="AW52">
            <v>515.79999999999995</v>
          </cell>
          <cell r="AX52">
            <v>112.84318829200215</v>
          </cell>
        </row>
        <row r="53">
          <cell r="B53">
            <v>40238</v>
          </cell>
          <cell r="C53">
            <v>16.920000000000002</v>
          </cell>
          <cell r="D53">
            <v>16.920000000000002</v>
          </cell>
          <cell r="E53">
            <v>16.920000000000002</v>
          </cell>
          <cell r="F53">
            <v>16.920000000000002</v>
          </cell>
          <cell r="G53">
            <v>16.920000000000002</v>
          </cell>
          <cell r="H53">
            <v>45.24</v>
          </cell>
          <cell r="I53">
            <v>126.82</v>
          </cell>
          <cell r="J53">
            <v>160.57699999999994</v>
          </cell>
          <cell r="K53">
            <v>212.21</v>
          </cell>
          <cell r="L53">
            <v>331.04</v>
          </cell>
          <cell r="M53">
            <v>515.79999999999995</v>
          </cell>
          <cell r="N53">
            <v>129.99806338700276</v>
          </cell>
          <cell r="O53">
            <v>16.920000000000002</v>
          </cell>
          <cell r="P53">
            <v>16.920000000000002</v>
          </cell>
          <cell r="Q53">
            <v>16.920000000000002</v>
          </cell>
          <cell r="R53">
            <v>16.920000000000002</v>
          </cell>
          <cell r="S53">
            <v>16.920000000000002</v>
          </cell>
          <cell r="T53">
            <v>61.78</v>
          </cell>
          <cell r="U53">
            <v>128.66</v>
          </cell>
          <cell r="V53">
            <v>164.41308119999999</v>
          </cell>
          <cell r="W53">
            <v>226.59154720000018</v>
          </cell>
          <cell r="X53">
            <v>389.22793400000086</v>
          </cell>
          <cell r="Y53">
            <v>515.79999999999995</v>
          </cell>
          <cell r="Z53">
            <v>132.81953157100236</v>
          </cell>
          <cell r="AA53">
            <v>16.920000000000002</v>
          </cell>
          <cell r="AB53">
            <v>16.920000000000002</v>
          </cell>
          <cell r="AC53">
            <v>16.920000000000002</v>
          </cell>
          <cell r="AD53">
            <v>16.920000000000002</v>
          </cell>
          <cell r="AE53">
            <v>16.920000000000002</v>
          </cell>
          <cell r="AF53">
            <v>23.196996000000002</v>
          </cell>
          <cell r="AG53">
            <v>60</v>
          </cell>
          <cell r="AH53">
            <v>138.35</v>
          </cell>
          <cell r="AI53">
            <v>195.75</v>
          </cell>
          <cell r="AJ53">
            <v>330.72500000000002</v>
          </cell>
          <cell r="AK53">
            <v>515.79999999999995</v>
          </cell>
          <cell r="AL53">
            <v>114.56741538600153</v>
          </cell>
          <cell r="AM53">
            <v>16.920000000000002</v>
          </cell>
          <cell r="AN53">
            <v>16.920000000000002</v>
          </cell>
          <cell r="AO53">
            <v>16.920000000000002</v>
          </cell>
          <cell r="AP53">
            <v>16.920000000000002</v>
          </cell>
          <cell r="AQ53">
            <v>16.920000000000002</v>
          </cell>
          <cell r="AR53">
            <v>16.920000000000002</v>
          </cell>
          <cell r="AS53">
            <v>57.34</v>
          </cell>
          <cell r="AT53">
            <v>138.34</v>
          </cell>
          <cell r="AU53">
            <v>195.74</v>
          </cell>
          <cell r="AV53">
            <v>366.37900000000008</v>
          </cell>
          <cell r="AW53">
            <v>515.79999999999995</v>
          </cell>
          <cell r="AX53">
            <v>113.66753077850251</v>
          </cell>
        </row>
        <row r="54">
          <cell r="B54">
            <v>40269</v>
          </cell>
          <cell r="C54">
            <v>16.920000000000002</v>
          </cell>
          <cell r="D54">
            <v>16.920000000000002</v>
          </cell>
          <cell r="E54">
            <v>16.920000000000002</v>
          </cell>
          <cell r="F54">
            <v>16.920000000000002</v>
          </cell>
          <cell r="G54">
            <v>88.01</v>
          </cell>
          <cell r="H54">
            <v>126.08</v>
          </cell>
          <cell r="I54">
            <v>166.48</v>
          </cell>
          <cell r="J54">
            <v>213.26</v>
          </cell>
          <cell r="K54">
            <v>258.23</v>
          </cell>
          <cell r="L54">
            <v>430.79</v>
          </cell>
          <cell r="M54">
            <v>515.79999999999995</v>
          </cell>
          <cell r="N54">
            <v>162.45815849999909</v>
          </cell>
          <cell r="O54">
            <v>16.920000000000002</v>
          </cell>
          <cell r="P54">
            <v>16.920000000000002</v>
          </cell>
          <cell r="Q54">
            <v>31.356363199999997</v>
          </cell>
          <cell r="R54">
            <v>31.356363199999997</v>
          </cell>
          <cell r="S54">
            <v>86.4</v>
          </cell>
          <cell r="T54">
            <v>117.96987999999999</v>
          </cell>
          <cell r="U54">
            <v>166.49</v>
          </cell>
          <cell r="V54">
            <v>213.26</v>
          </cell>
          <cell r="W54">
            <v>276.50835999999998</v>
          </cell>
          <cell r="X54">
            <v>448.35</v>
          </cell>
          <cell r="Y54">
            <v>515.79999999999995</v>
          </cell>
          <cell r="Z54">
            <v>163.61234521349942</v>
          </cell>
          <cell r="AA54">
            <v>16.920000000000002</v>
          </cell>
          <cell r="AB54">
            <v>16.920000000000002</v>
          </cell>
          <cell r="AC54">
            <v>16.920000000000002</v>
          </cell>
          <cell r="AD54">
            <v>16.920000000000002</v>
          </cell>
          <cell r="AE54">
            <v>20.837000000000003</v>
          </cell>
          <cell r="AF54">
            <v>83.856041500000003</v>
          </cell>
          <cell r="AG54">
            <v>132.41</v>
          </cell>
          <cell r="AH54">
            <v>169.42199999999994</v>
          </cell>
          <cell r="AI54">
            <v>227.31</v>
          </cell>
          <cell r="AJ54">
            <v>388.25</v>
          </cell>
          <cell r="AK54">
            <v>515.79999999999995</v>
          </cell>
          <cell r="AL54">
            <v>137.16688465600129</v>
          </cell>
          <cell r="AM54">
            <v>16.920000000000002</v>
          </cell>
          <cell r="AN54">
            <v>16.920000000000002</v>
          </cell>
          <cell r="AO54">
            <v>16.920000000000002</v>
          </cell>
          <cell r="AP54">
            <v>16.920000000000002</v>
          </cell>
          <cell r="AQ54">
            <v>16.920000000000002</v>
          </cell>
          <cell r="AR54">
            <v>81.92</v>
          </cell>
          <cell r="AS54">
            <v>132.4</v>
          </cell>
          <cell r="AT54">
            <v>169.41899999999995</v>
          </cell>
          <cell r="AU54">
            <v>232.30800000000025</v>
          </cell>
          <cell r="AV54">
            <v>388.24</v>
          </cell>
          <cell r="AW54">
            <v>515.79999999999995</v>
          </cell>
          <cell r="AX54">
            <v>136.81077900000119</v>
          </cell>
        </row>
        <row r="55">
          <cell r="B55">
            <v>40299</v>
          </cell>
          <cell r="C55">
            <v>16.920000000000002</v>
          </cell>
          <cell r="D55">
            <v>16.920000000000002</v>
          </cell>
          <cell r="E55">
            <v>72.75</v>
          </cell>
          <cell r="F55">
            <v>72.75</v>
          </cell>
          <cell r="G55">
            <v>98.56</v>
          </cell>
          <cell r="H55">
            <v>129.91</v>
          </cell>
          <cell r="I55">
            <v>160.69</v>
          </cell>
          <cell r="J55">
            <v>200.76</v>
          </cell>
          <cell r="K55">
            <v>270.98</v>
          </cell>
          <cell r="L55">
            <v>480.87</v>
          </cell>
          <cell r="M55">
            <v>515.79999999999995</v>
          </cell>
          <cell r="N55">
            <v>170.08324346399922</v>
          </cell>
          <cell r="O55">
            <v>16.920000000000002</v>
          </cell>
          <cell r="P55">
            <v>16.920000000000002</v>
          </cell>
          <cell r="Q55">
            <v>69.160880000000006</v>
          </cell>
          <cell r="R55">
            <v>69.160880000000006</v>
          </cell>
          <cell r="S55">
            <v>91.340124000000003</v>
          </cell>
          <cell r="T55">
            <v>121.38</v>
          </cell>
          <cell r="U55">
            <v>160.05000000000001</v>
          </cell>
          <cell r="V55">
            <v>196.59116280000001</v>
          </cell>
          <cell r="W55">
            <v>270.98</v>
          </cell>
          <cell r="X55">
            <v>480.88</v>
          </cell>
          <cell r="Y55">
            <v>515.79999999999995</v>
          </cell>
          <cell r="Z55">
            <v>165.5598505319993</v>
          </cell>
          <cell r="AA55">
            <v>16.920000000000002</v>
          </cell>
          <cell r="AB55">
            <v>16.920000000000002</v>
          </cell>
          <cell r="AC55">
            <v>67.665218799999991</v>
          </cell>
          <cell r="AD55">
            <v>67.665218799999991</v>
          </cell>
          <cell r="AE55">
            <v>95.3</v>
          </cell>
          <cell r="AF55">
            <v>122.41</v>
          </cell>
          <cell r="AG55">
            <v>149.91999999999999</v>
          </cell>
          <cell r="AH55">
            <v>181.07</v>
          </cell>
          <cell r="AI55">
            <v>247.36</v>
          </cell>
          <cell r="AJ55">
            <v>464.63</v>
          </cell>
          <cell r="AK55">
            <v>515.79999999999995</v>
          </cell>
          <cell r="AL55">
            <v>161.17935145599918</v>
          </cell>
          <cell r="AM55">
            <v>16.920000000000002</v>
          </cell>
          <cell r="AN55">
            <v>16.920000000000002</v>
          </cell>
          <cell r="AO55">
            <v>67.227000000000004</v>
          </cell>
          <cell r="AP55">
            <v>67.227000000000004</v>
          </cell>
          <cell r="AQ55">
            <v>95.29</v>
          </cell>
          <cell r="AR55">
            <v>122.4</v>
          </cell>
          <cell r="AS55">
            <v>149.91999999999999</v>
          </cell>
          <cell r="AT55">
            <v>186.20699999999991</v>
          </cell>
          <cell r="AU55">
            <v>247.35</v>
          </cell>
          <cell r="AV55">
            <v>464.62</v>
          </cell>
          <cell r="AW55">
            <v>515.79999999999995</v>
          </cell>
          <cell r="AX55">
            <v>160.65742291999936</v>
          </cell>
        </row>
        <row r="56">
          <cell r="B56">
            <v>40330</v>
          </cell>
          <cell r="C56">
            <v>16.920000000000002</v>
          </cell>
          <cell r="D56">
            <v>16.920000000000002</v>
          </cell>
          <cell r="E56">
            <v>80.81</v>
          </cell>
          <cell r="F56">
            <v>80.81</v>
          </cell>
          <cell r="G56">
            <v>99.72</v>
          </cell>
          <cell r="H56">
            <v>131.88999999999999</v>
          </cell>
          <cell r="I56">
            <v>163.29</v>
          </cell>
          <cell r="J56">
            <v>213.44</v>
          </cell>
          <cell r="K56">
            <v>307.77999999999997</v>
          </cell>
          <cell r="L56">
            <v>515.79999999999995</v>
          </cell>
          <cell r="M56">
            <v>515.79999999999995</v>
          </cell>
          <cell r="N56">
            <v>176.45567952099978</v>
          </cell>
          <cell r="O56">
            <v>16.920000000000002</v>
          </cell>
          <cell r="P56">
            <v>16.920000000000002</v>
          </cell>
          <cell r="Q56">
            <v>73.557500000000005</v>
          </cell>
          <cell r="R56">
            <v>73.557500000000005</v>
          </cell>
          <cell r="S56">
            <v>96.566249999999997</v>
          </cell>
          <cell r="T56">
            <v>113.473125</v>
          </cell>
          <cell r="U56">
            <v>141.4</v>
          </cell>
          <cell r="V56">
            <v>203.9075</v>
          </cell>
          <cell r="W56">
            <v>259.89999999999998</v>
          </cell>
          <cell r="X56">
            <v>393.70875000000001</v>
          </cell>
          <cell r="Y56">
            <v>515.79999999999995</v>
          </cell>
          <cell r="Z56">
            <v>165.23256960099962</v>
          </cell>
          <cell r="AA56">
            <v>16.920000000000002</v>
          </cell>
          <cell r="AB56">
            <v>18.859162000000001</v>
          </cell>
          <cell r="AC56">
            <v>79.652500000000003</v>
          </cell>
          <cell r="AD56">
            <v>79.652500000000003</v>
          </cell>
          <cell r="AE56">
            <v>98.183750000000003</v>
          </cell>
          <cell r="AF56">
            <v>128.63004599999999</v>
          </cell>
          <cell r="AG56">
            <v>154.97</v>
          </cell>
          <cell r="AH56">
            <v>199.67947000000001</v>
          </cell>
          <cell r="AI56">
            <v>287.83600000000001</v>
          </cell>
          <cell r="AJ56">
            <v>515.79999999999995</v>
          </cell>
          <cell r="AK56">
            <v>515.79999999999995</v>
          </cell>
          <cell r="AL56">
            <v>171.82348670599936</v>
          </cell>
          <cell r="AM56">
            <v>16.920000000000002</v>
          </cell>
          <cell r="AN56">
            <v>16.920000000000002</v>
          </cell>
          <cell r="AO56">
            <v>80.239999999999995</v>
          </cell>
          <cell r="AP56">
            <v>80.239999999999995</v>
          </cell>
          <cell r="AQ56">
            <v>99.71</v>
          </cell>
          <cell r="AR56">
            <v>131.88999999999999</v>
          </cell>
          <cell r="AS56">
            <v>159.51400000000001</v>
          </cell>
          <cell r="AT56">
            <v>213.43</v>
          </cell>
          <cell r="AU56">
            <v>312.78400000000016</v>
          </cell>
          <cell r="AV56">
            <v>515.79999999999995</v>
          </cell>
          <cell r="AW56">
            <v>515.79999999999995</v>
          </cell>
          <cell r="AX56">
            <v>177.85288212399948</v>
          </cell>
        </row>
        <row r="57">
          <cell r="B57">
            <v>40360</v>
          </cell>
          <cell r="C57">
            <v>16.920000000000002</v>
          </cell>
          <cell r="D57">
            <v>28.38</v>
          </cell>
          <cell r="E57">
            <v>72.78</v>
          </cell>
          <cell r="F57">
            <v>72.78</v>
          </cell>
          <cell r="G57">
            <v>93.88</v>
          </cell>
          <cell r="H57">
            <v>115.56</v>
          </cell>
          <cell r="I57">
            <v>145.69</v>
          </cell>
          <cell r="J57">
            <v>194.64</v>
          </cell>
          <cell r="K57">
            <v>276.43</v>
          </cell>
          <cell r="L57">
            <v>461.39</v>
          </cell>
          <cell r="M57">
            <v>515.79999999999995</v>
          </cell>
          <cell r="N57">
            <v>168.40713571199981</v>
          </cell>
          <cell r="O57">
            <v>16.920000000000002</v>
          </cell>
          <cell r="P57">
            <v>25.327384200000004</v>
          </cell>
          <cell r="Q57">
            <v>63.6</v>
          </cell>
          <cell r="R57">
            <v>63.6</v>
          </cell>
          <cell r="S57">
            <v>79.394351999999998</v>
          </cell>
          <cell r="T57">
            <v>107.08411100000001</v>
          </cell>
          <cell r="U57">
            <v>135.9</v>
          </cell>
          <cell r="V57">
            <v>179.30654999999999</v>
          </cell>
          <cell r="W57">
            <v>260.11</v>
          </cell>
          <cell r="X57">
            <v>413.12948800000004</v>
          </cell>
          <cell r="Y57">
            <v>515.79999999999995</v>
          </cell>
          <cell r="Z57">
            <v>158.73424314349987</v>
          </cell>
          <cell r="AA57">
            <v>16.920000000000002</v>
          </cell>
          <cell r="AB57">
            <v>28.209710000000001</v>
          </cell>
          <cell r="AC57">
            <v>71.890186</v>
          </cell>
          <cell r="AD57">
            <v>71.890186</v>
          </cell>
          <cell r="AE57">
            <v>93.485304000000014</v>
          </cell>
          <cell r="AF57">
            <v>115.43919100000001</v>
          </cell>
          <cell r="AG57">
            <v>141.6001351999999</v>
          </cell>
          <cell r="AH57">
            <v>199.32006699999999</v>
          </cell>
          <cell r="AI57">
            <v>264.65781979999997</v>
          </cell>
          <cell r="AJ57">
            <v>475.52090400000003</v>
          </cell>
          <cell r="AK57">
            <v>515.79999999999995</v>
          </cell>
          <cell r="AL57">
            <v>170.87466365349957</v>
          </cell>
          <cell r="AM57">
            <v>16.920000000000002</v>
          </cell>
          <cell r="AN57">
            <v>28.38</v>
          </cell>
          <cell r="AO57">
            <v>72.94</v>
          </cell>
          <cell r="AP57">
            <v>72.94</v>
          </cell>
          <cell r="AQ57">
            <v>96.76</v>
          </cell>
          <cell r="AR57">
            <v>120.735</v>
          </cell>
          <cell r="AS57">
            <v>156.53</v>
          </cell>
          <cell r="AT57">
            <v>222.96</v>
          </cell>
          <cell r="AU57">
            <v>344.77</v>
          </cell>
          <cell r="AV57">
            <v>515.79999999999995</v>
          </cell>
          <cell r="AW57">
            <v>515.79999999999995</v>
          </cell>
          <cell r="AX57">
            <v>187.61808999999928</v>
          </cell>
        </row>
        <row r="58">
          <cell r="B58">
            <v>40391</v>
          </cell>
          <cell r="C58">
            <v>16.920000000000002</v>
          </cell>
          <cell r="D58">
            <v>20.538776000000002</v>
          </cell>
          <cell r="E58">
            <v>61.614536799999939</v>
          </cell>
          <cell r="F58">
            <v>61.614536799999939</v>
          </cell>
          <cell r="G58">
            <v>88.806759999999997</v>
          </cell>
          <cell r="H58">
            <v>111.93552400000002</v>
          </cell>
          <cell r="I58">
            <v>136.18</v>
          </cell>
          <cell r="J58">
            <v>197.50548879999994</v>
          </cell>
          <cell r="K58">
            <v>262.19</v>
          </cell>
          <cell r="L58">
            <v>419.1</v>
          </cell>
          <cell r="M58">
            <v>515.79999999999995</v>
          </cell>
          <cell r="N58">
            <v>163.36076003799954</v>
          </cell>
          <cell r="O58">
            <v>16.920000000000002</v>
          </cell>
          <cell r="P58">
            <v>19.200355999999999</v>
          </cell>
          <cell r="Q58">
            <v>59.418769199999886</v>
          </cell>
          <cell r="R58">
            <v>59.418769199999886</v>
          </cell>
          <cell r="S58">
            <v>79.786692000000002</v>
          </cell>
          <cell r="T58">
            <v>104.141356</v>
          </cell>
          <cell r="U58">
            <v>134.595</v>
          </cell>
          <cell r="V58">
            <v>163.06</v>
          </cell>
          <cell r="W58">
            <v>260.02008000000001</v>
          </cell>
          <cell r="X58">
            <v>419.11</v>
          </cell>
          <cell r="Y58">
            <v>515.79999999999995</v>
          </cell>
          <cell r="Z58">
            <v>154.73361762799905</v>
          </cell>
          <cell r="AA58">
            <v>16.920000000000002</v>
          </cell>
          <cell r="AB58">
            <v>20.88</v>
          </cell>
          <cell r="AC58">
            <v>64.611000000000004</v>
          </cell>
          <cell r="AD58">
            <v>64.611000000000004</v>
          </cell>
          <cell r="AE58">
            <v>90.039395999999996</v>
          </cell>
          <cell r="AF58">
            <v>115.30828000000001</v>
          </cell>
          <cell r="AG58">
            <v>142.12380320000003</v>
          </cell>
          <cell r="AH58">
            <v>213.70631199999971</v>
          </cell>
          <cell r="AI58">
            <v>283.97277600000001</v>
          </cell>
          <cell r="AJ58">
            <v>479.792644</v>
          </cell>
          <cell r="AK58">
            <v>515.79999999999995</v>
          </cell>
          <cell r="AL58">
            <v>173.06580963199937</v>
          </cell>
          <cell r="AM58">
            <v>16.920000000000002</v>
          </cell>
          <cell r="AN58">
            <v>21.078000000000003</v>
          </cell>
          <cell r="AO58">
            <v>71.417000000000002</v>
          </cell>
          <cell r="AP58">
            <v>71.417000000000002</v>
          </cell>
          <cell r="AQ58">
            <v>103.98200000000001</v>
          </cell>
          <cell r="AR58">
            <v>140.02500000000001</v>
          </cell>
          <cell r="AS58">
            <v>199.06</v>
          </cell>
          <cell r="AT58">
            <v>263.20999999999998</v>
          </cell>
          <cell r="AU58">
            <v>413.69</v>
          </cell>
          <cell r="AV58">
            <v>515.79999999999995</v>
          </cell>
          <cell r="AW58">
            <v>515.79999999999995</v>
          </cell>
          <cell r="AX58">
            <v>210.78196999999915</v>
          </cell>
        </row>
        <row r="59">
          <cell r="B59">
            <v>40422</v>
          </cell>
          <cell r="C59">
            <v>16.920000000000002</v>
          </cell>
          <cell r="D59">
            <v>19.25</v>
          </cell>
          <cell r="E59">
            <v>58.17</v>
          </cell>
          <cell r="F59">
            <v>58.17</v>
          </cell>
          <cell r="G59">
            <v>81.082180000000008</v>
          </cell>
          <cell r="H59">
            <v>108.03</v>
          </cell>
          <cell r="I59">
            <v>133.29</v>
          </cell>
          <cell r="J59">
            <v>185.76</v>
          </cell>
          <cell r="K59">
            <v>260.08574000000004</v>
          </cell>
          <cell r="L59">
            <v>474.23</v>
          </cell>
          <cell r="M59">
            <v>515.79999999999995</v>
          </cell>
          <cell r="N59">
            <v>161.87440707599885</v>
          </cell>
          <cell r="O59">
            <v>16.920000000000002</v>
          </cell>
          <cell r="P59">
            <v>18.944375000000001</v>
          </cell>
          <cell r="Q59">
            <v>52.454999999999998</v>
          </cell>
          <cell r="R59">
            <v>52.454999999999998</v>
          </cell>
          <cell r="S59">
            <v>73.644999999999996</v>
          </cell>
          <cell r="T59">
            <v>99.086875000000006</v>
          </cell>
          <cell r="U59">
            <v>128.19</v>
          </cell>
          <cell r="V59">
            <v>154.27199999999996</v>
          </cell>
          <cell r="W59">
            <v>247.61</v>
          </cell>
          <cell r="X59">
            <v>396.05</v>
          </cell>
          <cell r="Y59">
            <v>515.79999999999995</v>
          </cell>
          <cell r="Z59">
            <v>147.54762933699979</v>
          </cell>
          <cell r="AA59">
            <v>16.920000000000002</v>
          </cell>
          <cell r="AB59">
            <v>19.80125</v>
          </cell>
          <cell r="AC59">
            <v>61.149118000000001</v>
          </cell>
          <cell r="AD59">
            <v>61.149118000000001</v>
          </cell>
          <cell r="AE59">
            <v>83.96</v>
          </cell>
          <cell r="AF59">
            <v>113.13</v>
          </cell>
          <cell r="AG59">
            <v>151.29124999999999</v>
          </cell>
          <cell r="AH59">
            <v>205.74649999999986</v>
          </cell>
          <cell r="AI59">
            <v>347.277556</v>
          </cell>
          <cell r="AJ59">
            <v>515.79999999999995</v>
          </cell>
          <cell r="AK59">
            <v>515.79999999999995</v>
          </cell>
          <cell r="AL59">
            <v>179.45914944999839</v>
          </cell>
          <cell r="AM59">
            <v>16.920000000000002</v>
          </cell>
          <cell r="AN59">
            <v>19.72</v>
          </cell>
          <cell r="AO59">
            <v>65.84</v>
          </cell>
          <cell r="AP59">
            <v>65.84</v>
          </cell>
          <cell r="AQ59">
            <v>100.322</v>
          </cell>
          <cell r="AR59">
            <v>149.03</v>
          </cell>
          <cell r="AS59">
            <v>197.5</v>
          </cell>
          <cell r="AT59">
            <v>302.76</v>
          </cell>
          <cell r="AU59">
            <v>486.87</v>
          </cell>
          <cell r="AV59">
            <v>515.79999999999995</v>
          </cell>
          <cell r="AW59">
            <v>515.79999999999995</v>
          </cell>
          <cell r="AX59">
            <v>215.59481867899814</v>
          </cell>
        </row>
        <row r="60">
          <cell r="B60">
            <v>40452</v>
          </cell>
          <cell r="C60">
            <v>16.920000000000002</v>
          </cell>
          <cell r="D60">
            <v>16.920000000000002</v>
          </cell>
          <cell r="E60">
            <v>55.303999999999796</v>
          </cell>
          <cell r="F60">
            <v>55.303999999999796</v>
          </cell>
          <cell r="G60">
            <v>82.360990000000001</v>
          </cell>
          <cell r="H60">
            <v>114.99708849999999</v>
          </cell>
          <cell r="I60">
            <v>141.13999999999999</v>
          </cell>
          <cell r="J60">
            <v>193.5</v>
          </cell>
          <cell r="K60">
            <v>265.52200000000005</v>
          </cell>
          <cell r="L60">
            <v>458.43</v>
          </cell>
          <cell r="M60">
            <v>515.79999999999995</v>
          </cell>
          <cell r="N60">
            <v>165.42184699149951</v>
          </cell>
          <cell r="O60">
            <v>16.920000000000002</v>
          </cell>
          <cell r="P60">
            <v>16.920000000000002</v>
          </cell>
          <cell r="Q60">
            <v>48.965418999999997</v>
          </cell>
          <cell r="R60">
            <v>48.965418999999997</v>
          </cell>
          <cell r="S60">
            <v>69.609438999999995</v>
          </cell>
          <cell r="T60">
            <v>90.310277999999997</v>
          </cell>
          <cell r="U60">
            <v>128.97557359999988</v>
          </cell>
          <cell r="V60">
            <v>171.26</v>
          </cell>
          <cell r="W60">
            <v>239.28</v>
          </cell>
          <cell r="X60">
            <v>421.18</v>
          </cell>
          <cell r="Y60">
            <v>515.79999999999995</v>
          </cell>
          <cell r="Z60">
            <v>147.98277162600039</v>
          </cell>
          <cell r="AA60">
            <v>16.920000000000002</v>
          </cell>
          <cell r="AB60">
            <v>16.920000000000002</v>
          </cell>
          <cell r="AC60">
            <v>65.173000000000002</v>
          </cell>
          <cell r="AD60">
            <v>65.173000000000002</v>
          </cell>
          <cell r="AE60">
            <v>86.939485999999988</v>
          </cell>
          <cell r="AF60">
            <v>123.71</v>
          </cell>
          <cell r="AG60">
            <v>168.56160799999998</v>
          </cell>
          <cell r="AH60">
            <v>227.69701499999999</v>
          </cell>
          <cell r="AI60">
            <v>390.49982560000007</v>
          </cell>
          <cell r="AJ60">
            <v>515.79999999999995</v>
          </cell>
          <cell r="AK60">
            <v>515.79999999999995</v>
          </cell>
          <cell r="AL60">
            <v>191.16803614299857</v>
          </cell>
          <cell r="AM60">
            <v>16.920000000000002</v>
          </cell>
          <cell r="AN60">
            <v>17.55</v>
          </cell>
          <cell r="AO60">
            <v>72.45</v>
          </cell>
          <cell r="AP60">
            <v>72.45</v>
          </cell>
          <cell r="AQ60">
            <v>95.86</v>
          </cell>
          <cell r="AR60">
            <v>157.33000000000001</v>
          </cell>
          <cell r="AS60">
            <v>233.75</v>
          </cell>
          <cell r="AT60">
            <v>302.92</v>
          </cell>
          <cell r="AU60">
            <v>515.79999999999995</v>
          </cell>
          <cell r="AV60">
            <v>515.79999999999995</v>
          </cell>
          <cell r="AW60">
            <v>515.79999999999995</v>
          </cell>
          <cell r="AX60">
            <v>220.16768914499792</v>
          </cell>
        </row>
        <row r="61">
          <cell r="B61">
            <v>40483</v>
          </cell>
          <cell r="C61">
            <v>16.920000000000002</v>
          </cell>
          <cell r="D61">
            <v>16.920000000000002</v>
          </cell>
          <cell r="E61">
            <v>55.1</v>
          </cell>
          <cell r="F61">
            <v>55.1</v>
          </cell>
          <cell r="G61">
            <v>96.284169400000025</v>
          </cell>
          <cell r="H61">
            <v>124.99</v>
          </cell>
          <cell r="I61">
            <v>170.4319999999999</v>
          </cell>
          <cell r="J61">
            <v>235.04299999999998</v>
          </cell>
          <cell r="K61">
            <v>320.98</v>
          </cell>
          <cell r="L61">
            <v>515.79999999999995</v>
          </cell>
          <cell r="M61">
            <v>515.79999999999995</v>
          </cell>
          <cell r="N61">
            <v>180.22690517199919</v>
          </cell>
          <cell r="O61">
            <v>16.920000000000002</v>
          </cell>
          <cell r="P61">
            <v>16.920000000000002</v>
          </cell>
          <cell r="Q61">
            <v>53.134171599999966</v>
          </cell>
          <cell r="R61">
            <v>53.134171599999966</v>
          </cell>
          <cell r="S61">
            <v>79.58</v>
          </cell>
          <cell r="T61">
            <v>110.45062250000001</v>
          </cell>
          <cell r="U61">
            <v>156.85</v>
          </cell>
          <cell r="V61">
            <v>230.78</v>
          </cell>
          <cell r="W61">
            <v>297.25264799999997</v>
          </cell>
          <cell r="X61">
            <v>515.79999999999995</v>
          </cell>
          <cell r="Y61">
            <v>515.79999999999995</v>
          </cell>
          <cell r="Z61">
            <v>171.88267664449884</v>
          </cell>
          <cell r="AA61">
            <v>16.920000000000002</v>
          </cell>
          <cell r="AB61">
            <v>16.920000000000002</v>
          </cell>
          <cell r="AC61">
            <v>62.82</v>
          </cell>
          <cell r="AD61">
            <v>62.82</v>
          </cell>
          <cell r="AE61">
            <v>101.01</v>
          </cell>
          <cell r="AF61">
            <v>137.68848200000002</v>
          </cell>
          <cell r="AG61">
            <v>186.12</v>
          </cell>
          <cell r="AH61">
            <v>267.81900000000002</v>
          </cell>
          <cell r="AI61">
            <v>440.65</v>
          </cell>
          <cell r="AJ61">
            <v>515.79999999999995</v>
          </cell>
          <cell r="AK61">
            <v>515.79999999999995</v>
          </cell>
          <cell r="AL61">
            <v>199.36536393899905</v>
          </cell>
          <cell r="AM61">
            <v>16.920000000000002</v>
          </cell>
          <cell r="AN61">
            <v>16.920000000000002</v>
          </cell>
          <cell r="AO61">
            <v>67.790999999999997</v>
          </cell>
          <cell r="AP61">
            <v>67.790999999999997</v>
          </cell>
          <cell r="AQ61">
            <v>109.16</v>
          </cell>
          <cell r="AR61">
            <v>170.04</v>
          </cell>
          <cell r="AS61">
            <v>267.66000000000003</v>
          </cell>
          <cell r="AT61">
            <v>388.8809999999994</v>
          </cell>
          <cell r="AU61">
            <v>515.79999999999995</v>
          </cell>
          <cell r="AV61">
            <v>515.79999999999995</v>
          </cell>
          <cell r="AW61">
            <v>515.79999999999995</v>
          </cell>
          <cell r="AX61">
            <v>235.33852878449716</v>
          </cell>
        </row>
        <row r="62">
          <cell r="B62">
            <v>40513</v>
          </cell>
          <cell r="C62">
            <v>16.920000000000002</v>
          </cell>
          <cell r="D62">
            <v>16.920000000000002</v>
          </cell>
          <cell r="E62">
            <v>42.23</v>
          </cell>
          <cell r="F62">
            <v>42.23</v>
          </cell>
          <cell r="G62">
            <v>74.208000000000013</v>
          </cell>
          <cell r="H62">
            <v>111.3</v>
          </cell>
          <cell r="I62">
            <v>183.62799999999993</v>
          </cell>
          <cell r="J62">
            <v>215.44</v>
          </cell>
          <cell r="K62">
            <v>314.22000000000003</v>
          </cell>
          <cell r="L62">
            <v>484.95426000000282</v>
          </cell>
          <cell r="M62">
            <v>515.79999999999995</v>
          </cell>
          <cell r="N62">
            <v>172.26830837999944</v>
          </cell>
          <cell r="O62">
            <v>16.920000000000002</v>
          </cell>
          <cell r="P62">
            <v>16.920000000000002</v>
          </cell>
          <cell r="Q62">
            <v>42.23</v>
          </cell>
          <cell r="R62">
            <v>42.23</v>
          </cell>
          <cell r="S62">
            <v>71.416000000000011</v>
          </cell>
          <cell r="T62">
            <v>111.3</v>
          </cell>
          <cell r="U62">
            <v>176.85199999999998</v>
          </cell>
          <cell r="V62">
            <v>215.45</v>
          </cell>
          <cell r="W62">
            <v>310.01</v>
          </cell>
          <cell r="X62">
            <v>502.11802399999999</v>
          </cell>
          <cell r="Y62">
            <v>515.79999999999995</v>
          </cell>
          <cell r="Z62">
            <v>171.22979655599929</v>
          </cell>
          <cell r="AA62">
            <v>16.920000000000002</v>
          </cell>
          <cell r="AB62">
            <v>16.920000000000002</v>
          </cell>
          <cell r="AC62">
            <v>50.505000000000003</v>
          </cell>
          <cell r="AD62">
            <v>50.505000000000003</v>
          </cell>
          <cell r="AE62">
            <v>88.243728800000014</v>
          </cell>
          <cell r="AF62">
            <v>127.905</v>
          </cell>
          <cell r="AG62">
            <v>179.70219679999997</v>
          </cell>
          <cell r="AH62">
            <v>218.76</v>
          </cell>
          <cell r="AI62">
            <v>346.36017520000013</v>
          </cell>
          <cell r="AJ62">
            <v>515.79999999999995</v>
          </cell>
          <cell r="AK62">
            <v>515.79999999999995</v>
          </cell>
          <cell r="AL62">
            <v>178.37266384799881</v>
          </cell>
          <cell r="AM62">
            <v>16.920000000000002</v>
          </cell>
          <cell r="AN62">
            <v>16.920000000000002</v>
          </cell>
          <cell r="AO62">
            <v>43.004707600000003</v>
          </cell>
          <cell r="AP62">
            <v>43.004707600000003</v>
          </cell>
          <cell r="AQ62">
            <v>74.481999999999999</v>
          </cell>
          <cell r="AR62">
            <v>124.82</v>
          </cell>
          <cell r="AS62">
            <v>196.17799999999988</v>
          </cell>
          <cell r="AT62">
            <v>291.48</v>
          </cell>
          <cell r="AU62">
            <v>435.71</v>
          </cell>
          <cell r="AV62">
            <v>515.79999999999995</v>
          </cell>
          <cell r="AW62">
            <v>515.79999999999995</v>
          </cell>
          <cell r="AX62">
            <v>195.60698714999833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Amostras"/>
      <sheetName val="homo (1)"/>
      <sheetName val="homo (2)"/>
      <sheetName val="homo (3)"/>
      <sheetName val="homo (4)"/>
      <sheetName val="homo (5)"/>
      <sheetName val="homo (6)"/>
      <sheetName val="homo (7)"/>
      <sheetName val="homo (8)"/>
      <sheetName val="homo (9)"/>
      <sheetName val="homo (10)"/>
      <sheetName val="homo (11)"/>
      <sheetName val="homo (12)"/>
      <sheetName val="homo (13)"/>
      <sheetName val="homo (14)"/>
      <sheetName val="homo (15)"/>
      <sheetName val="homo (16)"/>
      <sheetName val="homo (17)"/>
      <sheetName val="homo (18)"/>
      <sheetName val="homo (19)"/>
      <sheetName val="homo (20)"/>
      <sheetName val="homo (21)"/>
      <sheetName val="homo (22)"/>
      <sheetName val="homo (23)"/>
      <sheetName val="homo (24)"/>
      <sheetName val="homo (25)"/>
      <sheetName val="homo (26)"/>
      <sheetName val="homo (27)"/>
      <sheetName val="homo (28)"/>
      <sheetName val="homo (29)"/>
      <sheetName val="homo (30)"/>
      <sheetName val="homo (31)"/>
      <sheetName val="homo (32)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"/>
      <sheetName val="Capa"/>
      <sheetName val="WACC"/>
      <sheetName val="Base Remuneração"/>
      <sheetName val="Entrada"/>
      <sheetName val="Ativos"/>
      <sheetName val="Análise"/>
      <sheetName val="Encargos"/>
      <sheetName val="Gráfic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gmentação"/>
      <sheetName val="Critérios"/>
      <sheetName val="BancoSegment"/>
      <sheetName val="Controle"/>
      <sheetName val="Aux_4"/>
      <sheetName val="Aux_3"/>
      <sheetName val="Aux_1"/>
      <sheetName val="Rel.3"/>
      <sheetName val="Aux_2"/>
      <sheetName val="BAL1101"/>
    </sheetNames>
    <sheetDataSet>
      <sheetData sheetId="0" refreshError="1"/>
      <sheetData sheetId="1" refreshError="1">
        <row r="56">
          <cell r="C56" t="str">
            <v>Classe</v>
          </cell>
          <cell r="D56" t="str">
            <v>Faixa</v>
          </cell>
          <cell r="E56" t="str">
            <v>Faixa</v>
          </cell>
        </row>
        <row r="57">
          <cell r="C57">
            <v>2</v>
          </cell>
          <cell r="D57">
            <v>24</v>
          </cell>
          <cell r="E57">
            <v>3</v>
          </cell>
        </row>
      </sheetData>
      <sheetData sheetId="2" refreshError="1">
        <row r="1">
          <cell r="A1" t="str">
            <v xml:space="preserve">SIGLA-SP         </v>
          </cell>
          <cell r="B1" t="str">
            <v xml:space="preserve">COD-DISTR     </v>
          </cell>
          <cell r="C1" t="str">
            <v>SIGLA-DISTR</v>
          </cell>
          <cell r="D1" t="str">
            <v>CODG-ER</v>
          </cell>
          <cell r="E1" t="str">
            <v>CLASSE</v>
          </cell>
          <cell r="F1" t="str">
            <v>TENSAO</v>
          </cell>
          <cell r="G1" t="str">
            <v>FAIXA</v>
          </cell>
          <cell r="H1" t="str">
            <v>NUMCON</v>
          </cell>
          <cell r="I1" t="str">
            <v>CONSUM</v>
          </cell>
          <cell r="J1" t="str">
            <v>CON-P</v>
          </cell>
          <cell r="K1" t="str">
            <v>CON-FP</v>
          </cell>
          <cell r="L1" t="str">
            <v>DEMAND</v>
          </cell>
          <cell r="M1" t="str">
            <v>DEM-FP</v>
          </cell>
          <cell r="N1" t="str">
            <v>DEM-P</v>
          </cell>
          <cell r="O1" t="str">
            <v>VLRCON</v>
          </cell>
          <cell r="P1" t="str">
            <v>VLRDEM</v>
          </cell>
          <cell r="Q1" t="str">
            <v>FER</v>
          </cell>
          <cell r="R1" t="str">
            <v>ACRMOR</v>
          </cell>
          <cell r="S1" t="str">
            <v>JUROS</v>
          </cell>
          <cell r="T1" t="str">
            <v>SERTAX</v>
          </cell>
          <cell r="U1" t="str">
            <v>ICMS</v>
          </cell>
          <cell r="V1" t="str">
            <v>TXMANU</v>
          </cell>
          <cell r="W1" t="str">
            <v>FDR</v>
          </cell>
          <cell r="X1" t="str">
            <v>ENCFIN</v>
          </cell>
          <cell r="Y1" t="str">
            <v>TIP</v>
          </cell>
          <cell r="Z1" t="str">
            <v>IMPORT</v>
          </cell>
          <cell r="AA1" t="str">
            <v>TOTPAG</v>
          </cell>
          <cell r="AB1" t="str">
            <v>SIGLA-ER</v>
          </cell>
          <cell r="AC1" t="str">
            <v>MES-ANO-FAT</v>
          </cell>
          <cell r="AD1" t="str">
            <v>VERSAO</v>
          </cell>
          <cell r="AE1" t="str">
            <v>KWH REGIST.</v>
          </cell>
        </row>
        <row r="2">
          <cell r="A2" t="str">
            <v>SML</v>
          </cell>
          <cell r="B2">
            <v>0</v>
          </cell>
          <cell r="C2" t="str">
            <v>DRLS</v>
          </cell>
          <cell r="D2">
            <v>1</v>
          </cell>
          <cell r="E2">
            <v>1</v>
          </cell>
          <cell r="F2" t="str">
            <v>A4</v>
          </cell>
          <cell r="G2">
            <v>20</v>
          </cell>
          <cell r="H2">
            <v>5</v>
          </cell>
          <cell r="I2">
            <v>19865</v>
          </cell>
          <cell r="J2">
            <v>0</v>
          </cell>
          <cell r="K2">
            <v>0</v>
          </cell>
          <cell r="L2">
            <v>127</v>
          </cell>
          <cell r="M2">
            <v>0</v>
          </cell>
          <cell r="N2">
            <v>0</v>
          </cell>
          <cell r="O2">
            <v>227945</v>
          </cell>
          <cell r="P2">
            <v>99399</v>
          </cell>
          <cell r="Q2">
            <v>2972</v>
          </cell>
          <cell r="R2">
            <v>731</v>
          </cell>
          <cell r="S2">
            <v>0</v>
          </cell>
          <cell r="T2">
            <v>0</v>
          </cell>
          <cell r="U2">
            <v>68118</v>
          </cell>
          <cell r="V2">
            <v>0</v>
          </cell>
          <cell r="W2">
            <v>1566</v>
          </cell>
          <cell r="X2">
            <v>0</v>
          </cell>
          <cell r="Y2">
            <v>3771</v>
          </cell>
          <cell r="Z2">
            <v>331882</v>
          </cell>
          <cell r="AA2">
            <v>336384</v>
          </cell>
          <cell r="AB2" t="str">
            <v>ERCA</v>
          </cell>
          <cell r="AC2">
            <v>1101</v>
          </cell>
          <cell r="AD2">
            <v>2</v>
          </cell>
          <cell r="AE2">
            <v>19865</v>
          </cell>
        </row>
        <row r="3">
          <cell r="A3" t="str">
            <v>SML</v>
          </cell>
          <cell r="B3">
            <v>0</v>
          </cell>
          <cell r="C3" t="str">
            <v>DRLS</v>
          </cell>
          <cell r="D3">
            <v>1</v>
          </cell>
          <cell r="E3">
            <v>1</v>
          </cell>
          <cell r="F3" t="str">
            <v xml:space="preserve">B </v>
          </cell>
          <cell r="G3">
            <v>1</v>
          </cell>
          <cell r="H3">
            <v>6006</v>
          </cell>
          <cell r="I3">
            <v>138446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2248956</v>
          </cell>
          <cell r="P3">
            <v>0</v>
          </cell>
          <cell r="Q3">
            <v>0</v>
          </cell>
          <cell r="R3">
            <v>67003</v>
          </cell>
          <cell r="S3">
            <v>0</v>
          </cell>
          <cell r="T3">
            <v>960436</v>
          </cell>
          <cell r="U3">
            <v>990</v>
          </cell>
          <cell r="V3">
            <v>282</v>
          </cell>
          <cell r="W3">
            <v>0</v>
          </cell>
          <cell r="X3">
            <v>0</v>
          </cell>
          <cell r="Y3">
            <v>19922</v>
          </cell>
          <cell r="Z3">
            <v>2248956</v>
          </cell>
          <cell r="AA3">
            <v>3296599</v>
          </cell>
          <cell r="AB3" t="str">
            <v>ERCA</v>
          </cell>
          <cell r="AC3">
            <v>1101</v>
          </cell>
          <cell r="AD3">
            <v>2</v>
          </cell>
          <cell r="AE3">
            <v>100301</v>
          </cell>
        </row>
        <row r="4">
          <cell r="A4" t="str">
            <v>SML</v>
          </cell>
          <cell r="B4">
            <v>0</v>
          </cell>
          <cell r="C4" t="str">
            <v>DRLS</v>
          </cell>
          <cell r="D4">
            <v>1</v>
          </cell>
          <cell r="E4">
            <v>1</v>
          </cell>
          <cell r="F4" t="str">
            <v xml:space="preserve">B </v>
          </cell>
          <cell r="G4">
            <v>2</v>
          </cell>
          <cell r="H4">
            <v>3944</v>
          </cell>
          <cell r="I4">
            <v>160662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3114216</v>
          </cell>
          <cell r="P4">
            <v>0</v>
          </cell>
          <cell r="Q4">
            <v>0</v>
          </cell>
          <cell r="R4">
            <v>58524</v>
          </cell>
          <cell r="S4">
            <v>0</v>
          </cell>
          <cell r="T4">
            <v>215839</v>
          </cell>
          <cell r="U4">
            <v>529272</v>
          </cell>
          <cell r="V4">
            <v>188</v>
          </cell>
          <cell r="W4">
            <v>0</v>
          </cell>
          <cell r="X4">
            <v>0</v>
          </cell>
          <cell r="Y4">
            <v>280864</v>
          </cell>
          <cell r="Z4">
            <v>3114216</v>
          </cell>
          <cell r="AA4">
            <v>3669631</v>
          </cell>
          <cell r="AB4" t="str">
            <v>ERCA</v>
          </cell>
          <cell r="AC4">
            <v>1101</v>
          </cell>
          <cell r="AD4">
            <v>2</v>
          </cell>
          <cell r="AE4">
            <v>160662</v>
          </cell>
        </row>
        <row r="5">
          <cell r="A5" t="str">
            <v>SML</v>
          </cell>
          <cell r="B5">
            <v>0</v>
          </cell>
          <cell r="C5" t="str">
            <v>DRLS</v>
          </cell>
          <cell r="D5">
            <v>1</v>
          </cell>
          <cell r="E5">
            <v>1</v>
          </cell>
          <cell r="F5" t="str">
            <v xml:space="preserve">B </v>
          </cell>
          <cell r="G5">
            <v>3</v>
          </cell>
          <cell r="H5">
            <v>13621</v>
          </cell>
          <cell r="I5">
            <v>1040398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20169426</v>
          </cell>
          <cell r="P5">
            <v>0</v>
          </cell>
          <cell r="Q5">
            <v>0</v>
          </cell>
          <cell r="R5">
            <v>210759</v>
          </cell>
          <cell r="S5">
            <v>0</v>
          </cell>
          <cell r="T5">
            <v>551234</v>
          </cell>
          <cell r="U5">
            <v>3428820</v>
          </cell>
          <cell r="V5">
            <v>1980</v>
          </cell>
          <cell r="W5">
            <v>0</v>
          </cell>
          <cell r="X5">
            <v>0</v>
          </cell>
          <cell r="Y5">
            <v>1167270</v>
          </cell>
          <cell r="Z5">
            <v>20169426</v>
          </cell>
          <cell r="AA5">
            <v>22100669</v>
          </cell>
          <cell r="AB5" t="str">
            <v>ERCA</v>
          </cell>
          <cell r="AC5">
            <v>1101</v>
          </cell>
          <cell r="AD5">
            <v>2</v>
          </cell>
          <cell r="AE5">
            <v>1036725</v>
          </cell>
        </row>
        <row r="6">
          <cell r="A6" t="str">
            <v>SML</v>
          </cell>
          <cell r="B6">
            <v>0</v>
          </cell>
          <cell r="C6" t="str">
            <v>DRLS</v>
          </cell>
          <cell r="D6">
            <v>1</v>
          </cell>
          <cell r="E6">
            <v>1</v>
          </cell>
          <cell r="F6" t="str">
            <v xml:space="preserve">B </v>
          </cell>
          <cell r="G6">
            <v>4</v>
          </cell>
          <cell r="H6">
            <v>7182</v>
          </cell>
          <cell r="I6">
            <v>875904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16986001</v>
          </cell>
          <cell r="P6">
            <v>0</v>
          </cell>
          <cell r="Q6">
            <v>0</v>
          </cell>
          <cell r="R6">
            <v>198275</v>
          </cell>
          <cell r="S6">
            <v>0</v>
          </cell>
          <cell r="T6">
            <v>474131</v>
          </cell>
          <cell r="U6">
            <v>2887768</v>
          </cell>
          <cell r="V6">
            <v>1509</v>
          </cell>
          <cell r="W6">
            <v>0</v>
          </cell>
          <cell r="X6">
            <v>0</v>
          </cell>
          <cell r="Y6">
            <v>691928</v>
          </cell>
          <cell r="Z6">
            <v>16986001</v>
          </cell>
          <cell r="AA6">
            <v>18351844</v>
          </cell>
          <cell r="AB6" t="str">
            <v>ERCA</v>
          </cell>
          <cell r="AC6">
            <v>1101</v>
          </cell>
          <cell r="AD6">
            <v>2</v>
          </cell>
          <cell r="AE6">
            <v>875904</v>
          </cell>
        </row>
        <row r="7">
          <cell r="A7" t="str">
            <v>SML</v>
          </cell>
          <cell r="B7">
            <v>0</v>
          </cell>
          <cell r="C7" t="str">
            <v>DRLS</v>
          </cell>
          <cell r="D7">
            <v>1</v>
          </cell>
          <cell r="E7">
            <v>1</v>
          </cell>
          <cell r="F7" t="str">
            <v xml:space="preserve">B </v>
          </cell>
          <cell r="G7">
            <v>5</v>
          </cell>
          <cell r="H7">
            <v>3023</v>
          </cell>
          <cell r="I7">
            <v>523964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10162676</v>
          </cell>
          <cell r="P7">
            <v>0</v>
          </cell>
          <cell r="Q7">
            <v>0</v>
          </cell>
          <cell r="R7">
            <v>109055</v>
          </cell>
          <cell r="S7">
            <v>0</v>
          </cell>
          <cell r="T7">
            <v>286997</v>
          </cell>
          <cell r="U7">
            <v>1727703</v>
          </cell>
          <cell r="V7">
            <v>94</v>
          </cell>
          <cell r="W7">
            <v>0</v>
          </cell>
          <cell r="X7">
            <v>0</v>
          </cell>
          <cell r="Y7">
            <v>469928</v>
          </cell>
          <cell r="Z7">
            <v>10162676</v>
          </cell>
          <cell r="AA7">
            <v>11028750</v>
          </cell>
          <cell r="AB7" t="str">
            <v>ERCA</v>
          </cell>
          <cell r="AC7">
            <v>1101</v>
          </cell>
          <cell r="AD7">
            <v>2</v>
          </cell>
          <cell r="AE7">
            <v>523964</v>
          </cell>
        </row>
        <row r="8">
          <cell r="A8" t="str">
            <v>SML</v>
          </cell>
          <cell r="B8">
            <v>0</v>
          </cell>
          <cell r="C8" t="str">
            <v>DRLS</v>
          </cell>
          <cell r="D8">
            <v>1</v>
          </cell>
          <cell r="E8">
            <v>1</v>
          </cell>
          <cell r="F8" t="str">
            <v xml:space="preserve">B </v>
          </cell>
          <cell r="G8">
            <v>6</v>
          </cell>
          <cell r="H8">
            <v>2096</v>
          </cell>
          <cell r="I8">
            <v>503759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9771208</v>
          </cell>
          <cell r="P8">
            <v>0</v>
          </cell>
          <cell r="Q8">
            <v>0</v>
          </cell>
          <cell r="R8">
            <v>112088</v>
          </cell>
          <cell r="S8">
            <v>0</v>
          </cell>
          <cell r="T8">
            <v>221188</v>
          </cell>
          <cell r="U8">
            <v>1661608</v>
          </cell>
          <cell r="V8">
            <v>189</v>
          </cell>
          <cell r="W8">
            <v>0</v>
          </cell>
          <cell r="X8">
            <v>0</v>
          </cell>
          <cell r="Y8">
            <v>330322</v>
          </cell>
          <cell r="Z8">
            <v>9771208</v>
          </cell>
          <cell r="AA8">
            <v>10434995</v>
          </cell>
          <cell r="AB8" t="str">
            <v>ERCA</v>
          </cell>
          <cell r="AC8">
            <v>1101</v>
          </cell>
          <cell r="AD8">
            <v>2</v>
          </cell>
          <cell r="AE8">
            <v>503759</v>
          </cell>
        </row>
        <row r="9">
          <cell r="A9" t="str">
            <v>SML</v>
          </cell>
          <cell r="B9">
            <v>0</v>
          </cell>
          <cell r="C9" t="str">
            <v>DRLS</v>
          </cell>
          <cell r="D9">
            <v>1</v>
          </cell>
          <cell r="E9">
            <v>1</v>
          </cell>
          <cell r="F9" t="str">
            <v xml:space="preserve">B </v>
          </cell>
          <cell r="G9">
            <v>7</v>
          </cell>
          <cell r="H9">
            <v>654</v>
          </cell>
          <cell r="I9">
            <v>217538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4376243</v>
          </cell>
          <cell r="P9">
            <v>0</v>
          </cell>
          <cell r="Q9">
            <v>0</v>
          </cell>
          <cell r="R9">
            <v>46055</v>
          </cell>
          <cell r="S9">
            <v>0</v>
          </cell>
          <cell r="T9">
            <v>101395</v>
          </cell>
          <cell r="U9">
            <v>875540</v>
          </cell>
          <cell r="V9">
            <v>0</v>
          </cell>
          <cell r="W9">
            <v>0</v>
          </cell>
          <cell r="X9">
            <v>0</v>
          </cell>
          <cell r="Y9">
            <v>166650</v>
          </cell>
          <cell r="Z9">
            <v>4376243</v>
          </cell>
          <cell r="AA9">
            <v>4690343</v>
          </cell>
          <cell r="AB9" t="str">
            <v>ERCA</v>
          </cell>
          <cell r="AC9">
            <v>1101</v>
          </cell>
          <cell r="AD9">
            <v>2</v>
          </cell>
          <cell r="AE9">
            <v>217538</v>
          </cell>
        </row>
        <row r="10">
          <cell r="A10" t="str">
            <v>SML</v>
          </cell>
          <cell r="B10">
            <v>0</v>
          </cell>
          <cell r="C10" t="str">
            <v>DRLS</v>
          </cell>
          <cell r="D10">
            <v>1</v>
          </cell>
          <cell r="E10">
            <v>1</v>
          </cell>
          <cell r="F10" t="str">
            <v xml:space="preserve">B </v>
          </cell>
          <cell r="G10">
            <v>8</v>
          </cell>
          <cell r="H10">
            <v>306</v>
          </cell>
          <cell r="I10">
            <v>131425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2644694</v>
          </cell>
          <cell r="P10">
            <v>0</v>
          </cell>
          <cell r="Q10">
            <v>0</v>
          </cell>
          <cell r="R10">
            <v>17331</v>
          </cell>
          <cell r="S10">
            <v>0</v>
          </cell>
          <cell r="T10">
            <v>50268</v>
          </cell>
          <cell r="U10">
            <v>529058</v>
          </cell>
          <cell r="V10">
            <v>189</v>
          </cell>
          <cell r="W10">
            <v>0</v>
          </cell>
          <cell r="X10">
            <v>0</v>
          </cell>
          <cell r="Y10">
            <v>83750</v>
          </cell>
          <cell r="Z10">
            <v>2644694</v>
          </cell>
          <cell r="AA10">
            <v>2796232</v>
          </cell>
          <cell r="AB10" t="str">
            <v>ERCA</v>
          </cell>
          <cell r="AC10">
            <v>1101</v>
          </cell>
          <cell r="AD10">
            <v>2</v>
          </cell>
          <cell r="AE10">
            <v>131425</v>
          </cell>
        </row>
        <row r="11">
          <cell r="A11" t="str">
            <v>SML</v>
          </cell>
          <cell r="B11">
            <v>0</v>
          </cell>
          <cell r="C11" t="str">
            <v>DRLS</v>
          </cell>
          <cell r="D11">
            <v>1</v>
          </cell>
          <cell r="E11">
            <v>1</v>
          </cell>
          <cell r="F11" t="str">
            <v xml:space="preserve">B </v>
          </cell>
          <cell r="G11">
            <v>9</v>
          </cell>
          <cell r="H11">
            <v>408</v>
          </cell>
          <cell r="I11">
            <v>250770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5393601</v>
          </cell>
          <cell r="P11">
            <v>0</v>
          </cell>
          <cell r="Q11">
            <v>0</v>
          </cell>
          <cell r="R11">
            <v>41775</v>
          </cell>
          <cell r="S11">
            <v>0</v>
          </cell>
          <cell r="T11">
            <v>114061</v>
          </cell>
          <cell r="U11">
            <v>1348614</v>
          </cell>
          <cell r="V11">
            <v>189</v>
          </cell>
          <cell r="W11">
            <v>0</v>
          </cell>
          <cell r="X11">
            <v>0</v>
          </cell>
          <cell r="Y11">
            <v>143253</v>
          </cell>
          <cell r="Z11">
            <v>5393601</v>
          </cell>
          <cell r="AA11">
            <v>5692879</v>
          </cell>
          <cell r="AB11" t="str">
            <v>ERCA</v>
          </cell>
          <cell r="AC11">
            <v>1101</v>
          </cell>
          <cell r="AD11">
            <v>2</v>
          </cell>
          <cell r="AE11">
            <v>250770</v>
          </cell>
        </row>
        <row r="12">
          <cell r="A12" t="str">
            <v>SML</v>
          </cell>
          <cell r="B12">
            <v>0</v>
          </cell>
          <cell r="C12" t="str">
            <v>DRLS</v>
          </cell>
          <cell r="D12">
            <v>1</v>
          </cell>
          <cell r="E12">
            <v>1</v>
          </cell>
          <cell r="F12" t="str">
            <v xml:space="preserve">B </v>
          </cell>
          <cell r="G12">
            <v>10</v>
          </cell>
          <cell r="H12">
            <v>129</v>
          </cell>
          <cell r="I12">
            <v>203522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4370670</v>
          </cell>
          <cell r="P12">
            <v>0</v>
          </cell>
          <cell r="Q12">
            <v>0</v>
          </cell>
          <cell r="R12">
            <v>36528</v>
          </cell>
          <cell r="S12">
            <v>0</v>
          </cell>
          <cell r="T12">
            <v>106374</v>
          </cell>
          <cell r="U12">
            <v>1092756</v>
          </cell>
          <cell r="V12">
            <v>0</v>
          </cell>
          <cell r="W12">
            <v>0</v>
          </cell>
          <cell r="X12">
            <v>0</v>
          </cell>
          <cell r="Y12">
            <v>64545</v>
          </cell>
          <cell r="Z12">
            <v>4370670</v>
          </cell>
          <cell r="AA12">
            <v>4578117</v>
          </cell>
          <cell r="AB12" t="str">
            <v>ERCA</v>
          </cell>
          <cell r="AC12">
            <v>1101</v>
          </cell>
          <cell r="AD12">
            <v>2</v>
          </cell>
          <cell r="AE12">
            <v>203522</v>
          </cell>
        </row>
        <row r="13">
          <cell r="A13" t="str">
            <v>SML</v>
          </cell>
          <cell r="B13">
            <v>0</v>
          </cell>
          <cell r="C13" t="str">
            <v>DRLS</v>
          </cell>
          <cell r="D13">
            <v>1</v>
          </cell>
          <cell r="E13">
            <v>1</v>
          </cell>
          <cell r="F13" t="str">
            <v xml:space="preserve">B </v>
          </cell>
          <cell r="G13">
            <v>11</v>
          </cell>
          <cell r="H13">
            <v>5575</v>
          </cell>
          <cell r="I13">
            <v>135953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767610</v>
          </cell>
          <cell r="P13">
            <v>0</v>
          </cell>
          <cell r="Q13">
            <v>0</v>
          </cell>
          <cell r="R13">
            <v>14947</v>
          </cell>
          <cell r="S13">
            <v>0</v>
          </cell>
          <cell r="T13">
            <v>232444</v>
          </cell>
          <cell r="U13">
            <v>0</v>
          </cell>
          <cell r="V13">
            <v>566</v>
          </cell>
          <cell r="W13">
            <v>0</v>
          </cell>
          <cell r="X13">
            <v>0</v>
          </cell>
          <cell r="Y13">
            <v>10094</v>
          </cell>
          <cell r="Z13">
            <v>767610</v>
          </cell>
          <cell r="AA13">
            <v>1025661</v>
          </cell>
          <cell r="AB13" t="str">
            <v>ERCA</v>
          </cell>
          <cell r="AC13">
            <v>1101</v>
          </cell>
          <cell r="AD13">
            <v>2</v>
          </cell>
          <cell r="AE13">
            <v>107246</v>
          </cell>
        </row>
        <row r="14">
          <cell r="A14" t="str">
            <v>SML</v>
          </cell>
          <cell r="B14">
            <v>0</v>
          </cell>
          <cell r="C14" t="str">
            <v>DRLS</v>
          </cell>
          <cell r="D14">
            <v>1</v>
          </cell>
          <cell r="E14">
            <v>1</v>
          </cell>
          <cell r="F14" t="str">
            <v xml:space="preserve">B </v>
          </cell>
          <cell r="G14">
            <v>12</v>
          </cell>
          <cell r="H14">
            <v>8775</v>
          </cell>
          <cell r="I14">
            <v>548924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5153412</v>
          </cell>
          <cell r="P14">
            <v>0</v>
          </cell>
          <cell r="Q14">
            <v>0</v>
          </cell>
          <cell r="R14">
            <v>69030</v>
          </cell>
          <cell r="S14">
            <v>0</v>
          </cell>
          <cell r="T14">
            <v>149594</v>
          </cell>
          <cell r="U14">
            <v>876438</v>
          </cell>
          <cell r="V14">
            <v>564</v>
          </cell>
          <cell r="W14">
            <v>0</v>
          </cell>
          <cell r="X14">
            <v>0</v>
          </cell>
          <cell r="Y14">
            <v>618580</v>
          </cell>
          <cell r="Z14">
            <v>5153412</v>
          </cell>
          <cell r="AA14">
            <v>5991180</v>
          </cell>
          <cell r="AB14" t="str">
            <v>ERCA</v>
          </cell>
          <cell r="AC14">
            <v>1101</v>
          </cell>
          <cell r="AD14">
            <v>2</v>
          </cell>
          <cell r="AE14">
            <v>548924</v>
          </cell>
        </row>
        <row r="15">
          <cell r="A15" t="str">
            <v>SML</v>
          </cell>
          <cell r="B15">
            <v>0</v>
          </cell>
          <cell r="C15" t="str">
            <v>DRLS</v>
          </cell>
          <cell r="D15">
            <v>1</v>
          </cell>
          <cell r="E15">
            <v>1</v>
          </cell>
          <cell r="F15" t="str">
            <v xml:space="preserve">B </v>
          </cell>
          <cell r="G15">
            <v>13</v>
          </cell>
          <cell r="H15">
            <v>1350</v>
          </cell>
          <cell r="I15">
            <v>157682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1986201</v>
          </cell>
          <cell r="P15">
            <v>0</v>
          </cell>
          <cell r="Q15">
            <v>0</v>
          </cell>
          <cell r="R15">
            <v>20418</v>
          </cell>
          <cell r="S15">
            <v>0</v>
          </cell>
          <cell r="T15">
            <v>45540</v>
          </cell>
          <cell r="U15">
            <v>337690</v>
          </cell>
          <cell r="V15">
            <v>188</v>
          </cell>
          <cell r="W15">
            <v>0</v>
          </cell>
          <cell r="X15">
            <v>0</v>
          </cell>
          <cell r="Y15">
            <v>115620</v>
          </cell>
          <cell r="Z15">
            <v>1986201</v>
          </cell>
          <cell r="AA15">
            <v>2167967</v>
          </cell>
          <cell r="AB15" t="str">
            <v>ERCA</v>
          </cell>
          <cell r="AC15">
            <v>1101</v>
          </cell>
          <cell r="AD15">
            <v>2</v>
          </cell>
          <cell r="AE15">
            <v>157682</v>
          </cell>
        </row>
        <row r="16">
          <cell r="A16" t="str">
            <v>SML</v>
          </cell>
          <cell r="B16">
            <v>0</v>
          </cell>
          <cell r="C16" t="str">
            <v>DRLS</v>
          </cell>
          <cell r="D16">
            <v>1</v>
          </cell>
          <cell r="E16">
            <v>1</v>
          </cell>
          <cell r="F16" t="str">
            <v xml:space="preserve">B </v>
          </cell>
          <cell r="G16">
            <v>14</v>
          </cell>
          <cell r="H16">
            <v>143</v>
          </cell>
          <cell r="I16">
            <v>20953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265469</v>
          </cell>
          <cell r="P16">
            <v>0</v>
          </cell>
          <cell r="Q16">
            <v>0</v>
          </cell>
          <cell r="R16">
            <v>3208</v>
          </cell>
          <cell r="S16">
            <v>0</v>
          </cell>
          <cell r="T16">
            <v>1765</v>
          </cell>
          <cell r="U16">
            <v>45143</v>
          </cell>
          <cell r="V16">
            <v>0</v>
          </cell>
          <cell r="W16">
            <v>0</v>
          </cell>
          <cell r="X16">
            <v>0</v>
          </cell>
          <cell r="Y16">
            <v>15551</v>
          </cell>
          <cell r="Z16">
            <v>265469</v>
          </cell>
          <cell r="AA16">
            <v>285993</v>
          </cell>
          <cell r="AB16" t="str">
            <v>ERCA</v>
          </cell>
          <cell r="AC16">
            <v>1101</v>
          </cell>
          <cell r="AD16">
            <v>2</v>
          </cell>
          <cell r="AE16">
            <v>20953</v>
          </cell>
        </row>
        <row r="17">
          <cell r="A17" t="str">
            <v>SML</v>
          </cell>
          <cell r="B17">
            <v>0</v>
          </cell>
          <cell r="C17" t="str">
            <v>DRLS</v>
          </cell>
          <cell r="D17">
            <v>1</v>
          </cell>
          <cell r="E17">
            <v>1</v>
          </cell>
          <cell r="F17" t="str">
            <v xml:space="preserve">B </v>
          </cell>
          <cell r="G17">
            <v>15</v>
          </cell>
          <cell r="H17">
            <v>216</v>
          </cell>
          <cell r="I17">
            <v>45772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699186</v>
          </cell>
          <cell r="P17">
            <v>0</v>
          </cell>
          <cell r="Q17">
            <v>0</v>
          </cell>
          <cell r="R17">
            <v>12015</v>
          </cell>
          <cell r="S17">
            <v>0</v>
          </cell>
          <cell r="T17">
            <v>13439</v>
          </cell>
          <cell r="U17">
            <v>125618</v>
          </cell>
          <cell r="V17">
            <v>0</v>
          </cell>
          <cell r="W17">
            <v>0</v>
          </cell>
          <cell r="X17">
            <v>0</v>
          </cell>
          <cell r="Y17">
            <v>29862</v>
          </cell>
          <cell r="Z17">
            <v>699186</v>
          </cell>
          <cell r="AA17">
            <v>754502</v>
          </cell>
          <cell r="AB17" t="str">
            <v>ERCA</v>
          </cell>
          <cell r="AC17">
            <v>1101</v>
          </cell>
          <cell r="AD17">
            <v>2</v>
          </cell>
          <cell r="AE17">
            <v>45772</v>
          </cell>
        </row>
        <row r="18">
          <cell r="A18" t="str">
            <v>SML</v>
          </cell>
          <cell r="B18">
            <v>0</v>
          </cell>
          <cell r="C18" t="str">
            <v>DRLS</v>
          </cell>
          <cell r="D18">
            <v>1</v>
          </cell>
          <cell r="E18">
            <v>2</v>
          </cell>
          <cell r="F18" t="str">
            <v>A1</v>
          </cell>
          <cell r="G18">
            <v>24</v>
          </cell>
          <cell r="H18">
            <v>2</v>
          </cell>
          <cell r="I18">
            <v>4763991</v>
          </cell>
          <cell r="J18">
            <v>438163</v>
          </cell>
          <cell r="K18">
            <v>4325828</v>
          </cell>
          <cell r="L18">
            <v>17050</v>
          </cell>
          <cell r="M18">
            <v>10250</v>
          </cell>
          <cell r="N18">
            <v>9900</v>
          </cell>
          <cell r="O18">
            <v>23611695</v>
          </cell>
          <cell r="P18">
            <v>14249934</v>
          </cell>
          <cell r="Q18">
            <v>0</v>
          </cell>
          <cell r="R18">
            <v>245083</v>
          </cell>
          <cell r="S18">
            <v>0</v>
          </cell>
          <cell r="T18">
            <v>7406</v>
          </cell>
          <cell r="U18">
            <v>9465407</v>
          </cell>
          <cell r="V18">
            <v>0</v>
          </cell>
          <cell r="W18">
            <v>0</v>
          </cell>
          <cell r="X18">
            <v>0</v>
          </cell>
          <cell r="Y18">
            <v>1044</v>
          </cell>
          <cell r="Z18">
            <v>37861629</v>
          </cell>
          <cell r="AA18">
            <v>38115162</v>
          </cell>
          <cell r="AB18" t="str">
            <v>ERCA</v>
          </cell>
          <cell r="AC18">
            <v>1101</v>
          </cell>
          <cell r="AD18">
            <v>2</v>
          </cell>
          <cell r="AE18">
            <v>4763991</v>
          </cell>
        </row>
        <row r="19">
          <cell r="A19" t="str">
            <v>SML</v>
          </cell>
          <cell r="B19">
            <v>0</v>
          </cell>
          <cell r="C19" t="str">
            <v>DRLS</v>
          </cell>
          <cell r="D19">
            <v>1</v>
          </cell>
          <cell r="E19">
            <v>2</v>
          </cell>
          <cell r="F19" t="str">
            <v>A3</v>
          </cell>
          <cell r="G19">
            <v>26</v>
          </cell>
          <cell r="H19">
            <v>9</v>
          </cell>
          <cell r="I19">
            <v>24574344</v>
          </cell>
          <cell r="J19">
            <v>1630148</v>
          </cell>
          <cell r="K19">
            <v>22944196</v>
          </cell>
          <cell r="L19">
            <v>50206</v>
          </cell>
          <cell r="M19">
            <v>43325</v>
          </cell>
          <cell r="N19">
            <v>29751</v>
          </cell>
          <cell r="O19">
            <v>141234981</v>
          </cell>
          <cell r="P19">
            <v>128806026</v>
          </cell>
          <cell r="Q19">
            <v>1423260</v>
          </cell>
          <cell r="R19">
            <v>0</v>
          </cell>
          <cell r="S19">
            <v>0</v>
          </cell>
          <cell r="T19">
            <v>3703</v>
          </cell>
          <cell r="U19">
            <v>68046480</v>
          </cell>
          <cell r="V19">
            <v>0</v>
          </cell>
          <cell r="W19">
            <v>721643</v>
          </cell>
          <cell r="X19">
            <v>0</v>
          </cell>
          <cell r="Y19">
            <v>3210</v>
          </cell>
          <cell r="Z19">
            <v>272185910</v>
          </cell>
          <cell r="AA19">
            <v>272192823</v>
          </cell>
          <cell r="AB19" t="str">
            <v>ERCA</v>
          </cell>
          <cell r="AC19">
            <v>1101</v>
          </cell>
          <cell r="AD19">
            <v>2</v>
          </cell>
          <cell r="AE19">
            <v>24574344</v>
          </cell>
        </row>
        <row r="20">
          <cell r="A20" t="str">
            <v>SML</v>
          </cell>
          <cell r="B20">
            <v>0</v>
          </cell>
          <cell r="C20" t="str">
            <v>DRLS</v>
          </cell>
          <cell r="D20">
            <v>1</v>
          </cell>
          <cell r="E20">
            <v>2</v>
          </cell>
          <cell r="F20" t="str">
            <v>A4</v>
          </cell>
          <cell r="G20">
            <v>22</v>
          </cell>
          <cell r="H20">
            <v>8</v>
          </cell>
          <cell r="I20">
            <v>2179439</v>
          </cell>
          <cell r="J20">
            <v>171956</v>
          </cell>
          <cell r="K20">
            <v>2007483</v>
          </cell>
          <cell r="L20">
            <v>8622</v>
          </cell>
          <cell r="M20">
            <v>6120</v>
          </cell>
          <cell r="N20">
            <v>4111</v>
          </cell>
          <cell r="O20">
            <v>15018160</v>
          </cell>
          <cell r="P20">
            <v>11943999</v>
          </cell>
          <cell r="Q20">
            <v>286181</v>
          </cell>
          <cell r="R20">
            <v>191885</v>
          </cell>
          <cell r="S20">
            <v>0</v>
          </cell>
          <cell r="T20">
            <v>11109</v>
          </cell>
          <cell r="U20">
            <v>6818472</v>
          </cell>
          <cell r="V20">
            <v>0</v>
          </cell>
          <cell r="W20">
            <v>25552</v>
          </cell>
          <cell r="X20">
            <v>0</v>
          </cell>
          <cell r="Y20">
            <v>3288</v>
          </cell>
          <cell r="Z20">
            <v>27273892</v>
          </cell>
          <cell r="AA20">
            <v>27480174</v>
          </cell>
          <cell r="AB20" t="str">
            <v>ERCA</v>
          </cell>
          <cell r="AC20">
            <v>1101</v>
          </cell>
          <cell r="AD20">
            <v>2</v>
          </cell>
          <cell r="AE20">
            <v>2179439</v>
          </cell>
        </row>
        <row r="21">
          <cell r="A21" t="str">
            <v>SML</v>
          </cell>
          <cell r="B21">
            <v>0</v>
          </cell>
          <cell r="C21" t="str">
            <v>DRLS</v>
          </cell>
          <cell r="D21">
            <v>1</v>
          </cell>
          <cell r="E21">
            <v>2</v>
          </cell>
          <cell r="F21" t="str">
            <v>A4</v>
          </cell>
          <cell r="G21">
            <v>21</v>
          </cell>
          <cell r="H21">
            <v>18</v>
          </cell>
          <cell r="I21">
            <v>2332950</v>
          </cell>
          <cell r="J21">
            <v>135420</v>
          </cell>
          <cell r="K21">
            <v>2197530</v>
          </cell>
          <cell r="L21">
            <v>11962</v>
          </cell>
          <cell r="M21">
            <v>11318</v>
          </cell>
          <cell r="N21">
            <v>0</v>
          </cell>
          <cell r="O21">
            <v>22514722</v>
          </cell>
          <cell r="P21">
            <v>9216737</v>
          </cell>
          <cell r="Q21">
            <v>392782</v>
          </cell>
          <cell r="R21">
            <v>109854</v>
          </cell>
          <cell r="S21">
            <v>0</v>
          </cell>
          <cell r="T21">
            <v>2529637</v>
          </cell>
          <cell r="U21">
            <v>8033306</v>
          </cell>
          <cell r="V21">
            <v>0</v>
          </cell>
          <cell r="W21">
            <v>8979</v>
          </cell>
          <cell r="X21">
            <v>0</v>
          </cell>
          <cell r="Y21">
            <v>9069</v>
          </cell>
          <cell r="Z21">
            <v>32133220</v>
          </cell>
          <cell r="AA21">
            <v>34781780</v>
          </cell>
          <cell r="AB21" t="str">
            <v>ERCA</v>
          </cell>
          <cell r="AC21">
            <v>1101</v>
          </cell>
          <cell r="AD21">
            <v>2</v>
          </cell>
          <cell r="AE21">
            <v>2332950</v>
          </cell>
        </row>
        <row r="22">
          <cell r="A22" t="str">
            <v>SML</v>
          </cell>
          <cell r="B22">
            <v>0</v>
          </cell>
          <cell r="C22" t="str">
            <v>DRLS</v>
          </cell>
          <cell r="D22">
            <v>1</v>
          </cell>
          <cell r="E22">
            <v>2</v>
          </cell>
          <cell r="F22" t="str">
            <v>A4</v>
          </cell>
          <cell r="G22">
            <v>20</v>
          </cell>
          <cell r="H22">
            <v>60</v>
          </cell>
          <cell r="I22">
            <v>617498</v>
          </cell>
          <cell r="J22">
            <v>0</v>
          </cell>
          <cell r="K22">
            <v>0</v>
          </cell>
          <cell r="L22">
            <v>3526</v>
          </cell>
          <cell r="M22">
            <v>0</v>
          </cell>
          <cell r="N22">
            <v>0</v>
          </cell>
          <cell r="O22">
            <v>7085582</v>
          </cell>
          <cell r="P22">
            <v>2759688</v>
          </cell>
          <cell r="Q22">
            <v>766445</v>
          </cell>
          <cell r="R22">
            <v>96376</v>
          </cell>
          <cell r="S22">
            <v>0</v>
          </cell>
          <cell r="T22">
            <v>474173</v>
          </cell>
          <cell r="U22">
            <v>2755082</v>
          </cell>
          <cell r="V22">
            <v>0</v>
          </cell>
          <cell r="W22">
            <v>436728</v>
          </cell>
          <cell r="X22">
            <v>0</v>
          </cell>
          <cell r="Y22">
            <v>23164</v>
          </cell>
          <cell r="Z22">
            <v>11048443</v>
          </cell>
          <cell r="AA22">
            <v>11642156</v>
          </cell>
          <cell r="AB22" t="str">
            <v>ERCA</v>
          </cell>
          <cell r="AC22">
            <v>1101</v>
          </cell>
          <cell r="AD22">
            <v>2</v>
          </cell>
          <cell r="AE22">
            <v>617498</v>
          </cell>
        </row>
        <row r="23">
          <cell r="A23" t="str">
            <v>SML</v>
          </cell>
          <cell r="B23">
            <v>0</v>
          </cell>
          <cell r="C23" t="str">
            <v>DRLS</v>
          </cell>
          <cell r="D23">
            <v>1</v>
          </cell>
          <cell r="E23">
            <v>2</v>
          </cell>
          <cell r="F23" t="str">
            <v xml:space="preserve">B </v>
          </cell>
          <cell r="G23">
            <v>0</v>
          </cell>
          <cell r="H23">
            <v>147</v>
          </cell>
          <cell r="I23">
            <v>137279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2857930</v>
          </cell>
          <cell r="P23">
            <v>0</v>
          </cell>
          <cell r="Q23">
            <v>0</v>
          </cell>
          <cell r="R23">
            <v>52427</v>
          </cell>
          <cell r="S23">
            <v>0</v>
          </cell>
          <cell r="T23">
            <v>375009</v>
          </cell>
          <cell r="U23">
            <v>709635</v>
          </cell>
          <cell r="V23">
            <v>283</v>
          </cell>
          <cell r="W23">
            <v>0</v>
          </cell>
          <cell r="X23">
            <v>0</v>
          </cell>
          <cell r="Y23">
            <v>37908</v>
          </cell>
          <cell r="Z23">
            <v>2857930</v>
          </cell>
          <cell r="AA23">
            <v>3323557</v>
          </cell>
          <cell r="AB23" t="str">
            <v>ERCA</v>
          </cell>
          <cell r="AC23">
            <v>1101</v>
          </cell>
          <cell r="AD23">
            <v>2</v>
          </cell>
          <cell r="AE23">
            <v>136416</v>
          </cell>
        </row>
        <row r="24">
          <cell r="A24" t="str">
            <v>SML</v>
          </cell>
          <cell r="B24">
            <v>0</v>
          </cell>
          <cell r="C24" t="str">
            <v>DRLS</v>
          </cell>
          <cell r="D24">
            <v>1</v>
          </cell>
          <cell r="E24">
            <v>3</v>
          </cell>
          <cell r="F24" t="str">
            <v>A4</v>
          </cell>
          <cell r="G24">
            <v>22</v>
          </cell>
          <cell r="H24">
            <v>4</v>
          </cell>
          <cell r="I24">
            <v>953918</v>
          </cell>
          <cell r="J24">
            <v>82218</v>
          </cell>
          <cell r="K24">
            <v>871700</v>
          </cell>
          <cell r="L24">
            <v>3989</v>
          </cell>
          <cell r="M24">
            <v>2437</v>
          </cell>
          <cell r="N24">
            <v>2324</v>
          </cell>
          <cell r="O24">
            <v>6745599</v>
          </cell>
          <cell r="P24">
            <v>6495384</v>
          </cell>
          <cell r="Q24">
            <v>45133</v>
          </cell>
          <cell r="R24">
            <v>-88147</v>
          </cell>
          <cell r="S24">
            <v>0</v>
          </cell>
          <cell r="T24">
            <v>0</v>
          </cell>
          <cell r="U24">
            <v>3354143</v>
          </cell>
          <cell r="V24">
            <v>0</v>
          </cell>
          <cell r="W24">
            <v>130452</v>
          </cell>
          <cell r="X24">
            <v>0</v>
          </cell>
          <cell r="Y24">
            <v>561</v>
          </cell>
          <cell r="Z24">
            <v>13416568</v>
          </cell>
          <cell r="AA24">
            <v>13328982</v>
          </cell>
          <cell r="AB24" t="str">
            <v>ERCA</v>
          </cell>
          <cell r="AC24">
            <v>1101</v>
          </cell>
          <cell r="AD24">
            <v>2</v>
          </cell>
          <cell r="AE24">
            <v>953918</v>
          </cell>
        </row>
        <row r="25">
          <cell r="A25" t="str">
            <v>SML</v>
          </cell>
          <cell r="B25">
            <v>0</v>
          </cell>
          <cell r="C25" t="str">
            <v>DRLS</v>
          </cell>
          <cell r="D25">
            <v>1</v>
          </cell>
          <cell r="E25">
            <v>3</v>
          </cell>
          <cell r="F25" t="str">
            <v>A4</v>
          </cell>
          <cell r="G25">
            <v>21</v>
          </cell>
          <cell r="H25">
            <v>5</v>
          </cell>
          <cell r="I25">
            <v>239246</v>
          </cell>
          <cell r="J25">
            <v>15778</v>
          </cell>
          <cell r="K25">
            <v>223468</v>
          </cell>
          <cell r="L25">
            <v>1167</v>
          </cell>
          <cell r="M25">
            <v>1167</v>
          </cell>
          <cell r="N25">
            <v>0</v>
          </cell>
          <cell r="O25">
            <v>2412910</v>
          </cell>
          <cell r="P25">
            <v>806009</v>
          </cell>
          <cell r="Q25">
            <v>108456</v>
          </cell>
          <cell r="R25">
            <v>19540</v>
          </cell>
          <cell r="S25">
            <v>0</v>
          </cell>
          <cell r="T25">
            <v>33554</v>
          </cell>
          <cell r="U25">
            <v>831844</v>
          </cell>
          <cell r="V25">
            <v>0</v>
          </cell>
          <cell r="W25">
            <v>0</v>
          </cell>
          <cell r="X25">
            <v>0</v>
          </cell>
          <cell r="Y25">
            <v>2166</v>
          </cell>
          <cell r="Z25">
            <v>3327375</v>
          </cell>
          <cell r="AA25">
            <v>3382635</v>
          </cell>
          <cell r="AB25" t="str">
            <v>ERCA</v>
          </cell>
          <cell r="AC25">
            <v>1101</v>
          </cell>
          <cell r="AD25">
            <v>2</v>
          </cell>
          <cell r="AE25">
            <v>239246</v>
          </cell>
        </row>
        <row r="26">
          <cell r="A26" t="str">
            <v>SML</v>
          </cell>
          <cell r="B26">
            <v>0</v>
          </cell>
          <cell r="C26" t="str">
            <v>DRLS</v>
          </cell>
          <cell r="D26">
            <v>1</v>
          </cell>
          <cell r="E26">
            <v>3</v>
          </cell>
          <cell r="F26" t="str">
            <v>A4</v>
          </cell>
          <cell r="G26">
            <v>20</v>
          </cell>
          <cell r="H26">
            <v>95</v>
          </cell>
          <cell r="I26">
            <v>1013667</v>
          </cell>
          <cell r="J26">
            <v>0</v>
          </cell>
          <cell r="K26">
            <v>0</v>
          </cell>
          <cell r="L26">
            <v>3060</v>
          </cell>
          <cell r="M26">
            <v>0</v>
          </cell>
          <cell r="N26">
            <v>0</v>
          </cell>
          <cell r="O26">
            <v>11631517</v>
          </cell>
          <cell r="P26">
            <v>2394969</v>
          </cell>
          <cell r="Q26">
            <v>247646</v>
          </cell>
          <cell r="R26">
            <v>78096</v>
          </cell>
          <cell r="S26">
            <v>0</v>
          </cell>
          <cell r="T26">
            <v>47956</v>
          </cell>
          <cell r="U26">
            <v>3582102</v>
          </cell>
          <cell r="V26">
            <v>0</v>
          </cell>
          <cell r="W26">
            <v>71222</v>
          </cell>
          <cell r="X26">
            <v>0</v>
          </cell>
          <cell r="Y26">
            <v>30296</v>
          </cell>
          <cell r="Z26">
            <v>14345354</v>
          </cell>
          <cell r="AA26">
            <v>14501702</v>
          </cell>
          <cell r="AB26" t="str">
            <v>ERCA</v>
          </cell>
          <cell r="AC26">
            <v>1101</v>
          </cell>
          <cell r="AD26">
            <v>2</v>
          </cell>
          <cell r="AE26">
            <v>1013667</v>
          </cell>
        </row>
        <row r="27">
          <cell r="A27" t="str">
            <v>SML</v>
          </cell>
          <cell r="B27">
            <v>0</v>
          </cell>
          <cell r="C27" t="str">
            <v>DRLS</v>
          </cell>
          <cell r="D27">
            <v>1</v>
          </cell>
          <cell r="E27">
            <v>3</v>
          </cell>
          <cell r="F27" t="str">
            <v xml:space="preserve">B </v>
          </cell>
          <cell r="G27">
            <v>0</v>
          </cell>
          <cell r="H27">
            <v>4608</v>
          </cell>
          <cell r="I27">
            <v>1348079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28079201</v>
          </cell>
          <cell r="P27">
            <v>0</v>
          </cell>
          <cell r="Q27">
            <v>0</v>
          </cell>
          <cell r="R27">
            <v>442903</v>
          </cell>
          <cell r="S27">
            <v>0</v>
          </cell>
          <cell r="T27">
            <v>1624896</v>
          </cell>
          <cell r="U27">
            <v>6953116</v>
          </cell>
          <cell r="V27">
            <v>3114</v>
          </cell>
          <cell r="W27">
            <v>0</v>
          </cell>
          <cell r="X27">
            <v>0</v>
          </cell>
          <cell r="Y27">
            <v>597350</v>
          </cell>
          <cell r="Z27">
            <v>28079201</v>
          </cell>
          <cell r="AA27">
            <v>30747464</v>
          </cell>
          <cell r="AB27" t="str">
            <v>ERCA</v>
          </cell>
          <cell r="AC27">
            <v>1101</v>
          </cell>
          <cell r="AD27">
            <v>2</v>
          </cell>
          <cell r="AE27">
            <v>1325159</v>
          </cell>
        </row>
        <row r="28">
          <cell r="A28" t="str">
            <v>SML</v>
          </cell>
          <cell r="B28">
            <v>0</v>
          </cell>
          <cell r="C28" t="str">
            <v>DRLS</v>
          </cell>
          <cell r="D28">
            <v>1</v>
          </cell>
          <cell r="E28">
            <v>4</v>
          </cell>
          <cell r="F28" t="str">
            <v>A4</v>
          </cell>
          <cell r="G28">
            <v>20</v>
          </cell>
          <cell r="H28">
            <v>17</v>
          </cell>
          <cell r="I28">
            <v>259905</v>
          </cell>
          <cell r="J28">
            <v>0</v>
          </cell>
          <cell r="K28">
            <v>0</v>
          </cell>
          <cell r="L28">
            <v>950</v>
          </cell>
          <cell r="M28">
            <v>0</v>
          </cell>
          <cell r="N28">
            <v>0</v>
          </cell>
          <cell r="O28">
            <v>2012965</v>
          </cell>
          <cell r="P28">
            <v>501600</v>
          </cell>
          <cell r="Q28">
            <v>7652</v>
          </cell>
          <cell r="R28">
            <v>24579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3168</v>
          </cell>
          <cell r="X28">
            <v>0</v>
          </cell>
          <cell r="Y28">
            <v>0</v>
          </cell>
          <cell r="Z28">
            <v>2525385</v>
          </cell>
          <cell r="AA28">
            <v>2549964</v>
          </cell>
          <cell r="AB28" t="str">
            <v>ERCA</v>
          </cell>
          <cell r="AC28">
            <v>1101</v>
          </cell>
          <cell r="AD28">
            <v>2</v>
          </cell>
          <cell r="AE28">
            <v>259905</v>
          </cell>
        </row>
        <row r="29">
          <cell r="A29" t="str">
            <v>SML</v>
          </cell>
          <cell r="B29">
            <v>0</v>
          </cell>
          <cell r="C29" t="str">
            <v>DRLS</v>
          </cell>
          <cell r="D29">
            <v>1</v>
          </cell>
          <cell r="E29">
            <v>4</v>
          </cell>
          <cell r="F29" t="str">
            <v xml:space="preserve">B </v>
          </cell>
          <cell r="G29">
            <v>0</v>
          </cell>
          <cell r="H29">
            <v>2147</v>
          </cell>
          <cell r="I29">
            <v>413830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4288036</v>
          </cell>
          <cell r="P29">
            <v>0</v>
          </cell>
          <cell r="Q29">
            <v>0</v>
          </cell>
          <cell r="R29">
            <v>4226</v>
          </cell>
          <cell r="S29">
            <v>0</v>
          </cell>
          <cell r="T29">
            <v>495163</v>
          </cell>
          <cell r="U29">
            <v>0</v>
          </cell>
          <cell r="V29">
            <v>94781</v>
          </cell>
          <cell r="W29">
            <v>0</v>
          </cell>
          <cell r="X29">
            <v>0</v>
          </cell>
          <cell r="Y29">
            <v>0</v>
          </cell>
          <cell r="Z29">
            <v>4288036</v>
          </cell>
          <cell r="AA29">
            <v>4882206</v>
          </cell>
          <cell r="AB29" t="str">
            <v>ERCA</v>
          </cell>
          <cell r="AC29">
            <v>1101</v>
          </cell>
          <cell r="AD29">
            <v>2</v>
          </cell>
          <cell r="AE29">
            <v>407267</v>
          </cell>
        </row>
        <row r="30">
          <cell r="A30" t="str">
            <v>SML</v>
          </cell>
          <cell r="B30">
            <v>0</v>
          </cell>
          <cell r="C30" t="str">
            <v>DRLS</v>
          </cell>
          <cell r="D30">
            <v>1</v>
          </cell>
          <cell r="E30">
            <v>5</v>
          </cell>
          <cell r="F30" t="str">
            <v>A4</v>
          </cell>
          <cell r="G30">
            <v>21</v>
          </cell>
          <cell r="H30">
            <v>1</v>
          </cell>
          <cell r="I30">
            <v>16441</v>
          </cell>
          <cell r="J30">
            <v>751</v>
          </cell>
          <cell r="K30">
            <v>15690</v>
          </cell>
          <cell r="L30">
            <v>70</v>
          </cell>
          <cell r="M30">
            <v>70</v>
          </cell>
          <cell r="N30">
            <v>0</v>
          </cell>
          <cell r="O30">
            <v>147481</v>
          </cell>
          <cell r="P30">
            <v>48347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48957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195828</v>
          </cell>
          <cell r="AA30">
            <v>195828</v>
          </cell>
          <cell r="AB30" t="str">
            <v>ERCA</v>
          </cell>
          <cell r="AC30">
            <v>1101</v>
          </cell>
          <cell r="AD30">
            <v>2</v>
          </cell>
          <cell r="AE30">
            <v>16441</v>
          </cell>
        </row>
        <row r="31">
          <cell r="A31" t="str">
            <v>SML</v>
          </cell>
          <cell r="B31">
            <v>0</v>
          </cell>
          <cell r="C31" t="str">
            <v>DRLS</v>
          </cell>
          <cell r="D31">
            <v>1</v>
          </cell>
          <cell r="E31">
            <v>5</v>
          </cell>
          <cell r="F31" t="str">
            <v>A4</v>
          </cell>
          <cell r="G31">
            <v>20</v>
          </cell>
          <cell r="H31">
            <v>18</v>
          </cell>
          <cell r="I31">
            <v>299066</v>
          </cell>
          <cell r="J31">
            <v>0</v>
          </cell>
          <cell r="K31">
            <v>0</v>
          </cell>
          <cell r="L31">
            <v>1312</v>
          </cell>
          <cell r="M31">
            <v>0</v>
          </cell>
          <cell r="N31">
            <v>0</v>
          </cell>
          <cell r="O31">
            <v>2790475</v>
          </cell>
          <cell r="P31">
            <v>844497</v>
          </cell>
          <cell r="Q31">
            <v>133146</v>
          </cell>
          <cell r="R31">
            <v>9973</v>
          </cell>
          <cell r="S31">
            <v>0</v>
          </cell>
          <cell r="T31">
            <v>287600</v>
          </cell>
          <cell r="U31">
            <v>295994</v>
          </cell>
          <cell r="V31">
            <v>0</v>
          </cell>
          <cell r="W31">
            <v>34046</v>
          </cell>
          <cell r="X31">
            <v>0</v>
          </cell>
          <cell r="Y31">
            <v>0</v>
          </cell>
          <cell r="Z31">
            <v>3802164</v>
          </cell>
          <cell r="AA31">
            <v>4099737</v>
          </cell>
          <cell r="AB31" t="str">
            <v>ERCA</v>
          </cell>
          <cell r="AC31">
            <v>1101</v>
          </cell>
          <cell r="AD31">
            <v>2</v>
          </cell>
          <cell r="AE31">
            <v>299066</v>
          </cell>
        </row>
        <row r="32">
          <cell r="A32" t="str">
            <v>SML</v>
          </cell>
          <cell r="B32">
            <v>0</v>
          </cell>
          <cell r="C32" t="str">
            <v>DRLS</v>
          </cell>
          <cell r="D32">
            <v>1</v>
          </cell>
          <cell r="E32">
            <v>5</v>
          </cell>
          <cell r="F32" t="str">
            <v xml:space="preserve">B </v>
          </cell>
          <cell r="G32">
            <v>0</v>
          </cell>
          <cell r="H32">
            <v>287</v>
          </cell>
          <cell r="I32">
            <v>244126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4941473</v>
          </cell>
          <cell r="P32">
            <v>0</v>
          </cell>
          <cell r="Q32">
            <v>0</v>
          </cell>
          <cell r="R32">
            <v>9967</v>
          </cell>
          <cell r="S32">
            <v>0</v>
          </cell>
          <cell r="T32">
            <v>1577060</v>
          </cell>
          <cell r="U32">
            <v>1129712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4941473</v>
          </cell>
          <cell r="AA32">
            <v>6528500</v>
          </cell>
          <cell r="AB32" t="str">
            <v>ERCA</v>
          </cell>
          <cell r="AC32">
            <v>1101</v>
          </cell>
          <cell r="AD32">
            <v>2</v>
          </cell>
          <cell r="AE32">
            <v>243321</v>
          </cell>
        </row>
        <row r="33">
          <cell r="A33" t="str">
            <v>SML</v>
          </cell>
          <cell r="B33">
            <v>0</v>
          </cell>
          <cell r="C33" t="str">
            <v>DRLS</v>
          </cell>
          <cell r="D33">
            <v>1</v>
          </cell>
          <cell r="E33">
            <v>6</v>
          </cell>
          <cell r="F33" t="str">
            <v xml:space="preserve">B </v>
          </cell>
          <cell r="G33">
            <v>0</v>
          </cell>
          <cell r="H33">
            <v>31</v>
          </cell>
          <cell r="I33">
            <v>527368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6208878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1552222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6208878</v>
          </cell>
          <cell r="AA33">
            <v>6208878</v>
          </cell>
          <cell r="AB33" t="str">
            <v>ERCA</v>
          </cell>
          <cell r="AC33">
            <v>1101</v>
          </cell>
          <cell r="AD33">
            <v>2</v>
          </cell>
          <cell r="AE33">
            <v>527368</v>
          </cell>
        </row>
        <row r="34">
          <cell r="A34" t="str">
            <v>SML</v>
          </cell>
          <cell r="B34">
            <v>0</v>
          </cell>
          <cell r="C34" t="str">
            <v>DRLS</v>
          </cell>
          <cell r="D34">
            <v>1</v>
          </cell>
          <cell r="E34">
            <v>7</v>
          </cell>
          <cell r="F34" t="str">
            <v>A4</v>
          </cell>
          <cell r="G34">
            <v>22</v>
          </cell>
          <cell r="H34">
            <v>3</v>
          </cell>
          <cell r="I34">
            <v>787954</v>
          </cell>
          <cell r="J34">
            <v>63259</v>
          </cell>
          <cell r="K34">
            <v>724695</v>
          </cell>
          <cell r="L34">
            <v>2552</v>
          </cell>
          <cell r="M34">
            <v>1289</v>
          </cell>
          <cell r="N34">
            <v>1263</v>
          </cell>
          <cell r="O34">
            <v>4707389</v>
          </cell>
          <cell r="P34">
            <v>2979094</v>
          </cell>
          <cell r="Q34">
            <v>295940</v>
          </cell>
          <cell r="R34">
            <v>0</v>
          </cell>
          <cell r="S34">
            <v>0</v>
          </cell>
          <cell r="T34">
            <v>0</v>
          </cell>
          <cell r="U34">
            <v>2034179</v>
          </cell>
          <cell r="V34">
            <v>0</v>
          </cell>
          <cell r="W34">
            <v>154293</v>
          </cell>
          <cell r="X34">
            <v>0</v>
          </cell>
          <cell r="Y34">
            <v>0</v>
          </cell>
          <cell r="Z34">
            <v>8136716</v>
          </cell>
          <cell r="AA34">
            <v>8136716</v>
          </cell>
          <cell r="AB34" t="str">
            <v>ERCA</v>
          </cell>
          <cell r="AC34">
            <v>1101</v>
          </cell>
          <cell r="AD34">
            <v>2</v>
          </cell>
          <cell r="AE34">
            <v>787954</v>
          </cell>
        </row>
        <row r="35">
          <cell r="A35" t="str">
            <v>SML</v>
          </cell>
          <cell r="B35">
            <v>0</v>
          </cell>
          <cell r="C35" t="str">
            <v>DRLS</v>
          </cell>
          <cell r="D35">
            <v>1</v>
          </cell>
          <cell r="E35">
            <v>7</v>
          </cell>
          <cell r="F35" t="str">
            <v>A4</v>
          </cell>
          <cell r="G35">
            <v>20</v>
          </cell>
          <cell r="H35">
            <v>8</v>
          </cell>
          <cell r="I35">
            <v>311414</v>
          </cell>
          <cell r="J35">
            <v>0</v>
          </cell>
          <cell r="K35">
            <v>0</v>
          </cell>
          <cell r="L35">
            <v>640</v>
          </cell>
          <cell r="M35">
            <v>0</v>
          </cell>
          <cell r="N35">
            <v>0</v>
          </cell>
          <cell r="O35">
            <v>3037325</v>
          </cell>
          <cell r="P35">
            <v>424960</v>
          </cell>
          <cell r="Q35">
            <v>284623</v>
          </cell>
          <cell r="R35">
            <v>0</v>
          </cell>
          <cell r="S35">
            <v>0</v>
          </cell>
          <cell r="T35">
            <v>0</v>
          </cell>
          <cell r="U35">
            <v>950339</v>
          </cell>
          <cell r="V35">
            <v>0</v>
          </cell>
          <cell r="W35">
            <v>54448</v>
          </cell>
          <cell r="X35">
            <v>0</v>
          </cell>
          <cell r="Y35">
            <v>0</v>
          </cell>
          <cell r="Z35">
            <v>3801356</v>
          </cell>
          <cell r="AA35">
            <v>3801356</v>
          </cell>
          <cell r="AB35" t="str">
            <v>ERCA</v>
          </cell>
          <cell r="AC35">
            <v>1101</v>
          </cell>
          <cell r="AD35">
            <v>2</v>
          </cell>
          <cell r="AE35">
            <v>311414</v>
          </cell>
        </row>
        <row r="36">
          <cell r="A36" t="str">
            <v>SML</v>
          </cell>
          <cell r="B36">
            <v>0</v>
          </cell>
          <cell r="C36" t="str">
            <v>DRLS</v>
          </cell>
          <cell r="D36">
            <v>1</v>
          </cell>
          <cell r="E36">
            <v>7</v>
          </cell>
          <cell r="F36" t="str">
            <v xml:space="preserve">B </v>
          </cell>
          <cell r="G36">
            <v>0</v>
          </cell>
          <cell r="H36">
            <v>16</v>
          </cell>
          <cell r="I36">
            <v>38330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678237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169560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678237</v>
          </cell>
          <cell r="AA36">
            <v>678237</v>
          </cell>
          <cell r="AB36" t="str">
            <v>ERCA</v>
          </cell>
          <cell r="AC36">
            <v>1101</v>
          </cell>
          <cell r="AD36">
            <v>2</v>
          </cell>
          <cell r="AE36">
            <v>38329</v>
          </cell>
        </row>
        <row r="37">
          <cell r="A37" t="str">
            <v>SML</v>
          </cell>
          <cell r="B37">
            <v>0</v>
          </cell>
          <cell r="C37" t="str">
            <v>DRLS</v>
          </cell>
          <cell r="D37">
            <v>1</v>
          </cell>
          <cell r="E37">
            <v>8</v>
          </cell>
          <cell r="F37" t="str">
            <v xml:space="preserve">B </v>
          </cell>
          <cell r="G37">
            <v>0</v>
          </cell>
          <cell r="H37">
            <v>18</v>
          </cell>
          <cell r="I37">
            <v>23748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494396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123599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494396</v>
          </cell>
          <cell r="AA37">
            <v>494396</v>
          </cell>
          <cell r="AB37" t="str">
            <v>ERCA</v>
          </cell>
          <cell r="AC37">
            <v>1101</v>
          </cell>
          <cell r="AD37">
            <v>2</v>
          </cell>
          <cell r="AE37">
            <v>23395</v>
          </cell>
        </row>
        <row r="38">
          <cell r="A38" t="str">
            <v>SML</v>
          </cell>
          <cell r="B38">
            <v>0</v>
          </cell>
          <cell r="C38" t="str">
            <v>DRLS</v>
          </cell>
          <cell r="D38">
            <v>2</v>
          </cell>
          <cell r="E38">
            <v>1</v>
          </cell>
          <cell r="F38" t="str">
            <v xml:space="preserve">B </v>
          </cell>
          <cell r="G38">
            <v>1</v>
          </cell>
          <cell r="H38">
            <v>3567</v>
          </cell>
          <cell r="I38">
            <v>84038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1357945</v>
          </cell>
          <cell r="P38">
            <v>0</v>
          </cell>
          <cell r="Q38">
            <v>0</v>
          </cell>
          <cell r="R38">
            <v>45413</v>
          </cell>
          <cell r="S38">
            <v>0</v>
          </cell>
          <cell r="T38">
            <v>471646</v>
          </cell>
          <cell r="U38">
            <v>330</v>
          </cell>
          <cell r="V38">
            <v>94</v>
          </cell>
          <cell r="W38">
            <v>0</v>
          </cell>
          <cell r="X38">
            <v>0</v>
          </cell>
          <cell r="Y38">
            <v>28804</v>
          </cell>
          <cell r="Z38">
            <v>1357945</v>
          </cell>
          <cell r="AA38">
            <v>1903902</v>
          </cell>
          <cell r="AB38" t="str">
            <v>ERBA</v>
          </cell>
          <cell r="AC38">
            <v>1101</v>
          </cell>
          <cell r="AD38">
            <v>2</v>
          </cell>
          <cell r="AE38">
            <v>53726</v>
          </cell>
        </row>
        <row r="39">
          <cell r="A39" t="str">
            <v>SML</v>
          </cell>
          <cell r="B39">
            <v>0</v>
          </cell>
          <cell r="C39" t="str">
            <v>DRLS</v>
          </cell>
          <cell r="D39">
            <v>2</v>
          </cell>
          <cell r="E39">
            <v>1</v>
          </cell>
          <cell r="F39" t="str">
            <v xml:space="preserve">B </v>
          </cell>
          <cell r="G39">
            <v>2</v>
          </cell>
          <cell r="H39">
            <v>1833</v>
          </cell>
          <cell r="I39">
            <v>74603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1446700</v>
          </cell>
          <cell r="P39">
            <v>0</v>
          </cell>
          <cell r="Q39">
            <v>0</v>
          </cell>
          <cell r="R39">
            <v>19391</v>
          </cell>
          <cell r="S39">
            <v>0</v>
          </cell>
          <cell r="T39">
            <v>77008</v>
          </cell>
          <cell r="U39">
            <v>245854</v>
          </cell>
          <cell r="V39">
            <v>0</v>
          </cell>
          <cell r="W39">
            <v>0</v>
          </cell>
          <cell r="X39">
            <v>0</v>
          </cell>
          <cell r="Y39">
            <v>77257</v>
          </cell>
          <cell r="Z39">
            <v>1446700</v>
          </cell>
          <cell r="AA39">
            <v>1620356</v>
          </cell>
          <cell r="AB39" t="str">
            <v>ERBA</v>
          </cell>
          <cell r="AC39">
            <v>1101</v>
          </cell>
          <cell r="AD39">
            <v>2</v>
          </cell>
          <cell r="AE39">
            <v>74603</v>
          </cell>
        </row>
        <row r="40">
          <cell r="A40" t="str">
            <v>SML</v>
          </cell>
          <cell r="B40">
            <v>0</v>
          </cell>
          <cell r="C40" t="str">
            <v>DRLS</v>
          </cell>
          <cell r="D40">
            <v>2</v>
          </cell>
          <cell r="E40">
            <v>1</v>
          </cell>
          <cell r="F40" t="str">
            <v xml:space="preserve">B </v>
          </cell>
          <cell r="G40">
            <v>3</v>
          </cell>
          <cell r="H40">
            <v>5598</v>
          </cell>
          <cell r="I40">
            <v>422524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8188131</v>
          </cell>
          <cell r="P40">
            <v>0</v>
          </cell>
          <cell r="Q40">
            <v>0</v>
          </cell>
          <cell r="R40">
            <v>81375</v>
          </cell>
          <cell r="S40">
            <v>0</v>
          </cell>
          <cell r="T40">
            <v>213232</v>
          </cell>
          <cell r="U40">
            <v>1392003</v>
          </cell>
          <cell r="V40">
            <v>94</v>
          </cell>
          <cell r="W40">
            <v>0</v>
          </cell>
          <cell r="X40">
            <v>0</v>
          </cell>
          <cell r="Y40">
            <v>418337</v>
          </cell>
          <cell r="Z40">
            <v>8188131</v>
          </cell>
          <cell r="AA40">
            <v>8901169</v>
          </cell>
          <cell r="AB40" t="str">
            <v>ERBA</v>
          </cell>
          <cell r="AC40">
            <v>1101</v>
          </cell>
          <cell r="AD40">
            <v>2</v>
          </cell>
          <cell r="AE40">
            <v>419220</v>
          </cell>
        </row>
        <row r="41">
          <cell r="A41" t="str">
            <v>SML</v>
          </cell>
          <cell r="B41">
            <v>0</v>
          </cell>
          <cell r="C41" t="str">
            <v>DRLS</v>
          </cell>
          <cell r="D41">
            <v>2</v>
          </cell>
          <cell r="E41">
            <v>1</v>
          </cell>
          <cell r="F41" t="str">
            <v xml:space="preserve">B </v>
          </cell>
          <cell r="G41">
            <v>4</v>
          </cell>
          <cell r="H41">
            <v>2721</v>
          </cell>
          <cell r="I41">
            <v>330507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6399071</v>
          </cell>
          <cell r="P41">
            <v>0</v>
          </cell>
          <cell r="Q41">
            <v>0</v>
          </cell>
          <cell r="R41">
            <v>93072</v>
          </cell>
          <cell r="S41">
            <v>0</v>
          </cell>
          <cell r="T41">
            <v>135124</v>
          </cell>
          <cell r="U41">
            <v>1087871</v>
          </cell>
          <cell r="V41">
            <v>377</v>
          </cell>
          <cell r="W41">
            <v>0</v>
          </cell>
          <cell r="X41">
            <v>0</v>
          </cell>
          <cell r="Y41">
            <v>318940</v>
          </cell>
          <cell r="Z41">
            <v>6399071</v>
          </cell>
          <cell r="AA41">
            <v>6946584</v>
          </cell>
          <cell r="AB41" t="str">
            <v>ERBA</v>
          </cell>
          <cell r="AC41">
            <v>1101</v>
          </cell>
          <cell r="AD41">
            <v>2</v>
          </cell>
          <cell r="AE41">
            <v>330507</v>
          </cell>
        </row>
        <row r="42">
          <cell r="A42" t="str">
            <v>SML</v>
          </cell>
          <cell r="B42">
            <v>0</v>
          </cell>
          <cell r="C42" t="str">
            <v>DRLS</v>
          </cell>
          <cell r="D42">
            <v>2</v>
          </cell>
          <cell r="E42">
            <v>1</v>
          </cell>
          <cell r="F42" t="str">
            <v xml:space="preserve">B </v>
          </cell>
          <cell r="G42">
            <v>5</v>
          </cell>
          <cell r="H42">
            <v>1116</v>
          </cell>
          <cell r="I42">
            <v>193661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3754320</v>
          </cell>
          <cell r="P42">
            <v>0</v>
          </cell>
          <cell r="Q42">
            <v>0</v>
          </cell>
          <cell r="R42">
            <v>50439</v>
          </cell>
          <cell r="S42">
            <v>0</v>
          </cell>
          <cell r="T42">
            <v>64050</v>
          </cell>
          <cell r="U42">
            <v>638259</v>
          </cell>
          <cell r="V42">
            <v>471</v>
          </cell>
          <cell r="W42">
            <v>0</v>
          </cell>
          <cell r="X42">
            <v>0</v>
          </cell>
          <cell r="Y42">
            <v>208240</v>
          </cell>
          <cell r="Z42">
            <v>3754320</v>
          </cell>
          <cell r="AA42">
            <v>4077520</v>
          </cell>
          <cell r="AB42" t="str">
            <v>ERBA</v>
          </cell>
          <cell r="AC42">
            <v>1101</v>
          </cell>
          <cell r="AD42">
            <v>2</v>
          </cell>
          <cell r="AE42">
            <v>193661</v>
          </cell>
        </row>
        <row r="43">
          <cell r="A43" t="str">
            <v>SML</v>
          </cell>
          <cell r="B43">
            <v>0</v>
          </cell>
          <cell r="C43" t="str">
            <v>DRLS</v>
          </cell>
          <cell r="D43">
            <v>2</v>
          </cell>
          <cell r="E43">
            <v>1</v>
          </cell>
          <cell r="F43" t="str">
            <v xml:space="preserve">B </v>
          </cell>
          <cell r="G43">
            <v>6</v>
          </cell>
          <cell r="H43">
            <v>878</v>
          </cell>
          <cell r="I43">
            <v>211200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4084181</v>
          </cell>
          <cell r="P43">
            <v>0</v>
          </cell>
          <cell r="Q43">
            <v>0</v>
          </cell>
          <cell r="R43">
            <v>47784</v>
          </cell>
          <cell r="S43">
            <v>0</v>
          </cell>
          <cell r="T43">
            <v>76912</v>
          </cell>
          <cell r="U43">
            <v>694529</v>
          </cell>
          <cell r="V43">
            <v>0</v>
          </cell>
          <cell r="W43">
            <v>0</v>
          </cell>
          <cell r="X43">
            <v>0</v>
          </cell>
          <cell r="Y43">
            <v>177890</v>
          </cell>
          <cell r="Z43">
            <v>4084181</v>
          </cell>
          <cell r="AA43">
            <v>4386767</v>
          </cell>
          <cell r="AB43" t="str">
            <v>ERBA</v>
          </cell>
          <cell r="AC43">
            <v>1101</v>
          </cell>
          <cell r="AD43">
            <v>2</v>
          </cell>
          <cell r="AE43">
            <v>211200</v>
          </cell>
        </row>
        <row r="44">
          <cell r="A44" t="str">
            <v>SML</v>
          </cell>
          <cell r="B44">
            <v>0</v>
          </cell>
          <cell r="C44" t="str">
            <v>DRLS</v>
          </cell>
          <cell r="D44">
            <v>2</v>
          </cell>
          <cell r="E44">
            <v>1</v>
          </cell>
          <cell r="F44" t="str">
            <v xml:space="preserve">B </v>
          </cell>
          <cell r="G44">
            <v>7</v>
          </cell>
          <cell r="H44">
            <v>290</v>
          </cell>
          <cell r="I44">
            <v>97956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1972135</v>
          </cell>
          <cell r="P44">
            <v>0</v>
          </cell>
          <cell r="Q44">
            <v>0</v>
          </cell>
          <cell r="R44">
            <v>20864</v>
          </cell>
          <cell r="S44">
            <v>0</v>
          </cell>
          <cell r="T44">
            <v>22173</v>
          </cell>
          <cell r="U44">
            <v>394557</v>
          </cell>
          <cell r="V44">
            <v>0</v>
          </cell>
          <cell r="W44">
            <v>0</v>
          </cell>
          <cell r="X44">
            <v>0</v>
          </cell>
          <cell r="Y44">
            <v>110192</v>
          </cell>
          <cell r="Z44">
            <v>1972135</v>
          </cell>
          <cell r="AA44">
            <v>2125364</v>
          </cell>
          <cell r="AB44" t="str">
            <v>ERBA</v>
          </cell>
          <cell r="AC44">
            <v>1101</v>
          </cell>
          <cell r="AD44">
            <v>2</v>
          </cell>
          <cell r="AE44">
            <v>97956</v>
          </cell>
        </row>
        <row r="45">
          <cell r="A45" t="str">
            <v>SML</v>
          </cell>
          <cell r="B45">
            <v>0</v>
          </cell>
          <cell r="C45" t="str">
            <v>DRLS</v>
          </cell>
          <cell r="D45">
            <v>2</v>
          </cell>
          <cell r="E45">
            <v>1</v>
          </cell>
          <cell r="F45" t="str">
            <v xml:space="preserve">B </v>
          </cell>
          <cell r="G45">
            <v>8</v>
          </cell>
          <cell r="H45">
            <v>122</v>
          </cell>
          <cell r="I45">
            <v>53473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1076047</v>
          </cell>
          <cell r="P45">
            <v>0</v>
          </cell>
          <cell r="Q45">
            <v>0</v>
          </cell>
          <cell r="R45">
            <v>6851</v>
          </cell>
          <cell r="S45">
            <v>0</v>
          </cell>
          <cell r="T45">
            <v>11953</v>
          </cell>
          <cell r="U45">
            <v>215256</v>
          </cell>
          <cell r="V45">
            <v>0</v>
          </cell>
          <cell r="W45">
            <v>0</v>
          </cell>
          <cell r="X45">
            <v>0</v>
          </cell>
          <cell r="Y45">
            <v>44562</v>
          </cell>
          <cell r="Z45">
            <v>1076047</v>
          </cell>
          <cell r="AA45">
            <v>1139413</v>
          </cell>
          <cell r="AB45" t="str">
            <v>ERBA</v>
          </cell>
          <cell r="AC45">
            <v>1101</v>
          </cell>
          <cell r="AD45">
            <v>2</v>
          </cell>
          <cell r="AE45">
            <v>53473</v>
          </cell>
        </row>
        <row r="46">
          <cell r="A46" t="str">
            <v>SML</v>
          </cell>
          <cell r="B46">
            <v>0</v>
          </cell>
          <cell r="C46" t="str">
            <v>DRLS</v>
          </cell>
          <cell r="D46">
            <v>2</v>
          </cell>
          <cell r="E46">
            <v>1</v>
          </cell>
          <cell r="F46" t="str">
            <v xml:space="preserve">B </v>
          </cell>
          <cell r="G46">
            <v>9</v>
          </cell>
          <cell r="H46">
            <v>140</v>
          </cell>
          <cell r="I46">
            <v>88697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1902064</v>
          </cell>
          <cell r="P46">
            <v>0</v>
          </cell>
          <cell r="Q46">
            <v>0</v>
          </cell>
          <cell r="R46">
            <v>23907</v>
          </cell>
          <cell r="S46">
            <v>0</v>
          </cell>
          <cell r="T46">
            <v>26579</v>
          </cell>
          <cell r="U46">
            <v>475626</v>
          </cell>
          <cell r="V46">
            <v>0</v>
          </cell>
          <cell r="W46">
            <v>0</v>
          </cell>
          <cell r="X46">
            <v>0</v>
          </cell>
          <cell r="Y46">
            <v>69059</v>
          </cell>
          <cell r="Z46">
            <v>1902064</v>
          </cell>
          <cell r="AA46">
            <v>2021609</v>
          </cell>
          <cell r="AB46" t="str">
            <v>ERBA</v>
          </cell>
          <cell r="AC46">
            <v>1101</v>
          </cell>
          <cell r="AD46">
            <v>2</v>
          </cell>
          <cell r="AE46">
            <v>88697</v>
          </cell>
        </row>
        <row r="47">
          <cell r="A47" t="str">
            <v>SML</v>
          </cell>
          <cell r="B47">
            <v>0</v>
          </cell>
          <cell r="C47" t="str">
            <v>DRLS</v>
          </cell>
          <cell r="D47">
            <v>2</v>
          </cell>
          <cell r="E47">
            <v>1</v>
          </cell>
          <cell r="F47" t="str">
            <v xml:space="preserve">B </v>
          </cell>
          <cell r="G47">
            <v>10</v>
          </cell>
          <cell r="H47">
            <v>32</v>
          </cell>
          <cell r="I47">
            <v>33527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718827</v>
          </cell>
          <cell r="P47">
            <v>0</v>
          </cell>
          <cell r="Q47">
            <v>0</v>
          </cell>
          <cell r="R47">
            <v>7141</v>
          </cell>
          <cell r="S47">
            <v>0</v>
          </cell>
          <cell r="T47">
            <v>16500</v>
          </cell>
          <cell r="U47">
            <v>179717</v>
          </cell>
          <cell r="V47">
            <v>0</v>
          </cell>
          <cell r="W47">
            <v>0</v>
          </cell>
          <cell r="X47">
            <v>0</v>
          </cell>
          <cell r="Y47">
            <v>28307</v>
          </cell>
          <cell r="Z47">
            <v>718827</v>
          </cell>
          <cell r="AA47">
            <v>770775</v>
          </cell>
          <cell r="AB47" t="str">
            <v>ERBA</v>
          </cell>
          <cell r="AC47">
            <v>1101</v>
          </cell>
          <cell r="AD47">
            <v>2</v>
          </cell>
          <cell r="AE47">
            <v>33527</v>
          </cell>
        </row>
        <row r="48">
          <cell r="A48" t="str">
            <v>SML</v>
          </cell>
          <cell r="B48">
            <v>0</v>
          </cell>
          <cell r="C48" t="str">
            <v>DRLS</v>
          </cell>
          <cell r="D48">
            <v>2</v>
          </cell>
          <cell r="E48">
            <v>1</v>
          </cell>
          <cell r="F48" t="str">
            <v xml:space="preserve">B </v>
          </cell>
          <cell r="G48">
            <v>11</v>
          </cell>
          <cell r="H48">
            <v>4140</v>
          </cell>
          <cell r="I48">
            <v>98982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558484</v>
          </cell>
          <cell r="P48">
            <v>0</v>
          </cell>
          <cell r="Q48">
            <v>0</v>
          </cell>
          <cell r="R48">
            <v>12339</v>
          </cell>
          <cell r="S48">
            <v>0</v>
          </cell>
          <cell r="T48">
            <v>78668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28682</v>
          </cell>
          <cell r="Z48">
            <v>558484</v>
          </cell>
          <cell r="AA48">
            <v>678173</v>
          </cell>
          <cell r="AB48" t="str">
            <v>ERBA</v>
          </cell>
          <cell r="AC48">
            <v>1101</v>
          </cell>
          <cell r="AD48">
            <v>2</v>
          </cell>
          <cell r="AE48">
            <v>67426</v>
          </cell>
        </row>
        <row r="49">
          <cell r="A49" t="str">
            <v>SML</v>
          </cell>
          <cell r="B49">
            <v>0</v>
          </cell>
          <cell r="C49" t="str">
            <v>DRLS</v>
          </cell>
          <cell r="D49">
            <v>2</v>
          </cell>
          <cell r="E49">
            <v>1</v>
          </cell>
          <cell r="F49" t="str">
            <v xml:space="preserve">B </v>
          </cell>
          <cell r="G49">
            <v>12</v>
          </cell>
          <cell r="H49">
            <v>5434</v>
          </cell>
          <cell r="I49">
            <v>333851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3098236</v>
          </cell>
          <cell r="P49">
            <v>0</v>
          </cell>
          <cell r="Q49">
            <v>0</v>
          </cell>
          <cell r="R49">
            <v>32209</v>
          </cell>
          <cell r="S49">
            <v>0</v>
          </cell>
          <cell r="T49">
            <v>54349</v>
          </cell>
          <cell r="U49">
            <v>526918</v>
          </cell>
          <cell r="V49">
            <v>0</v>
          </cell>
          <cell r="W49">
            <v>0</v>
          </cell>
          <cell r="X49">
            <v>0</v>
          </cell>
          <cell r="Y49">
            <v>359575</v>
          </cell>
          <cell r="Z49">
            <v>3098236</v>
          </cell>
          <cell r="AA49">
            <v>3544369</v>
          </cell>
          <cell r="AB49" t="str">
            <v>ERBA</v>
          </cell>
          <cell r="AC49">
            <v>1101</v>
          </cell>
          <cell r="AD49">
            <v>2</v>
          </cell>
          <cell r="AE49">
            <v>333851</v>
          </cell>
        </row>
        <row r="50">
          <cell r="A50" t="str">
            <v>SML</v>
          </cell>
          <cell r="B50">
            <v>0</v>
          </cell>
          <cell r="C50" t="str">
            <v>DRLS</v>
          </cell>
          <cell r="D50">
            <v>2</v>
          </cell>
          <cell r="E50">
            <v>1</v>
          </cell>
          <cell r="F50" t="str">
            <v xml:space="preserve">B </v>
          </cell>
          <cell r="G50">
            <v>13</v>
          </cell>
          <cell r="H50">
            <v>630</v>
          </cell>
          <cell r="I50">
            <v>73297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900324</v>
          </cell>
          <cell r="P50">
            <v>0</v>
          </cell>
          <cell r="Q50">
            <v>0</v>
          </cell>
          <cell r="R50">
            <v>10302</v>
          </cell>
          <cell r="S50">
            <v>0</v>
          </cell>
          <cell r="T50">
            <v>10736</v>
          </cell>
          <cell r="U50">
            <v>153078</v>
          </cell>
          <cell r="V50">
            <v>0</v>
          </cell>
          <cell r="W50">
            <v>0</v>
          </cell>
          <cell r="X50">
            <v>0</v>
          </cell>
          <cell r="Y50">
            <v>72116</v>
          </cell>
          <cell r="Z50">
            <v>900324</v>
          </cell>
          <cell r="AA50">
            <v>993478</v>
          </cell>
          <cell r="AB50" t="str">
            <v>ERBA</v>
          </cell>
          <cell r="AC50">
            <v>1101</v>
          </cell>
          <cell r="AD50">
            <v>2</v>
          </cell>
          <cell r="AE50">
            <v>73297</v>
          </cell>
        </row>
        <row r="51">
          <cell r="A51" t="str">
            <v>SML</v>
          </cell>
          <cell r="B51">
            <v>0</v>
          </cell>
          <cell r="C51" t="str">
            <v>DRLS</v>
          </cell>
          <cell r="D51">
            <v>2</v>
          </cell>
          <cell r="E51">
            <v>1</v>
          </cell>
          <cell r="F51" t="str">
            <v xml:space="preserve">B </v>
          </cell>
          <cell r="G51">
            <v>14</v>
          </cell>
          <cell r="H51">
            <v>55</v>
          </cell>
          <cell r="I51">
            <v>8537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109364</v>
          </cell>
          <cell r="P51">
            <v>0</v>
          </cell>
          <cell r="Q51">
            <v>0</v>
          </cell>
          <cell r="R51">
            <v>1111</v>
          </cell>
          <cell r="S51">
            <v>0</v>
          </cell>
          <cell r="T51">
            <v>3571</v>
          </cell>
          <cell r="U51">
            <v>18592</v>
          </cell>
          <cell r="V51">
            <v>0</v>
          </cell>
          <cell r="W51">
            <v>0</v>
          </cell>
          <cell r="X51">
            <v>0</v>
          </cell>
          <cell r="Y51">
            <v>8418</v>
          </cell>
          <cell r="Z51">
            <v>109364</v>
          </cell>
          <cell r="AA51">
            <v>122464</v>
          </cell>
          <cell r="AB51" t="str">
            <v>ERBA</v>
          </cell>
          <cell r="AC51">
            <v>1101</v>
          </cell>
          <cell r="AD51">
            <v>2</v>
          </cell>
          <cell r="AE51">
            <v>8537</v>
          </cell>
        </row>
        <row r="52">
          <cell r="A52" t="str">
            <v>SML</v>
          </cell>
          <cell r="B52">
            <v>0</v>
          </cell>
          <cell r="C52" t="str">
            <v>DRLS</v>
          </cell>
          <cell r="D52">
            <v>2</v>
          </cell>
          <cell r="E52">
            <v>1</v>
          </cell>
          <cell r="F52" t="str">
            <v xml:space="preserve">B </v>
          </cell>
          <cell r="G52">
            <v>15</v>
          </cell>
          <cell r="H52">
            <v>83</v>
          </cell>
          <cell r="I52">
            <v>12569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160148</v>
          </cell>
          <cell r="P52">
            <v>0</v>
          </cell>
          <cell r="Q52">
            <v>0</v>
          </cell>
          <cell r="R52">
            <v>2218</v>
          </cell>
          <cell r="S52">
            <v>0</v>
          </cell>
          <cell r="T52">
            <v>2719</v>
          </cell>
          <cell r="U52">
            <v>21702</v>
          </cell>
          <cell r="V52">
            <v>0</v>
          </cell>
          <cell r="W52">
            <v>0</v>
          </cell>
          <cell r="X52">
            <v>0</v>
          </cell>
          <cell r="Y52">
            <v>11869</v>
          </cell>
          <cell r="Z52">
            <v>160148</v>
          </cell>
          <cell r="AA52">
            <v>176954</v>
          </cell>
          <cell r="AB52" t="str">
            <v>ERBA</v>
          </cell>
          <cell r="AC52">
            <v>1101</v>
          </cell>
          <cell r="AD52">
            <v>2</v>
          </cell>
          <cell r="AE52">
            <v>12569</v>
          </cell>
        </row>
        <row r="53">
          <cell r="A53" t="str">
            <v>SML</v>
          </cell>
          <cell r="B53">
            <v>0</v>
          </cell>
          <cell r="C53" t="str">
            <v>DRLS</v>
          </cell>
          <cell r="D53">
            <v>2</v>
          </cell>
          <cell r="E53">
            <v>2</v>
          </cell>
          <cell r="F53" t="str">
            <v>A4</v>
          </cell>
          <cell r="G53">
            <v>21</v>
          </cell>
          <cell r="H53">
            <v>1</v>
          </cell>
          <cell r="I53">
            <v>50218</v>
          </cell>
          <cell r="J53">
            <v>4494</v>
          </cell>
          <cell r="K53">
            <v>45724</v>
          </cell>
          <cell r="L53">
            <v>380</v>
          </cell>
          <cell r="M53">
            <v>380</v>
          </cell>
          <cell r="N53">
            <v>0</v>
          </cell>
          <cell r="O53">
            <v>571510</v>
          </cell>
          <cell r="P53">
            <v>262453</v>
          </cell>
          <cell r="Q53">
            <v>133877</v>
          </cell>
          <cell r="R53">
            <v>0</v>
          </cell>
          <cell r="S53">
            <v>0</v>
          </cell>
          <cell r="T53">
            <v>0</v>
          </cell>
          <cell r="U53">
            <v>244032</v>
          </cell>
          <cell r="V53">
            <v>0</v>
          </cell>
          <cell r="W53">
            <v>8288</v>
          </cell>
          <cell r="X53">
            <v>0</v>
          </cell>
          <cell r="Y53">
            <v>3062</v>
          </cell>
          <cell r="Z53">
            <v>976128</v>
          </cell>
          <cell r="AA53">
            <v>979190</v>
          </cell>
          <cell r="AB53" t="str">
            <v>ERBA</v>
          </cell>
          <cell r="AC53">
            <v>1101</v>
          </cell>
          <cell r="AD53">
            <v>2</v>
          </cell>
          <cell r="AE53">
            <v>50218</v>
          </cell>
        </row>
        <row r="54">
          <cell r="A54" t="str">
            <v>SML</v>
          </cell>
          <cell r="B54">
            <v>0</v>
          </cell>
          <cell r="C54" t="str">
            <v>DRLS</v>
          </cell>
          <cell r="D54">
            <v>2</v>
          </cell>
          <cell r="E54">
            <v>2</v>
          </cell>
          <cell r="F54" t="str">
            <v>A4</v>
          </cell>
          <cell r="G54">
            <v>20</v>
          </cell>
          <cell r="H54">
            <v>5</v>
          </cell>
          <cell r="I54">
            <v>13336</v>
          </cell>
          <cell r="J54">
            <v>0</v>
          </cell>
          <cell r="K54">
            <v>0</v>
          </cell>
          <cell r="L54">
            <v>339</v>
          </cell>
          <cell r="M54">
            <v>0</v>
          </cell>
          <cell r="N54">
            <v>0</v>
          </cell>
          <cell r="O54">
            <v>153025</v>
          </cell>
          <cell r="P54">
            <v>265325</v>
          </cell>
          <cell r="Q54">
            <v>9191</v>
          </cell>
          <cell r="R54">
            <v>9998</v>
          </cell>
          <cell r="S54">
            <v>0</v>
          </cell>
          <cell r="T54">
            <v>619448</v>
          </cell>
          <cell r="U54">
            <v>108842</v>
          </cell>
          <cell r="V54">
            <v>0</v>
          </cell>
          <cell r="W54">
            <v>7827</v>
          </cell>
          <cell r="X54">
            <v>0</v>
          </cell>
          <cell r="Y54">
            <v>909</v>
          </cell>
          <cell r="Z54">
            <v>435368</v>
          </cell>
          <cell r="AA54">
            <v>1065723</v>
          </cell>
          <cell r="AB54" t="str">
            <v>ERBA</v>
          </cell>
          <cell r="AC54">
            <v>1101</v>
          </cell>
          <cell r="AD54">
            <v>2</v>
          </cell>
          <cell r="AE54">
            <v>13336</v>
          </cell>
        </row>
        <row r="55">
          <cell r="A55" t="str">
            <v>SML</v>
          </cell>
          <cell r="B55">
            <v>0</v>
          </cell>
          <cell r="C55" t="str">
            <v>DRLS</v>
          </cell>
          <cell r="D55">
            <v>2</v>
          </cell>
          <cell r="E55">
            <v>2</v>
          </cell>
          <cell r="F55" t="str">
            <v xml:space="preserve">B </v>
          </cell>
          <cell r="G55">
            <v>0</v>
          </cell>
          <cell r="H55">
            <v>125</v>
          </cell>
          <cell r="I55">
            <v>65453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1362618</v>
          </cell>
          <cell r="P55">
            <v>0</v>
          </cell>
          <cell r="Q55">
            <v>0</v>
          </cell>
          <cell r="R55">
            <v>22649</v>
          </cell>
          <cell r="S55">
            <v>0</v>
          </cell>
          <cell r="T55">
            <v>142861</v>
          </cell>
          <cell r="U55">
            <v>329011</v>
          </cell>
          <cell r="V55">
            <v>0</v>
          </cell>
          <cell r="W55">
            <v>0</v>
          </cell>
          <cell r="X55">
            <v>0</v>
          </cell>
          <cell r="Y55">
            <v>38408</v>
          </cell>
          <cell r="Z55">
            <v>1362618</v>
          </cell>
          <cell r="AA55">
            <v>1566536</v>
          </cell>
          <cell r="AB55" t="str">
            <v>ERBA</v>
          </cell>
          <cell r="AC55">
            <v>1101</v>
          </cell>
          <cell r="AD55">
            <v>2</v>
          </cell>
          <cell r="AE55">
            <v>64415</v>
          </cell>
        </row>
        <row r="56">
          <cell r="A56" t="str">
            <v>SML</v>
          </cell>
          <cell r="B56">
            <v>0</v>
          </cell>
          <cell r="C56" t="str">
            <v>DRLS</v>
          </cell>
          <cell r="D56">
            <v>2</v>
          </cell>
          <cell r="E56">
            <v>3</v>
          </cell>
          <cell r="F56" t="str">
            <v>A4</v>
          </cell>
          <cell r="G56">
            <v>21</v>
          </cell>
          <cell r="H56">
            <v>2</v>
          </cell>
          <cell r="I56">
            <v>31789</v>
          </cell>
          <cell r="J56">
            <v>2110</v>
          </cell>
          <cell r="K56">
            <v>29679</v>
          </cell>
          <cell r="L56">
            <v>175</v>
          </cell>
          <cell r="M56">
            <v>175</v>
          </cell>
          <cell r="N56">
            <v>0</v>
          </cell>
          <cell r="O56">
            <v>321353</v>
          </cell>
          <cell r="P56">
            <v>120867</v>
          </cell>
          <cell r="Q56">
            <v>6730</v>
          </cell>
          <cell r="R56">
            <v>4607</v>
          </cell>
          <cell r="S56">
            <v>0</v>
          </cell>
          <cell r="T56">
            <v>17629</v>
          </cell>
          <cell r="U56">
            <v>112237</v>
          </cell>
          <cell r="V56">
            <v>0</v>
          </cell>
          <cell r="W56">
            <v>0</v>
          </cell>
          <cell r="X56">
            <v>0</v>
          </cell>
          <cell r="Y56">
            <v>5972</v>
          </cell>
          <cell r="Z56">
            <v>448950</v>
          </cell>
          <cell r="AA56">
            <v>477158</v>
          </cell>
          <cell r="AB56" t="str">
            <v>ERBA</v>
          </cell>
          <cell r="AC56">
            <v>1101</v>
          </cell>
          <cell r="AD56">
            <v>2</v>
          </cell>
          <cell r="AE56">
            <v>31789</v>
          </cell>
        </row>
        <row r="57">
          <cell r="A57" t="str">
            <v>SML</v>
          </cell>
          <cell r="B57">
            <v>0</v>
          </cell>
          <cell r="C57" t="str">
            <v>DRLS</v>
          </cell>
          <cell r="D57">
            <v>2</v>
          </cell>
          <cell r="E57">
            <v>3</v>
          </cell>
          <cell r="F57" t="str">
            <v>A4</v>
          </cell>
          <cell r="G57">
            <v>20</v>
          </cell>
          <cell r="H57">
            <v>6</v>
          </cell>
          <cell r="I57">
            <v>48083</v>
          </cell>
          <cell r="J57">
            <v>0</v>
          </cell>
          <cell r="K57">
            <v>0</v>
          </cell>
          <cell r="L57">
            <v>232</v>
          </cell>
          <cell r="M57">
            <v>0</v>
          </cell>
          <cell r="N57">
            <v>0</v>
          </cell>
          <cell r="O57">
            <v>551736</v>
          </cell>
          <cell r="P57">
            <v>181578</v>
          </cell>
          <cell r="Q57">
            <v>5610</v>
          </cell>
          <cell r="R57">
            <v>1952</v>
          </cell>
          <cell r="S57">
            <v>0</v>
          </cell>
          <cell r="T57">
            <v>0</v>
          </cell>
          <cell r="U57">
            <v>185515</v>
          </cell>
          <cell r="V57">
            <v>0</v>
          </cell>
          <cell r="W57">
            <v>3130</v>
          </cell>
          <cell r="X57">
            <v>0</v>
          </cell>
          <cell r="Y57">
            <v>15422</v>
          </cell>
          <cell r="Z57">
            <v>742054</v>
          </cell>
          <cell r="AA57">
            <v>759428</v>
          </cell>
          <cell r="AB57" t="str">
            <v>ERBA</v>
          </cell>
          <cell r="AC57">
            <v>1101</v>
          </cell>
          <cell r="AD57">
            <v>2</v>
          </cell>
          <cell r="AE57">
            <v>48083</v>
          </cell>
        </row>
        <row r="58">
          <cell r="A58" t="str">
            <v>SML</v>
          </cell>
          <cell r="B58">
            <v>0</v>
          </cell>
          <cell r="C58" t="str">
            <v>DRLS</v>
          </cell>
          <cell r="D58">
            <v>2</v>
          </cell>
          <cell r="E58">
            <v>3</v>
          </cell>
          <cell r="F58" t="str">
            <v xml:space="preserve">B </v>
          </cell>
          <cell r="G58">
            <v>0</v>
          </cell>
          <cell r="H58">
            <v>1923</v>
          </cell>
          <cell r="I58">
            <v>544856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11343437</v>
          </cell>
          <cell r="P58">
            <v>0</v>
          </cell>
          <cell r="Q58">
            <v>0</v>
          </cell>
          <cell r="R58">
            <v>178036</v>
          </cell>
          <cell r="S58">
            <v>0</v>
          </cell>
          <cell r="T58">
            <v>507108</v>
          </cell>
          <cell r="U58">
            <v>2811525</v>
          </cell>
          <cell r="V58">
            <v>0</v>
          </cell>
          <cell r="W58">
            <v>0</v>
          </cell>
          <cell r="X58">
            <v>0</v>
          </cell>
          <cell r="Y58">
            <v>374264</v>
          </cell>
          <cell r="Z58">
            <v>11343437</v>
          </cell>
          <cell r="AA58">
            <v>12402845</v>
          </cell>
          <cell r="AB58" t="str">
            <v>ERBA</v>
          </cell>
          <cell r="AC58">
            <v>1101</v>
          </cell>
          <cell r="AD58">
            <v>2</v>
          </cell>
          <cell r="AE58">
            <v>530730</v>
          </cell>
        </row>
        <row r="59">
          <cell r="A59" t="str">
            <v>SML</v>
          </cell>
          <cell r="B59">
            <v>0</v>
          </cell>
          <cell r="C59" t="str">
            <v>DRLS</v>
          </cell>
          <cell r="D59">
            <v>2</v>
          </cell>
          <cell r="E59">
            <v>4</v>
          </cell>
          <cell r="F59" t="str">
            <v>A4</v>
          </cell>
          <cell r="G59">
            <v>20</v>
          </cell>
          <cell r="H59">
            <v>8</v>
          </cell>
          <cell r="I59">
            <v>144869</v>
          </cell>
          <cell r="J59">
            <v>0</v>
          </cell>
          <cell r="K59">
            <v>0</v>
          </cell>
          <cell r="L59">
            <v>497</v>
          </cell>
          <cell r="M59">
            <v>0</v>
          </cell>
          <cell r="N59">
            <v>0</v>
          </cell>
          <cell r="O59">
            <v>1122010</v>
          </cell>
          <cell r="P59">
            <v>262416</v>
          </cell>
          <cell r="Q59">
            <v>113565</v>
          </cell>
          <cell r="R59">
            <v>20302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32208</v>
          </cell>
          <cell r="X59">
            <v>0</v>
          </cell>
          <cell r="Y59">
            <v>0</v>
          </cell>
          <cell r="Z59">
            <v>1530199</v>
          </cell>
          <cell r="AA59">
            <v>1550501</v>
          </cell>
          <cell r="AB59" t="str">
            <v>ERBA</v>
          </cell>
          <cell r="AC59">
            <v>1101</v>
          </cell>
          <cell r="AD59">
            <v>2</v>
          </cell>
          <cell r="AE59">
            <v>144869</v>
          </cell>
        </row>
        <row r="60">
          <cell r="A60" t="str">
            <v>SML</v>
          </cell>
          <cell r="B60">
            <v>0</v>
          </cell>
          <cell r="C60" t="str">
            <v>DRLS</v>
          </cell>
          <cell r="D60">
            <v>2</v>
          </cell>
          <cell r="E60">
            <v>4</v>
          </cell>
          <cell r="F60" t="str">
            <v xml:space="preserve">B </v>
          </cell>
          <cell r="G60">
            <v>0</v>
          </cell>
          <cell r="H60">
            <v>371</v>
          </cell>
          <cell r="I60">
            <v>378471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3695960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1608160</v>
          </cell>
          <cell r="U60">
            <v>0</v>
          </cell>
          <cell r="V60">
            <v>6029</v>
          </cell>
          <cell r="W60">
            <v>0</v>
          </cell>
          <cell r="X60">
            <v>0</v>
          </cell>
          <cell r="Y60">
            <v>0</v>
          </cell>
          <cell r="Z60">
            <v>3695960</v>
          </cell>
          <cell r="AA60">
            <v>5310149</v>
          </cell>
          <cell r="AB60" t="str">
            <v>ERBA</v>
          </cell>
          <cell r="AC60">
            <v>1101</v>
          </cell>
          <cell r="AD60">
            <v>2</v>
          </cell>
          <cell r="AE60">
            <v>376265</v>
          </cell>
        </row>
        <row r="61">
          <cell r="A61" t="str">
            <v>SML</v>
          </cell>
          <cell r="B61">
            <v>0</v>
          </cell>
          <cell r="C61" t="str">
            <v>DRLS</v>
          </cell>
          <cell r="D61">
            <v>2</v>
          </cell>
          <cell r="E61">
            <v>5</v>
          </cell>
          <cell r="F61" t="str">
            <v>A4</v>
          </cell>
          <cell r="G61">
            <v>20</v>
          </cell>
          <cell r="H61">
            <v>6</v>
          </cell>
          <cell r="I61">
            <v>23853</v>
          </cell>
          <cell r="J61">
            <v>0</v>
          </cell>
          <cell r="K61">
            <v>0</v>
          </cell>
          <cell r="L61">
            <v>119</v>
          </cell>
          <cell r="M61">
            <v>0</v>
          </cell>
          <cell r="N61">
            <v>0</v>
          </cell>
          <cell r="O61">
            <v>273704</v>
          </cell>
          <cell r="P61">
            <v>93137</v>
          </cell>
          <cell r="Q61">
            <v>79557</v>
          </cell>
          <cell r="R61">
            <v>2204</v>
          </cell>
          <cell r="S61">
            <v>0</v>
          </cell>
          <cell r="T61">
            <v>0</v>
          </cell>
          <cell r="U61">
            <v>116688</v>
          </cell>
          <cell r="V61">
            <v>0</v>
          </cell>
          <cell r="W61">
            <v>20350</v>
          </cell>
          <cell r="X61">
            <v>0</v>
          </cell>
          <cell r="Y61">
            <v>0</v>
          </cell>
          <cell r="Z61">
            <v>466748</v>
          </cell>
          <cell r="AA61">
            <v>468952</v>
          </cell>
          <cell r="AB61" t="str">
            <v>ERBA</v>
          </cell>
          <cell r="AC61">
            <v>1101</v>
          </cell>
          <cell r="AD61">
            <v>2</v>
          </cell>
          <cell r="AE61">
            <v>23853</v>
          </cell>
        </row>
        <row r="62">
          <cell r="A62" t="str">
            <v>SML</v>
          </cell>
          <cell r="B62">
            <v>0</v>
          </cell>
          <cell r="C62" t="str">
            <v>DRLS</v>
          </cell>
          <cell r="D62">
            <v>2</v>
          </cell>
          <cell r="E62">
            <v>5</v>
          </cell>
          <cell r="F62" t="str">
            <v xml:space="preserve">B </v>
          </cell>
          <cell r="G62">
            <v>0</v>
          </cell>
          <cell r="H62">
            <v>307</v>
          </cell>
          <cell r="I62">
            <v>148389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2859287</v>
          </cell>
          <cell r="P62">
            <v>0</v>
          </cell>
          <cell r="Q62">
            <v>0</v>
          </cell>
          <cell r="R62">
            <v>17939</v>
          </cell>
          <cell r="S62">
            <v>0</v>
          </cell>
          <cell r="T62">
            <v>-11124</v>
          </cell>
          <cell r="U62">
            <v>542388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2859287</v>
          </cell>
          <cell r="AA62">
            <v>2866102</v>
          </cell>
          <cell r="AB62" t="str">
            <v>ERBA</v>
          </cell>
          <cell r="AC62">
            <v>1101</v>
          </cell>
          <cell r="AD62">
            <v>2</v>
          </cell>
          <cell r="AE62">
            <v>146610</v>
          </cell>
        </row>
        <row r="63">
          <cell r="A63" t="str">
            <v>SML</v>
          </cell>
          <cell r="B63">
            <v>0</v>
          </cell>
          <cell r="C63" t="str">
            <v>DRLS</v>
          </cell>
          <cell r="D63">
            <v>2</v>
          </cell>
          <cell r="E63">
            <v>6</v>
          </cell>
          <cell r="F63" t="str">
            <v xml:space="preserve">B </v>
          </cell>
          <cell r="G63">
            <v>0</v>
          </cell>
          <cell r="H63">
            <v>15</v>
          </cell>
          <cell r="I63">
            <v>279206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3287183</v>
          </cell>
          <cell r="P63">
            <v>0</v>
          </cell>
          <cell r="Q63">
            <v>0</v>
          </cell>
          <cell r="R63">
            <v>20263</v>
          </cell>
          <cell r="S63">
            <v>0</v>
          </cell>
          <cell r="T63">
            <v>0</v>
          </cell>
          <cell r="U63">
            <v>821795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3287183</v>
          </cell>
          <cell r="AA63">
            <v>3307446</v>
          </cell>
          <cell r="AB63" t="str">
            <v>ERBA</v>
          </cell>
          <cell r="AC63">
            <v>1101</v>
          </cell>
          <cell r="AD63">
            <v>2</v>
          </cell>
          <cell r="AE63">
            <v>279206</v>
          </cell>
        </row>
        <row r="64">
          <cell r="A64" t="str">
            <v>SML</v>
          </cell>
          <cell r="B64">
            <v>0</v>
          </cell>
          <cell r="C64" t="str">
            <v>DRLS</v>
          </cell>
          <cell r="D64">
            <v>2</v>
          </cell>
          <cell r="E64">
            <v>7</v>
          </cell>
          <cell r="F64" t="str">
            <v>A4</v>
          </cell>
          <cell r="G64">
            <v>20</v>
          </cell>
          <cell r="H64">
            <v>14</v>
          </cell>
          <cell r="I64">
            <v>226825</v>
          </cell>
          <cell r="J64">
            <v>0</v>
          </cell>
          <cell r="K64">
            <v>0</v>
          </cell>
          <cell r="L64">
            <v>506</v>
          </cell>
          <cell r="M64">
            <v>0</v>
          </cell>
          <cell r="N64">
            <v>0</v>
          </cell>
          <cell r="O64">
            <v>2212298</v>
          </cell>
          <cell r="P64">
            <v>335984</v>
          </cell>
          <cell r="Q64">
            <v>81831</v>
          </cell>
          <cell r="R64">
            <v>755</v>
          </cell>
          <cell r="S64">
            <v>0</v>
          </cell>
          <cell r="T64">
            <v>0</v>
          </cell>
          <cell r="U64">
            <v>663174</v>
          </cell>
          <cell r="V64">
            <v>0</v>
          </cell>
          <cell r="W64">
            <v>22576</v>
          </cell>
          <cell r="X64">
            <v>0</v>
          </cell>
          <cell r="Y64">
            <v>0</v>
          </cell>
          <cell r="Z64">
            <v>2652689</v>
          </cell>
          <cell r="AA64">
            <v>2653444</v>
          </cell>
          <cell r="AB64" t="str">
            <v>ERBA</v>
          </cell>
          <cell r="AC64">
            <v>1101</v>
          </cell>
          <cell r="AD64">
            <v>2</v>
          </cell>
          <cell r="AE64">
            <v>226825</v>
          </cell>
        </row>
        <row r="65">
          <cell r="A65" t="str">
            <v>SML</v>
          </cell>
          <cell r="B65">
            <v>0</v>
          </cell>
          <cell r="C65" t="str">
            <v>DRLS</v>
          </cell>
          <cell r="D65">
            <v>2</v>
          </cell>
          <cell r="E65">
            <v>7</v>
          </cell>
          <cell r="F65" t="str">
            <v xml:space="preserve">B </v>
          </cell>
          <cell r="G65">
            <v>0</v>
          </cell>
          <cell r="H65">
            <v>6</v>
          </cell>
          <cell r="I65">
            <v>3931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69556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17389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69556</v>
          </cell>
          <cell r="AA65">
            <v>69556</v>
          </cell>
          <cell r="AB65" t="str">
            <v>ERBA</v>
          </cell>
          <cell r="AC65">
            <v>1101</v>
          </cell>
          <cell r="AD65">
            <v>2</v>
          </cell>
          <cell r="AE65">
            <v>3931</v>
          </cell>
        </row>
        <row r="66">
          <cell r="A66" t="str">
            <v>SML</v>
          </cell>
          <cell r="B66">
            <v>0</v>
          </cell>
          <cell r="C66" t="str">
            <v>DRLS</v>
          </cell>
          <cell r="D66">
            <v>2</v>
          </cell>
          <cell r="E66">
            <v>8</v>
          </cell>
          <cell r="F66" t="str">
            <v xml:space="preserve">B </v>
          </cell>
          <cell r="G66">
            <v>0</v>
          </cell>
          <cell r="H66">
            <v>5</v>
          </cell>
          <cell r="I66">
            <v>5715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118977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29744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118977</v>
          </cell>
          <cell r="AA66">
            <v>118977</v>
          </cell>
          <cell r="AB66" t="str">
            <v>ERBA</v>
          </cell>
          <cell r="AC66">
            <v>1101</v>
          </cell>
          <cell r="AD66">
            <v>2</v>
          </cell>
          <cell r="AE66">
            <v>5615</v>
          </cell>
        </row>
        <row r="67">
          <cell r="A67" t="str">
            <v>SML</v>
          </cell>
          <cell r="B67">
            <v>0</v>
          </cell>
          <cell r="C67" t="str">
            <v>DRLS</v>
          </cell>
          <cell r="D67">
            <v>2</v>
          </cell>
          <cell r="E67">
            <v>90</v>
          </cell>
          <cell r="F67" t="str">
            <v>A4</v>
          </cell>
          <cell r="G67">
            <v>20</v>
          </cell>
          <cell r="H67">
            <v>1</v>
          </cell>
          <cell r="I67">
            <v>236400</v>
          </cell>
          <cell r="J67">
            <v>0</v>
          </cell>
          <cell r="K67">
            <v>0</v>
          </cell>
          <cell r="L67">
            <v>778</v>
          </cell>
          <cell r="M67">
            <v>0</v>
          </cell>
          <cell r="N67">
            <v>0</v>
          </cell>
          <cell r="O67">
            <v>617240</v>
          </cell>
          <cell r="P67">
            <v>668302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1285542</v>
          </cell>
          <cell r="AA67">
            <v>1285542</v>
          </cell>
          <cell r="AB67" t="str">
            <v>ERBA</v>
          </cell>
          <cell r="AC67">
            <v>1101</v>
          </cell>
          <cell r="AD67">
            <v>2</v>
          </cell>
          <cell r="AE67">
            <v>236400</v>
          </cell>
        </row>
        <row r="68">
          <cell r="A68" t="str">
            <v>SML</v>
          </cell>
          <cell r="B68">
            <v>0</v>
          </cell>
          <cell r="C68" t="str">
            <v>DRLS</v>
          </cell>
          <cell r="D68">
            <v>3</v>
          </cell>
          <cell r="E68">
            <v>1</v>
          </cell>
          <cell r="F68" t="str">
            <v xml:space="preserve">B </v>
          </cell>
          <cell r="G68">
            <v>1</v>
          </cell>
          <cell r="H68">
            <v>2603</v>
          </cell>
          <cell r="I68">
            <v>60740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986472</v>
          </cell>
          <cell r="P68">
            <v>0</v>
          </cell>
          <cell r="Q68">
            <v>0</v>
          </cell>
          <cell r="R68">
            <v>22655</v>
          </cell>
          <cell r="S68">
            <v>0</v>
          </cell>
          <cell r="T68">
            <v>338570</v>
          </cell>
          <cell r="U68">
            <v>330</v>
          </cell>
          <cell r="V68">
            <v>565</v>
          </cell>
          <cell r="W68">
            <v>0</v>
          </cell>
          <cell r="X68">
            <v>0</v>
          </cell>
          <cell r="Y68">
            <v>21234</v>
          </cell>
          <cell r="Z68">
            <v>986472</v>
          </cell>
          <cell r="AA68">
            <v>1369496</v>
          </cell>
          <cell r="AB68" t="str">
            <v>ERJA</v>
          </cell>
          <cell r="AC68">
            <v>1101</v>
          </cell>
          <cell r="AD68">
            <v>2</v>
          </cell>
          <cell r="AE68">
            <v>37912</v>
          </cell>
        </row>
        <row r="69">
          <cell r="A69" t="str">
            <v>SML</v>
          </cell>
          <cell r="B69">
            <v>0</v>
          </cell>
          <cell r="C69" t="str">
            <v>DRLS</v>
          </cell>
          <cell r="D69">
            <v>3</v>
          </cell>
          <cell r="E69">
            <v>1</v>
          </cell>
          <cell r="F69" t="str">
            <v xml:space="preserve">B </v>
          </cell>
          <cell r="G69">
            <v>2</v>
          </cell>
          <cell r="H69">
            <v>1982</v>
          </cell>
          <cell r="I69">
            <v>82503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1599168</v>
          </cell>
          <cell r="P69">
            <v>0</v>
          </cell>
          <cell r="Q69">
            <v>0</v>
          </cell>
          <cell r="R69">
            <v>39474</v>
          </cell>
          <cell r="S69">
            <v>0</v>
          </cell>
          <cell r="T69">
            <v>83699</v>
          </cell>
          <cell r="U69">
            <v>271806</v>
          </cell>
          <cell r="V69">
            <v>0</v>
          </cell>
          <cell r="W69">
            <v>0</v>
          </cell>
          <cell r="X69">
            <v>0</v>
          </cell>
          <cell r="Y69">
            <v>142487</v>
          </cell>
          <cell r="Z69">
            <v>1599168</v>
          </cell>
          <cell r="AA69">
            <v>1864828</v>
          </cell>
          <cell r="AB69" t="str">
            <v>ERJA</v>
          </cell>
          <cell r="AC69">
            <v>1101</v>
          </cell>
          <cell r="AD69">
            <v>2</v>
          </cell>
          <cell r="AE69">
            <v>82503</v>
          </cell>
        </row>
        <row r="70">
          <cell r="A70" t="str">
            <v>SML</v>
          </cell>
          <cell r="B70">
            <v>0</v>
          </cell>
          <cell r="C70" t="str">
            <v>DRLS</v>
          </cell>
          <cell r="D70">
            <v>3</v>
          </cell>
          <cell r="E70">
            <v>1</v>
          </cell>
          <cell r="F70" t="str">
            <v xml:space="preserve">B </v>
          </cell>
          <cell r="G70">
            <v>3</v>
          </cell>
          <cell r="H70">
            <v>9045</v>
          </cell>
          <cell r="I70">
            <v>692970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13439273</v>
          </cell>
          <cell r="P70">
            <v>0</v>
          </cell>
          <cell r="Q70">
            <v>0</v>
          </cell>
          <cell r="R70">
            <v>129801</v>
          </cell>
          <cell r="S70">
            <v>0</v>
          </cell>
          <cell r="T70">
            <v>441865</v>
          </cell>
          <cell r="U70">
            <v>2284709</v>
          </cell>
          <cell r="V70">
            <v>94</v>
          </cell>
          <cell r="W70">
            <v>0</v>
          </cell>
          <cell r="X70">
            <v>0</v>
          </cell>
          <cell r="Y70">
            <v>907746</v>
          </cell>
          <cell r="Z70">
            <v>13439273</v>
          </cell>
          <cell r="AA70">
            <v>14918779</v>
          </cell>
          <cell r="AB70" t="str">
            <v>ERJA</v>
          </cell>
          <cell r="AC70">
            <v>1101</v>
          </cell>
          <cell r="AD70">
            <v>2</v>
          </cell>
          <cell r="AE70">
            <v>692470</v>
          </cell>
        </row>
        <row r="71">
          <cell r="A71" t="str">
            <v>SML</v>
          </cell>
          <cell r="B71">
            <v>0</v>
          </cell>
          <cell r="C71" t="str">
            <v>DRLS</v>
          </cell>
          <cell r="D71">
            <v>3</v>
          </cell>
          <cell r="E71">
            <v>1</v>
          </cell>
          <cell r="F71" t="str">
            <v xml:space="preserve">B </v>
          </cell>
          <cell r="G71">
            <v>4</v>
          </cell>
          <cell r="H71">
            <v>5011</v>
          </cell>
          <cell r="I71">
            <v>607605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11784031</v>
          </cell>
          <cell r="P71">
            <v>0</v>
          </cell>
          <cell r="Q71">
            <v>0</v>
          </cell>
          <cell r="R71">
            <v>132087</v>
          </cell>
          <cell r="S71">
            <v>0</v>
          </cell>
          <cell r="T71">
            <v>345375</v>
          </cell>
          <cell r="U71">
            <v>2003306</v>
          </cell>
          <cell r="V71">
            <v>378</v>
          </cell>
          <cell r="W71">
            <v>0</v>
          </cell>
          <cell r="X71">
            <v>0</v>
          </cell>
          <cell r="Y71">
            <v>961718</v>
          </cell>
          <cell r="Z71">
            <v>11784031</v>
          </cell>
          <cell r="AA71">
            <v>13223589</v>
          </cell>
          <cell r="AB71" t="str">
            <v>ERJA</v>
          </cell>
          <cell r="AC71">
            <v>1101</v>
          </cell>
          <cell r="AD71">
            <v>2</v>
          </cell>
          <cell r="AE71">
            <v>607605</v>
          </cell>
        </row>
        <row r="72">
          <cell r="A72" t="str">
            <v>SML</v>
          </cell>
          <cell r="B72">
            <v>0</v>
          </cell>
          <cell r="C72" t="str">
            <v>DRLS</v>
          </cell>
          <cell r="D72">
            <v>3</v>
          </cell>
          <cell r="E72">
            <v>1</v>
          </cell>
          <cell r="F72" t="str">
            <v xml:space="preserve">B </v>
          </cell>
          <cell r="G72">
            <v>5</v>
          </cell>
          <cell r="H72">
            <v>1973</v>
          </cell>
          <cell r="I72">
            <v>339187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6576601</v>
          </cell>
          <cell r="P72">
            <v>0</v>
          </cell>
          <cell r="Q72">
            <v>0</v>
          </cell>
          <cell r="R72">
            <v>88032</v>
          </cell>
          <cell r="S72">
            <v>0</v>
          </cell>
          <cell r="T72">
            <v>197588</v>
          </cell>
          <cell r="U72">
            <v>1118043</v>
          </cell>
          <cell r="V72">
            <v>471</v>
          </cell>
          <cell r="W72">
            <v>0</v>
          </cell>
          <cell r="X72">
            <v>0</v>
          </cell>
          <cell r="Y72">
            <v>434694</v>
          </cell>
          <cell r="Z72">
            <v>6576601</v>
          </cell>
          <cell r="AA72">
            <v>7297386</v>
          </cell>
          <cell r="AB72" t="str">
            <v>ERJA</v>
          </cell>
          <cell r="AC72">
            <v>1101</v>
          </cell>
          <cell r="AD72">
            <v>2</v>
          </cell>
          <cell r="AE72">
            <v>339187</v>
          </cell>
        </row>
        <row r="73">
          <cell r="A73" t="str">
            <v>SML</v>
          </cell>
          <cell r="B73">
            <v>0</v>
          </cell>
          <cell r="C73" t="str">
            <v>DRLS</v>
          </cell>
          <cell r="D73">
            <v>3</v>
          </cell>
          <cell r="E73">
            <v>1</v>
          </cell>
          <cell r="F73" t="str">
            <v xml:space="preserve">B </v>
          </cell>
          <cell r="G73">
            <v>6</v>
          </cell>
          <cell r="H73">
            <v>1001</v>
          </cell>
          <cell r="I73">
            <v>235473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4567012</v>
          </cell>
          <cell r="P73">
            <v>0</v>
          </cell>
          <cell r="Q73">
            <v>0</v>
          </cell>
          <cell r="R73">
            <v>56742</v>
          </cell>
          <cell r="S73">
            <v>0</v>
          </cell>
          <cell r="T73">
            <v>142148</v>
          </cell>
          <cell r="U73">
            <v>776634</v>
          </cell>
          <cell r="V73">
            <v>0</v>
          </cell>
          <cell r="W73">
            <v>0</v>
          </cell>
          <cell r="X73">
            <v>0</v>
          </cell>
          <cell r="Y73">
            <v>222661</v>
          </cell>
          <cell r="Z73">
            <v>4567012</v>
          </cell>
          <cell r="AA73">
            <v>4988563</v>
          </cell>
          <cell r="AB73" t="str">
            <v>ERJA</v>
          </cell>
          <cell r="AC73">
            <v>1101</v>
          </cell>
          <cell r="AD73">
            <v>2</v>
          </cell>
          <cell r="AE73">
            <v>235473</v>
          </cell>
        </row>
        <row r="74">
          <cell r="A74" t="str">
            <v>SML</v>
          </cell>
          <cell r="B74">
            <v>0</v>
          </cell>
          <cell r="C74" t="str">
            <v>DRLS</v>
          </cell>
          <cell r="D74">
            <v>3</v>
          </cell>
          <cell r="E74">
            <v>1</v>
          </cell>
          <cell r="F74" t="str">
            <v xml:space="preserve">B </v>
          </cell>
          <cell r="G74">
            <v>7</v>
          </cell>
          <cell r="H74">
            <v>232</v>
          </cell>
          <cell r="I74">
            <v>75902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1527465</v>
          </cell>
          <cell r="P74">
            <v>0</v>
          </cell>
          <cell r="Q74">
            <v>0</v>
          </cell>
          <cell r="R74">
            <v>27622</v>
          </cell>
          <cell r="S74">
            <v>0</v>
          </cell>
          <cell r="T74">
            <v>35482</v>
          </cell>
          <cell r="U74">
            <v>305592</v>
          </cell>
          <cell r="V74">
            <v>0</v>
          </cell>
          <cell r="W74">
            <v>0</v>
          </cell>
          <cell r="X74">
            <v>0</v>
          </cell>
          <cell r="Y74">
            <v>93549</v>
          </cell>
          <cell r="Z74">
            <v>1527465</v>
          </cell>
          <cell r="AA74">
            <v>1684118</v>
          </cell>
          <cell r="AB74" t="str">
            <v>ERJA</v>
          </cell>
          <cell r="AC74">
            <v>1101</v>
          </cell>
          <cell r="AD74">
            <v>2</v>
          </cell>
          <cell r="AE74">
            <v>75902</v>
          </cell>
        </row>
        <row r="75">
          <cell r="A75" t="str">
            <v>SML</v>
          </cell>
          <cell r="B75">
            <v>0</v>
          </cell>
          <cell r="C75" t="str">
            <v>DRLS</v>
          </cell>
          <cell r="D75">
            <v>3</v>
          </cell>
          <cell r="E75">
            <v>1</v>
          </cell>
          <cell r="F75" t="str">
            <v xml:space="preserve">B </v>
          </cell>
          <cell r="G75">
            <v>8</v>
          </cell>
          <cell r="H75">
            <v>67</v>
          </cell>
          <cell r="I75">
            <v>29711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597585</v>
          </cell>
          <cell r="P75">
            <v>0</v>
          </cell>
          <cell r="Q75">
            <v>0</v>
          </cell>
          <cell r="R75">
            <v>7886</v>
          </cell>
          <cell r="S75">
            <v>0</v>
          </cell>
          <cell r="T75">
            <v>29478</v>
          </cell>
          <cell r="U75">
            <v>119546</v>
          </cell>
          <cell r="V75">
            <v>189</v>
          </cell>
          <cell r="W75">
            <v>0</v>
          </cell>
          <cell r="X75">
            <v>0</v>
          </cell>
          <cell r="Y75">
            <v>27698</v>
          </cell>
          <cell r="Z75">
            <v>597585</v>
          </cell>
          <cell r="AA75">
            <v>662836</v>
          </cell>
          <cell r="AB75" t="str">
            <v>ERJA</v>
          </cell>
          <cell r="AC75">
            <v>1101</v>
          </cell>
          <cell r="AD75">
            <v>2</v>
          </cell>
          <cell r="AE75">
            <v>29711</v>
          </cell>
        </row>
        <row r="76">
          <cell r="A76" t="str">
            <v>SML</v>
          </cell>
          <cell r="B76">
            <v>0</v>
          </cell>
          <cell r="C76" t="str">
            <v>DRLS</v>
          </cell>
          <cell r="D76">
            <v>3</v>
          </cell>
          <cell r="E76">
            <v>1</v>
          </cell>
          <cell r="F76" t="str">
            <v xml:space="preserve">B </v>
          </cell>
          <cell r="G76">
            <v>9</v>
          </cell>
          <cell r="H76">
            <v>63</v>
          </cell>
          <cell r="I76">
            <v>33479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721069</v>
          </cell>
          <cell r="P76">
            <v>0</v>
          </cell>
          <cell r="Q76">
            <v>0</v>
          </cell>
          <cell r="R76">
            <v>8273</v>
          </cell>
          <cell r="S76">
            <v>0</v>
          </cell>
          <cell r="T76">
            <v>14238</v>
          </cell>
          <cell r="U76">
            <v>180303</v>
          </cell>
          <cell r="V76">
            <v>0</v>
          </cell>
          <cell r="W76">
            <v>0</v>
          </cell>
          <cell r="X76">
            <v>0</v>
          </cell>
          <cell r="Y76">
            <v>46502</v>
          </cell>
          <cell r="Z76">
            <v>721069</v>
          </cell>
          <cell r="AA76">
            <v>790082</v>
          </cell>
          <cell r="AB76" t="str">
            <v>ERJA</v>
          </cell>
          <cell r="AC76">
            <v>1101</v>
          </cell>
          <cell r="AD76">
            <v>2</v>
          </cell>
          <cell r="AE76">
            <v>33479</v>
          </cell>
        </row>
        <row r="77">
          <cell r="A77" t="str">
            <v>SML</v>
          </cell>
          <cell r="B77">
            <v>0</v>
          </cell>
          <cell r="C77" t="str">
            <v>DRLS</v>
          </cell>
          <cell r="D77">
            <v>3</v>
          </cell>
          <cell r="E77">
            <v>1</v>
          </cell>
          <cell r="F77" t="str">
            <v xml:space="preserve">B </v>
          </cell>
          <cell r="G77">
            <v>10</v>
          </cell>
          <cell r="H77">
            <v>17</v>
          </cell>
          <cell r="I77">
            <v>19388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416089</v>
          </cell>
          <cell r="P77">
            <v>0</v>
          </cell>
          <cell r="Q77">
            <v>0</v>
          </cell>
          <cell r="R77">
            <v>3199</v>
          </cell>
          <cell r="S77">
            <v>0</v>
          </cell>
          <cell r="T77">
            <v>26762</v>
          </cell>
          <cell r="U77">
            <v>104038</v>
          </cell>
          <cell r="V77">
            <v>189</v>
          </cell>
          <cell r="W77">
            <v>0</v>
          </cell>
          <cell r="X77">
            <v>0</v>
          </cell>
          <cell r="Y77">
            <v>25942</v>
          </cell>
          <cell r="Z77">
            <v>416089</v>
          </cell>
          <cell r="AA77">
            <v>472181</v>
          </cell>
          <cell r="AB77" t="str">
            <v>ERJA</v>
          </cell>
          <cell r="AC77">
            <v>1101</v>
          </cell>
          <cell r="AD77">
            <v>2</v>
          </cell>
          <cell r="AE77">
            <v>19388</v>
          </cell>
        </row>
        <row r="78">
          <cell r="A78" t="str">
            <v>SML</v>
          </cell>
          <cell r="B78">
            <v>0</v>
          </cell>
          <cell r="C78" t="str">
            <v>DRLS</v>
          </cell>
          <cell r="D78">
            <v>3</v>
          </cell>
          <cell r="E78">
            <v>1</v>
          </cell>
          <cell r="F78" t="str">
            <v xml:space="preserve">B </v>
          </cell>
          <cell r="G78">
            <v>11</v>
          </cell>
          <cell r="H78">
            <v>4468</v>
          </cell>
          <cell r="I78">
            <v>107135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605059</v>
          </cell>
          <cell r="P78">
            <v>0</v>
          </cell>
          <cell r="Q78">
            <v>0</v>
          </cell>
          <cell r="R78">
            <v>11351</v>
          </cell>
          <cell r="S78">
            <v>0</v>
          </cell>
          <cell r="T78">
            <v>76290</v>
          </cell>
          <cell r="U78">
            <v>0</v>
          </cell>
          <cell r="V78">
            <v>94</v>
          </cell>
          <cell r="W78">
            <v>0</v>
          </cell>
          <cell r="X78">
            <v>0</v>
          </cell>
          <cell r="Y78">
            <v>57450</v>
          </cell>
          <cell r="Z78">
            <v>605059</v>
          </cell>
          <cell r="AA78">
            <v>750244</v>
          </cell>
          <cell r="AB78" t="str">
            <v>ERJA</v>
          </cell>
          <cell r="AC78">
            <v>1101</v>
          </cell>
          <cell r="AD78">
            <v>2</v>
          </cell>
          <cell r="AE78">
            <v>68550</v>
          </cell>
        </row>
        <row r="79">
          <cell r="A79" t="str">
            <v>SML</v>
          </cell>
          <cell r="B79">
            <v>0</v>
          </cell>
          <cell r="C79" t="str">
            <v>DRLS</v>
          </cell>
          <cell r="D79">
            <v>3</v>
          </cell>
          <cell r="E79">
            <v>1</v>
          </cell>
          <cell r="F79" t="str">
            <v xml:space="preserve">B </v>
          </cell>
          <cell r="G79">
            <v>12</v>
          </cell>
          <cell r="H79">
            <v>8619</v>
          </cell>
          <cell r="I79">
            <v>554453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5210323</v>
          </cell>
          <cell r="P79">
            <v>0</v>
          </cell>
          <cell r="Q79">
            <v>0</v>
          </cell>
          <cell r="R79">
            <v>58369</v>
          </cell>
          <cell r="S79">
            <v>0</v>
          </cell>
          <cell r="T79">
            <v>187426</v>
          </cell>
          <cell r="U79">
            <v>886048</v>
          </cell>
          <cell r="V79">
            <v>0</v>
          </cell>
          <cell r="W79">
            <v>0</v>
          </cell>
          <cell r="X79">
            <v>0</v>
          </cell>
          <cell r="Y79">
            <v>846981</v>
          </cell>
          <cell r="Z79">
            <v>5210323</v>
          </cell>
          <cell r="AA79">
            <v>6303099</v>
          </cell>
          <cell r="AB79" t="str">
            <v>ERJA</v>
          </cell>
          <cell r="AC79">
            <v>1101</v>
          </cell>
          <cell r="AD79">
            <v>2</v>
          </cell>
          <cell r="AE79">
            <v>554453</v>
          </cell>
        </row>
        <row r="80">
          <cell r="A80" t="str">
            <v>SML</v>
          </cell>
          <cell r="B80">
            <v>0</v>
          </cell>
          <cell r="C80" t="str">
            <v>DRLS</v>
          </cell>
          <cell r="D80">
            <v>3</v>
          </cell>
          <cell r="E80">
            <v>1</v>
          </cell>
          <cell r="F80" t="str">
            <v xml:space="preserve">B </v>
          </cell>
          <cell r="G80">
            <v>13</v>
          </cell>
          <cell r="H80">
            <v>1456</v>
          </cell>
          <cell r="I80">
            <v>167375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2039083</v>
          </cell>
          <cell r="P80">
            <v>0</v>
          </cell>
          <cell r="Q80">
            <v>0</v>
          </cell>
          <cell r="R80">
            <v>21141</v>
          </cell>
          <cell r="S80">
            <v>0</v>
          </cell>
          <cell r="T80">
            <v>39862</v>
          </cell>
          <cell r="U80">
            <v>346677</v>
          </cell>
          <cell r="V80">
            <v>0</v>
          </cell>
          <cell r="W80">
            <v>0</v>
          </cell>
          <cell r="X80">
            <v>0</v>
          </cell>
          <cell r="Y80">
            <v>282692</v>
          </cell>
          <cell r="Z80">
            <v>2039083</v>
          </cell>
          <cell r="AA80">
            <v>2382778</v>
          </cell>
          <cell r="AB80" t="str">
            <v>ERJA</v>
          </cell>
          <cell r="AC80">
            <v>1101</v>
          </cell>
          <cell r="AD80">
            <v>2</v>
          </cell>
          <cell r="AE80">
            <v>167375</v>
          </cell>
        </row>
        <row r="81">
          <cell r="A81" t="str">
            <v>SML</v>
          </cell>
          <cell r="B81">
            <v>0</v>
          </cell>
          <cell r="C81" t="str">
            <v>DRLS</v>
          </cell>
          <cell r="D81">
            <v>3</v>
          </cell>
          <cell r="E81">
            <v>1</v>
          </cell>
          <cell r="F81" t="str">
            <v xml:space="preserve">B </v>
          </cell>
          <cell r="G81">
            <v>14</v>
          </cell>
          <cell r="H81">
            <v>127</v>
          </cell>
          <cell r="I81">
            <v>18851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240701</v>
          </cell>
          <cell r="P81">
            <v>0</v>
          </cell>
          <cell r="Q81">
            <v>0</v>
          </cell>
          <cell r="R81">
            <v>3372</v>
          </cell>
          <cell r="S81">
            <v>0</v>
          </cell>
          <cell r="T81">
            <v>12337</v>
          </cell>
          <cell r="U81">
            <v>40931</v>
          </cell>
          <cell r="V81">
            <v>0</v>
          </cell>
          <cell r="W81">
            <v>0</v>
          </cell>
          <cell r="X81">
            <v>0</v>
          </cell>
          <cell r="Y81">
            <v>25939</v>
          </cell>
          <cell r="Z81">
            <v>240701</v>
          </cell>
          <cell r="AA81">
            <v>282349</v>
          </cell>
          <cell r="AB81" t="str">
            <v>ERJA</v>
          </cell>
          <cell r="AC81">
            <v>1101</v>
          </cell>
          <cell r="AD81">
            <v>2</v>
          </cell>
          <cell r="AE81">
            <v>18851</v>
          </cell>
        </row>
        <row r="82">
          <cell r="A82" t="str">
            <v>SML</v>
          </cell>
          <cell r="B82">
            <v>0</v>
          </cell>
          <cell r="C82" t="str">
            <v>DRLS</v>
          </cell>
          <cell r="D82">
            <v>3</v>
          </cell>
          <cell r="E82">
            <v>1</v>
          </cell>
          <cell r="F82" t="str">
            <v xml:space="preserve">B </v>
          </cell>
          <cell r="G82">
            <v>15</v>
          </cell>
          <cell r="H82">
            <v>167</v>
          </cell>
          <cell r="I82">
            <v>38611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613297</v>
          </cell>
          <cell r="P82">
            <v>0</v>
          </cell>
          <cell r="Q82">
            <v>0</v>
          </cell>
          <cell r="R82">
            <v>4817</v>
          </cell>
          <cell r="S82">
            <v>0</v>
          </cell>
          <cell r="T82">
            <v>22277</v>
          </cell>
          <cell r="U82">
            <v>118037</v>
          </cell>
          <cell r="V82">
            <v>0</v>
          </cell>
          <cell r="W82">
            <v>0</v>
          </cell>
          <cell r="X82">
            <v>0</v>
          </cell>
          <cell r="Y82">
            <v>42884</v>
          </cell>
          <cell r="Z82">
            <v>613297</v>
          </cell>
          <cell r="AA82">
            <v>683275</v>
          </cell>
          <cell r="AB82" t="str">
            <v>ERJA</v>
          </cell>
          <cell r="AC82">
            <v>1101</v>
          </cell>
          <cell r="AD82">
            <v>2</v>
          </cell>
          <cell r="AE82">
            <v>38611</v>
          </cell>
        </row>
        <row r="83">
          <cell r="A83" t="str">
            <v>SML</v>
          </cell>
          <cell r="B83">
            <v>0</v>
          </cell>
          <cell r="C83" t="str">
            <v>DRLS</v>
          </cell>
          <cell r="D83">
            <v>3</v>
          </cell>
          <cell r="E83">
            <v>2</v>
          </cell>
          <cell r="F83" t="str">
            <v>A3</v>
          </cell>
          <cell r="G83">
            <v>26</v>
          </cell>
          <cell r="H83">
            <v>2</v>
          </cell>
          <cell r="I83">
            <v>4381305</v>
          </cell>
          <cell r="J83">
            <v>339948</v>
          </cell>
          <cell r="K83">
            <v>4041357</v>
          </cell>
          <cell r="L83">
            <v>9001</v>
          </cell>
          <cell r="M83">
            <v>9001</v>
          </cell>
          <cell r="N83">
            <v>7001</v>
          </cell>
          <cell r="O83">
            <v>25304803</v>
          </cell>
          <cell r="P83">
            <v>16176843</v>
          </cell>
          <cell r="Q83">
            <v>1628908</v>
          </cell>
          <cell r="R83">
            <v>532860</v>
          </cell>
          <cell r="S83">
            <v>0</v>
          </cell>
          <cell r="T83">
            <v>0</v>
          </cell>
          <cell r="U83">
            <v>11130022</v>
          </cell>
          <cell r="V83">
            <v>0</v>
          </cell>
          <cell r="W83">
            <v>1409532</v>
          </cell>
          <cell r="X83">
            <v>0</v>
          </cell>
          <cell r="Y83">
            <v>12342</v>
          </cell>
          <cell r="Z83">
            <v>44520086</v>
          </cell>
          <cell r="AA83">
            <v>45065288</v>
          </cell>
          <cell r="AB83" t="str">
            <v>ERJA</v>
          </cell>
          <cell r="AC83">
            <v>1101</v>
          </cell>
          <cell r="AD83">
            <v>2</v>
          </cell>
          <cell r="AE83">
            <v>4381305</v>
          </cell>
        </row>
        <row r="84">
          <cell r="A84" t="str">
            <v>SML</v>
          </cell>
          <cell r="B84">
            <v>0</v>
          </cell>
          <cell r="C84" t="str">
            <v>DRLS</v>
          </cell>
          <cell r="D84">
            <v>3</v>
          </cell>
          <cell r="E84">
            <v>2</v>
          </cell>
          <cell r="F84" t="str">
            <v>A4</v>
          </cell>
          <cell r="G84">
            <v>22</v>
          </cell>
          <cell r="H84">
            <v>3</v>
          </cell>
          <cell r="I84">
            <v>549578</v>
          </cell>
          <cell r="J84">
            <v>52398</v>
          </cell>
          <cell r="K84">
            <v>497180</v>
          </cell>
          <cell r="L84">
            <v>2329</v>
          </cell>
          <cell r="M84">
            <v>1224</v>
          </cell>
          <cell r="N84">
            <v>1105</v>
          </cell>
          <cell r="O84">
            <v>3922164</v>
          </cell>
          <cell r="P84">
            <v>3133463</v>
          </cell>
          <cell r="Q84">
            <v>155462</v>
          </cell>
          <cell r="R84">
            <v>190884</v>
          </cell>
          <cell r="S84">
            <v>0</v>
          </cell>
          <cell r="T84">
            <v>4444591</v>
          </cell>
          <cell r="U84">
            <v>1836944</v>
          </cell>
          <cell r="V84">
            <v>0</v>
          </cell>
          <cell r="W84">
            <v>136685</v>
          </cell>
          <cell r="X84">
            <v>0</v>
          </cell>
          <cell r="Y84">
            <v>13604</v>
          </cell>
          <cell r="Z84">
            <v>7347774</v>
          </cell>
          <cell r="AA84">
            <v>11996853</v>
          </cell>
          <cell r="AB84" t="str">
            <v>ERJA</v>
          </cell>
          <cell r="AC84">
            <v>1101</v>
          </cell>
          <cell r="AD84">
            <v>2</v>
          </cell>
          <cell r="AE84">
            <v>549578</v>
          </cell>
        </row>
        <row r="85">
          <cell r="A85" t="str">
            <v>SML</v>
          </cell>
          <cell r="B85">
            <v>0</v>
          </cell>
          <cell r="C85" t="str">
            <v>DRLS</v>
          </cell>
          <cell r="D85">
            <v>3</v>
          </cell>
          <cell r="E85">
            <v>2</v>
          </cell>
          <cell r="F85" t="str">
            <v>A4</v>
          </cell>
          <cell r="G85">
            <v>21</v>
          </cell>
          <cell r="H85">
            <v>4</v>
          </cell>
          <cell r="I85">
            <v>190426</v>
          </cell>
          <cell r="J85">
            <v>4078</v>
          </cell>
          <cell r="K85">
            <v>186348</v>
          </cell>
          <cell r="L85">
            <v>1234</v>
          </cell>
          <cell r="M85">
            <v>1234</v>
          </cell>
          <cell r="N85">
            <v>0</v>
          </cell>
          <cell r="O85">
            <v>1453995</v>
          </cell>
          <cell r="P85">
            <v>852282</v>
          </cell>
          <cell r="Q85">
            <v>376024</v>
          </cell>
          <cell r="R85">
            <v>92386</v>
          </cell>
          <cell r="S85">
            <v>0</v>
          </cell>
          <cell r="T85">
            <v>0</v>
          </cell>
          <cell r="U85">
            <v>678173</v>
          </cell>
          <cell r="V85">
            <v>0</v>
          </cell>
          <cell r="W85">
            <v>30390</v>
          </cell>
          <cell r="X85">
            <v>0</v>
          </cell>
          <cell r="Y85">
            <v>16128</v>
          </cell>
          <cell r="Z85">
            <v>2712691</v>
          </cell>
          <cell r="AA85">
            <v>2821205</v>
          </cell>
          <cell r="AB85" t="str">
            <v>ERJA</v>
          </cell>
          <cell r="AC85">
            <v>1101</v>
          </cell>
          <cell r="AD85">
            <v>2</v>
          </cell>
          <cell r="AE85">
            <v>190426</v>
          </cell>
        </row>
        <row r="86">
          <cell r="A86" t="str">
            <v>SML</v>
          </cell>
          <cell r="B86">
            <v>0</v>
          </cell>
          <cell r="C86" t="str">
            <v>DRLS</v>
          </cell>
          <cell r="D86">
            <v>3</v>
          </cell>
          <cell r="E86">
            <v>2</v>
          </cell>
          <cell r="F86" t="str">
            <v>A4</v>
          </cell>
          <cell r="G86">
            <v>20</v>
          </cell>
          <cell r="H86">
            <v>27</v>
          </cell>
          <cell r="I86">
            <v>374207</v>
          </cell>
          <cell r="J86">
            <v>0</v>
          </cell>
          <cell r="K86">
            <v>0</v>
          </cell>
          <cell r="L86">
            <v>1777</v>
          </cell>
          <cell r="M86">
            <v>0</v>
          </cell>
          <cell r="N86">
            <v>0</v>
          </cell>
          <cell r="O86">
            <v>4293875</v>
          </cell>
          <cell r="P86">
            <v>1390801</v>
          </cell>
          <cell r="Q86">
            <v>264335</v>
          </cell>
          <cell r="R86">
            <v>73139</v>
          </cell>
          <cell r="S86">
            <v>0</v>
          </cell>
          <cell r="T86">
            <v>230135</v>
          </cell>
          <cell r="U86">
            <v>1513671</v>
          </cell>
          <cell r="V86">
            <v>0</v>
          </cell>
          <cell r="W86">
            <v>105660</v>
          </cell>
          <cell r="X86">
            <v>0</v>
          </cell>
          <cell r="Y86">
            <v>111214</v>
          </cell>
          <cell r="Z86">
            <v>6054671</v>
          </cell>
          <cell r="AA86">
            <v>6469159</v>
          </cell>
          <cell r="AB86" t="str">
            <v>ERJA</v>
          </cell>
          <cell r="AC86">
            <v>1101</v>
          </cell>
          <cell r="AD86">
            <v>2</v>
          </cell>
          <cell r="AE86">
            <v>374207</v>
          </cell>
        </row>
        <row r="87">
          <cell r="A87" t="str">
            <v>SML</v>
          </cell>
          <cell r="B87">
            <v>0</v>
          </cell>
          <cell r="C87" t="str">
            <v>DRLS</v>
          </cell>
          <cell r="D87">
            <v>3</v>
          </cell>
          <cell r="E87">
            <v>2</v>
          </cell>
          <cell r="F87" t="str">
            <v xml:space="preserve">B </v>
          </cell>
          <cell r="G87">
            <v>0</v>
          </cell>
          <cell r="H87">
            <v>121</v>
          </cell>
          <cell r="I87">
            <v>119282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2483274</v>
          </cell>
          <cell r="P87">
            <v>0</v>
          </cell>
          <cell r="Q87">
            <v>0</v>
          </cell>
          <cell r="R87">
            <v>35925</v>
          </cell>
          <cell r="S87">
            <v>0</v>
          </cell>
          <cell r="T87">
            <v>259275</v>
          </cell>
          <cell r="U87">
            <v>619748</v>
          </cell>
          <cell r="V87">
            <v>189</v>
          </cell>
          <cell r="W87">
            <v>0</v>
          </cell>
          <cell r="X87">
            <v>0</v>
          </cell>
          <cell r="Y87">
            <v>194129</v>
          </cell>
          <cell r="Z87">
            <v>2483274</v>
          </cell>
          <cell r="AA87">
            <v>2972792</v>
          </cell>
          <cell r="AB87" t="str">
            <v>ERJA</v>
          </cell>
          <cell r="AC87">
            <v>1101</v>
          </cell>
          <cell r="AD87">
            <v>2</v>
          </cell>
          <cell r="AE87">
            <v>117930</v>
          </cell>
        </row>
        <row r="88">
          <cell r="A88" t="str">
            <v>SML</v>
          </cell>
          <cell r="B88">
            <v>0</v>
          </cell>
          <cell r="C88" t="str">
            <v>DRLS</v>
          </cell>
          <cell r="D88">
            <v>3</v>
          </cell>
          <cell r="E88">
            <v>3</v>
          </cell>
          <cell r="F88" t="str">
            <v>A4</v>
          </cell>
          <cell r="G88">
            <v>21</v>
          </cell>
          <cell r="H88">
            <v>1</v>
          </cell>
          <cell r="I88">
            <v>17879</v>
          </cell>
          <cell r="J88">
            <v>669</v>
          </cell>
          <cell r="K88">
            <v>17210</v>
          </cell>
          <cell r="L88">
            <v>116</v>
          </cell>
          <cell r="M88">
            <v>116</v>
          </cell>
          <cell r="N88">
            <v>0</v>
          </cell>
          <cell r="O88">
            <v>152256</v>
          </cell>
          <cell r="P88">
            <v>80117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58093</v>
          </cell>
          <cell r="V88">
            <v>0</v>
          </cell>
          <cell r="W88">
            <v>0</v>
          </cell>
          <cell r="X88">
            <v>0</v>
          </cell>
          <cell r="Y88">
            <v>12342</v>
          </cell>
          <cell r="Z88">
            <v>232373</v>
          </cell>
          <cell r="AA88">
            <v>244715</v>
          </cell>
          <cell r="AB88" t="str">
            <v>ERJA</v>
          </cell>
          <cell r="AC88">
            <v>1101</v>
          </cell>
          <cell r="AD88">
            <v>2</v>
          </cell>
          <cell r="AE88">
            <v>17879</v>
          </cell>
        </row>
        <row r="89">
          <cell r="A89" t="str">
            <v>SML</v>
          </cell>
          <cell r="B89">
            <v>0</v>
          </cell>
          <cell r="C89" t="str">
            <v>DRLS</v>
          </cell>
          <cell r="D89">
            <v>3</v>
          </cell>
          <cell r="E89">
            <v>3</v>
          </cell>
          <cell r="F89" t="str">
            <v>A4</v>
          </cell>
          <cell r="G89">
            <v>20</v>
          </cell>
          <cell r="H89">
            <v>19</v>
          </cell>
          <cell r="I89">
            <v>319173</v>
          </cell>
          <cell r="J89">
            <v>0</v>
          </cell>
          <cell r="K89">
            <v>0</v>
          </cell>
          <cell r="L89">
            <v>941</v>
          </cell>
          <cell r="M89">
            <v>0</v>
          </cell>
          <cell r="N89">
            <v>0</v>
          </cell>
          <cell r="O89">
            <v>3662406</v>
          </cell>
          <cell r="P89">
            <v>736488</v>
          </cell>
          <cell r="Q89">
            <v>48618</v>
          </cell>
          <cell r="R89">
            <v>33228</v>
          </cell>
          <cell r="S89">
            <v>0</v>
          </cell>
          <cell r="T89">
            <v>0</v>
          </cell>
          <cell r="U89">
            <v>1114816</v>
          </cell>
          <cell r="V89">
            <v>0</v>
          </cell>
          <cell r="W89">
            <v>11740</v>
          </cell>
          <cell r="X89">
            <v>0</v>
          </cell>
          <cell r="Y89">
            <v>159938</v>
          </cell>
          <cell r="Z89">
            <v>4459252</v>
          </cell>
          <cell r="AA89">
            <v>4652418</v>
          </cell>
          <cell r="AB89" t="str">
            <v>ERJA</v>
          </cell>
          <cell r="AC89">
            <v>1101</v>
          </cell>
          <cell r="AD89">
            <v>2</v>
          </cell>
          <cell r="AE89">
            <v>319173</v>
          </cell>
        </row>
        <row r="90">
          <cell r="A90" t="str">
            <v>SML</v>
          </cell>
          <cell r="B90">
            <v>0</v>
          </cell>
          <cell r="C90" t="str">
            <v>DRLS</v>
          </cell>
          <cell r="D90">
            <v>3</v>
          </cell>
          <cell r="E90">
            <v>3</v>
          </cell>
          <cell r="F90" t="str">
            <v xml:space="preserve">B </v>
          </cell>
          <cell r="G90">
            <v>0</v>
          </cell>
          <cell r="H90">
            <v>2333</v>
          </cell>
          <cell r="I90">
            <v>521009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10847208</v>
          </cell>
          <cell r="P90">
            <v>0</v>
          </cell>
          <cell r="Q90">
            <v>0</v>
          </cell>
          <cell r="R90">
            <v>160760</v>
          </cell>
          <cell r="S90">
            <v>0</v>
          </cell>
          <cell r="T90">
            <v>558392</v>
          </cell>
          <cell r="U90">
            <v>2679120</v>
          </cell>
          <cell r="V90">
            <v>378</v>
          </cell>
          <cell r="W90">
            <v>0</v>
          </cell>
          <cell r="X90">
            <v>0</v>
          </cell>
          <cell r="Y90">
            <v>860639</v>
          </cell>
          <cell r="Z90">
            <v>10847208</v>
          </cell>
          <cell r="AA90">
            <v>12427377</v>
          </cell>
          <cell r="AB90" t="str">
            <v>ERJA</v>
          </cell>
          <cell r="AC90">
            <v>1101</v>
          </cell>
          <cell r="AD90">
            <v>2</v>
          </cell>
          <cell r="AE90">
            <v>503299</v>
          </cell>
        </row>
        <row r="91">
          <cell r="A91" t="str">
            <v>SML</v>
          </cell>
          <cell r="B91">
            <v>0</v>
          </cell>
          <cell r="C91" t="str">
            <v>DRLS</v>
          </cell>
          <cell r="D91">
            <v>3</v>
          </cell>
          <cell r="E91">
            <v>4</v>
          </cell>
          <cell r="F91" t="str">
            <v>A4</v>
          </cell>
          <cell r="G91">
            <v>20</v>
          </cell>
          <cell r="H91">
            <v>3</v>
          </cell>
          <cell r="I91">
            <v>33005</v>
          </cell>
          <cell r="J91">
            <v>0</v>
          </cell>
          <cell r="K91">
            <v>0</v>
          </cell>
          <cell r="L91">
            <v>171</v>
          </cell>
          <cell r="M91">
            <v>0</v>
          </cell>
          <cell r="N91">
            <v>0</v>
          </cell>
          <cell r="O91">
            <v>255624</v>
          </cell>
          <cell r="P91">
            <v>90288</v>
          </cell>
          <cell r="Q91">
            <v>16985</v>
          </cell>
          <cell r="R91">
            <v>7543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4752</v>
          </cell>
          <cell r="X91">
            <v>0</v>
          </cell>
          <cell r="Y91">
            <v>0</v>
          </cell>
          <cell r="Z91">
            <v>367649</v>
          </cell>
          <cell r="AA91">
            <v>375192</v>
          </cell>
          <cell r="AB91" t="str">
            <v>ERJA</v>
          </cell>
          <cell r="AC91">
            <v>1101</v>
          </cell>
          <cell r="AD91">
            <v>2</v>
          </cell>
          <cell r="AE91">
            <v>33005</v>
          </cell>
        </row>
        <row r="92">
          <cell r="A92" t="str">
            <v>SML</v>
          </cell>
          <cell r="B92">
            <v>0</v>
          </cell>
          <cell r="C92" t="str">
            <v>DRLS</v>
          </cell>
          <cell r="D92">
            <v>3</v>
          </cell>
          <cell r="E92">
            <v>4</v>
          </cell>
          <cell r="F92" t="str">
            <v xml:space="preserve">B </v>
          </cell>
          <cell r="G92">
            <v>0</v>
          </cell>
          <cell r="H92">
            <v>350</v>
          </cell>
          <cell r="I92">
            <v>288803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2783478</v>
          </cell>
          <cell r="P92">
            <v>0</v>
          </cell>
          <cell r="Q92">
            <v>0</v>
          </cell>
          <cell r="R92">
            <v>293</v>
          </cell>
          <cell r="S92">
            <v>0</v>
          </cell>
          <cell r="T92">
            <v>204874</v>
          </cell>
          <cell r="U92">
            <v>0</v>
          </cell>
          <cell r="V92">
            <v>34517</v>
          </cell>
          <cell r="W92">
            <v>0</v>
          </cell>
          <cell r="X92">
            <v>0</v>
          </cell>
          <cell r="Y92">
            <v>0</v>
          </cell>
          <cell r="Z92">
            <v>2783478</v>
          </cell>
          <cell r="AA92">
            <v>3023162</v>
          </cell>
          <cell r="AB92" t="str">
            <v>ERJA</v>
          </cell>
          <cell r="AC92">
            <v>1101</v>
          </cell>
          <cell r="AD92">
            <v>2</v>
          </cell>
          <cell r="AE92">
            <v>286739</v>
          </cell>
        </row>
        <row r="93">
          <cell r="A93" t="str">
            <v>SML</v>
          </cell>
          <cell r="B93">
            <v>0</v>
          </cell>
          <cell r="C93" t="str">
            <v>DRLS</v>
          </cell>
          <cell r="D93">
            <v>3</v>
          </cell>
          <cell r="E93">
            <v>5</v>
          </cell>
          <cell r="F93" t="str">
            <v>A4</v>
          </cell>
          <cell r="G93">
            <v>20</v>
          </cell>
          <cell r="H93">
            <v>5</v>
          </cell>
          <cell r="I93">
            <v>18265</v>
          </cell>
          <cell r="J93">
            <v>0</v>
          </cell>
          <cell r="K93">
            <v>0</v>
          </cell>
          <cell r="L93">
            <v>112</v>
          </cell>
          <cell r="M93">
            <v>0</v>
          </cell>
          <cell r="N93">
            <v>0</v>
          </cell>
          <cell r="O93">
            <v>209584</v>
          </cell>
          <cell r="P93">
            <v>87659</v>
          </cell>
          <cell r="Q93">
            <v>2754</v>
          </cell>
          <cell r="R93">
            <v>0</v>
          </cell>
          <cell r="S93">
            <v>0</v>
          </cell>
          <cell r="T93">
            <v>0</v>
          </cell>
          <cell r="U93">
            <v>75196</v>
          </cell>
          <cell r="V93">
            <v>0</v>
          </cell>
          <cell r="W93">
            <v>783</v>
          </cell>
          <cell r="X93">
            <v>0</v>
          </cell>
          <cell r="Y93">
            <v>0</v>
          </cell>
          <cell r="Z93">
            <v>300780</v>
          </cell>
          <cell r="AA93">
            <v>300780</v>
          </cell>
          <cell r="AB93" t="str">
            <v>ERJA</v>
          </cell>
          <cell r="AC93">
            <v>1101</v>
          </cell>
          <cell r="AD93">
            <v>2</v>
          </cell>
          <cell r="AE93">
            <v>18265</v>
          </cell>
        </row>
        <row r="94">
          <cell r="A94" t="str">
            <v>SML</v>
          </cell>
          <cell r="B94">
            <v>0</v>
          </cell>
          <cell r="C94" t="str">
            <v>DRLS</v>
          </cell>
          <cell r="D94">
            <v>3</v>
          </cell>
          <cell r="E94">
            <v>5</v>
          </cell>
          <cell r="F94" t="str">
            <v xml:space="preserve">B </v>
          </cell>
          <cell r="G94">
            <v>0</v>
          </cell>
          <cell r="H94">
            <v>187</v>
          </cell>
          <cell r="I94">
            <v>119303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2296284</v>
          </cell>
          <cell r="P94">
            <v>0</v>
          </cell>
          <cell r="Q94">
            <v>0</v>
          </cell>
          <cell r="R94">
            <v>14341</v>
          </cell>
          <cell r="S94">
            <v>0</v>
          </cell>
          <cell r="T94">
            <v>2237</v>
          </cell>
          <cell r="U94">
            <v>433495</v>
          </cell>
          <cell r="V94">
            <v>377</v>
          </cell>
          <cell r="W94">
            <v>0</v>
          </cell>
          <cell r="X94">
            <v>0</v>
          </cell>
          <cell r="Y94">
            <v>0</v>
          </cell>
          <cell r="Z94">
            <v>2296284</v>
          </cell>
          <cell r="AA94">
            <v>2313239</v>
          </cell>
          <cell r="AB94" t="str">
            <v>ERJA</v>
          </cell>
          <cell r="AC94">
            <v>1101</v>
          </cell>
          <cell r="AD94">
            <v>2</v>
          </cell>
          <cell r="AE94">
            <v>118711</v>
          </cell>
        </row>
        <row r="95">
          <cell r="A95" t="str">
            <v>SML</v>
          </cell>
          <cell r="B95">
            <v>0</v>
          </cell>
          <cell r="C95" t="str">
            <v>DRLS</v>
          </cell>
          <cell r="D95">
            <v>3</v>
          </cell>
          <cell r="E95">
            <v>6</v>
          </cell>
          <cell r="F95" t="str">
            <v xml:space="preserve">B </v>
          </cell>
          <cell r="G95">
            <v>0</v>
          </cell>
          <cell r="H95">
            <v>6</v>
          </cell>
          <cell r="I95">
            <v>382144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4499107</v>
          </cell>
          <cell r="P95">
            <v>0</v>
          </cell>
          <cell r="Q95">
            <v>0</v>
          </cell>
          <cell r="R95">
            <v>21297</v>
          </cell>
          <cell r="S95">
            <v>0</v>
          </cell>
          <cell r="T95">
            <v>0</v>
          </cell>
          <cell r="U95">
            <v>1124777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4499107</v>
          </cell>
          <cell r="AA95">
            <v>4520404</v>
          </cell>
          <cell r="AB95" t="str">
            <v>ERJA</v>
          </cell>
          <cell r="AC95">
            <v>1101</v>
          </cell>
          <cell r="AD95">
            <v>2</v>
          </cell>
          <cell r="AE95">
            <v>382144</v>
          </cell>
        </row>
        <row r="96">
          <cell r="A96" t="str">
            <v>SML</v>
          </cell>
          <cell r="B96">
            <v>0</v>
          </cell>
          <cell r="C96" t="str">
            <v>DRLS</v>
          </cell>
          <cell r="D96">
            <v>3</v>
          </cell>
          <cell r="E96">
            <v>7</v>
          </cell>
          <cell r="F96" t="str">
            <v>A4</v>
          </cell>
          <cell r="G96">
            <v>22</v>
          </cell>
          <cell r="H96">
            <v>2</v>
          </cell>
          <cell r="I96">
            <v>801867</v>
          </cell>
          <cell r="J96">
            <v>42765</v>
          </cell>
          <cell r="K96">
            <v>759102</v>
          </cell>
          <cell r="L96">
            <v>1841</v>
          </cell>
          <cell r="M96">
            <v>1111</v>
          </cell>
          <cell r="N96">
            <v>730</v>
          </cell>
          <cell r="O96">
            <v>4659630</v>
          </cell>
          <cell r="P96">
            <v>1936587</v>
          </cell>
          <cell r="Q96">
            <v>126773</v>
          </cell>
          <cell r="R96">
            <v>0</v>
          </cell>
          <cell r="S96">
            <v>0</v>
          </cell>
          <cell r="T96">
            <v>0</v>
          </cell>
          <cell r="U96">
            <v>1701721</v>
          </cell>
          <cell r="V96">
            <v>0</v>
          </cell>
          <cell r="W96">
            <v>83893</v>
          </cell>
          <cell r="X96">
            <v>0</v>
          </cell>
          <cell r="Y96">
            <v>0</v>
          </cell>
          <cell r="Z96">
            <v>6806883</v>
          </cell>
          <cell r="AA96">
            <v>6806883</v>
          </cell>
          <cell r="AB96" t="str">
            <v>ERJA</v>
          </cell>
          <cell r="AC96">
            <v>1101</v>
          </cell>
          <cell r="AD96">
            <v>2</v>
          </cell>
          <cell r="AE96">
            <v>801867</v>
          </cell>
        </row>
        <row r="97">
          <cell r="A97" t="str">
            <v>SML</v>
          </cell>
          <cell r="B97">
            <v>0</v>
          </cell>
          <cell r="C97" t="str">
            <v>DRLS</v>
          </cell>
          <cell r="D97">
            <v>3</v>
          </cell>
          <cell r="E97">
            <v>7</v>
          </cell>
          <cell r="F97" t="str">
            <v>A4</v>
          </cell>
          <cell r="G97">
            <v>20</v>
          </cell>
          <cell r="H97">
            <v>8</v>
          </cell>
          <cell r="I97">
            <v>326298</v>
          </cell>
          <cell r="J97">
            <v>0</v>
          </cell>
          <cell r="K97">
            <v>0</v>
          </cell>
          <cell r="L97">
            <v>631</v>
          </cell>
          <cell r="M97">
            <v>0</v>
          </cell>
          <cell r="N97">
            <v>0</v>
          </cell>
          <cell r="O97">
            <v>3182492</v>
          </cell>
          <cell r="P97">
            <v>418984</v>
          </cell>
          <cell r="Q97">
            <v>127163</v>
          </cell>
          <cell r="R97">
            <v>0</v>
          </cell>
          <cell r="S97">
            <v>0</v>
          </cell>
          <cell r="T97">
            <v>0</v>
          </cell>
          <cell r="U97">
            <v>935979</v>
          </cell>
          <cell r="V97">
            <v>0</v>
          </cell>
          <cell r="W97">
            <v>15272</v>
          </cell>
          <cell r="X97">
            <v>0</v>
          </cell>
          <cell r="Y97">
            <v>0</v>
          </cell>
          <cell r="Z97">
            <v>3743911</v>
          </cell>
          <cell r="AA97">
            <v>3743911</v>
          </cell>
          <cell r="AB97" t="str">
            <v>ERJA</v>
          </cell>
          <cell r="AC97">
            <v>1101</v>
          </cell>
          <cell r="AD97">
            <v>2</v>
          </cell>
          <cell r="AE97">
            <v>326298</v>
          </cell>
        </row>
        <row r="98">
          <cell r="A98" t="str">
            <v>SML</v>
          </cell>
          <cell r="B98">
            <v>0</v>
          </cell>
          <cell r="C98" t="str">
            <v>DRLS</v>
          </cell>
          <cell r="D98">
            <v>3</v>
          </cell>
          <cell r="E98">
            <v>7</v>
          </cell>
          <cell r="F98" t="str">
            <v xml:space="preserve">B </v>
          </cell>
          <cell r="G98">
            <v>0</v>
          </cell>
          <cell r="H98">
            <v>3</v>
          </cell>
          <cell r="I98">
            <v>7908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139929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34982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139929</v>
          </cell>
          <cell r="AA98">
            <v>139929</v>
          </cell>
          <cell r="AB98" t="str">
            <v>ERJA</v>
          </cell>
          <cell r="AC98">
            <v>1101</v>
          </cell>
          <cell r="AD98">
            <v>2</v>
          </cell>
          <cell r="AE98">
            <v>7908</v>
          </cell>
        </row>
        <row r="99">
          <cell r="A99" t="str">
            <v>SML</v>
          </cell>
          <cell r="B99">
            <v>0</v>
          </cell>
          <cell r="C99" t="str">
            <v>DRLS</v>
          </cell>
          <cell r="D99">
            <v>3</v>
          </cell>
          <cell r="E99">
            <v>8</v>
          </cell>
          <cell r="F99" t="str">
            <v xml:space="preserve">B </v>
          </cell>
          <cell r="G99">
            <v>0</v>
          </cell>
          <cell r="H99">
            <v>4</v>
          </cell>
          <cell r="I99">
            <v>4003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83336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20834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83336</v>
          </cell>
          <cell r="AA99">
            <v>83336</v>
          </cell>
          <cell r="AB99" t="str">
            <v>ERJA</v>
          </cell>
          <cell r="AC99">
            <v>1101</v>
          </cell>
          <cell r="AD99">
            <v>2</v>
          </cell>
          <cell r="AE99">
            <v>4003</v>
          </cell>
        </row>
        <row r="100">
          <cell r="A100" t="str">
            <v>SML</v>
          </cell>
          <cell r="B100">
            <v>0</v>
          </cell>
          <cell r="C100" t="str">
            <v>DRLN</v>
          </cell>
          <cell r="D100">
            <v>5</v>
          </cell>
          <cell r="E100">
            <v>1</v>
          </cell>
          <cell r="F100" t="str">
            <v>A4</v>
          </cell>
          <cell r="G100">
            <v>20</v>
          </cell>
          <cell r="H100">
            <v>1</v>
          </cell>
          <cell r="I100">
            <v>51120</v>
          </cell>
          <cell r="J100">
            <v>0</v>
          </cell>
          <cell r="K100">
            <v>0</v>
          </cell>
          <cell r="L100">
            <v>219</v>
          </cell>
          <cell r="M100">
            <v>0</v>
          </cell>
          <cell r="N100">
            <v>0</v>
          </cell>
          <cell r="O100">
            <v>586586</v>
          </cell>
          <cell r="P100">
            <v>171404</v>
          </cell>
          <cell r="Q100">
            <v>47092</v>
          </cell>
          <cell r="R100">
            <v>8644</v>
          </cell>
          <cell r="S100">
            <v>0</v>
          </cell>
          <cell r="T100">
            <v>0</v>
          </cell>
          <cell r="U100">
            <v>203227</v>
          </cell>
          <cell r="V100">
            <v>0</v>
          </cell>
          <cell r="W100">
            <v>7827</v>
          </cell>
          <cell r="X100">
            <v>0</v>
          </cell>
          <cell r="Y100">
            <v>0</v>
          </cell>
          <cell r="Z100">
            <v>812909</v>
          </cell>
          <cell r="AA100">
            <v>821553</v>
          </cell>
          <cell r="AB100" t="str">
            <v>ERGO</v>
          </cell>
          <cell r="AC100">
            <v>1101</v>
          </cell>
          <cell r="AD100">
            <v>2</v>
          </cell>
          <cell r="AE100">
            <v>51120</v>
          </cell>
        </row>
        <row r="101">
          <cell r="A101" t="str">
            <v>SML</v>
          </cell>
          <cell r="B101">
            <v>0</v>
          </cell>
          <cell r="C101" t="str">
            <v>DRLN</v>
          </cell>
          <cell r="D101">
            <v>5</v>
          </cell>
          <cell r="E101">
            <v>1</v>
          </cell>
          <cell r="F101" t="str">
            <v xml:space="preserve">B </v>
          </cell>
          <cell r="G101">
            <v>1</v>
          </cell>
          <cell r="H101">
            <v>4487</v>
          </cell>
          <cell r="I101">
            <v>104017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1682640</v>
          </cell>
          <cell r="P101">
            <v>0</v>
          </cell>
          <cell r="Q101">
            <v>0</v>
          </cell>
          <cell r="R101">
            <v>26499</v>
          </cell>
          <cell r="S101">
            <v>0</v>
          </cell>
          <cell r="T101">
            <v>461286</v>
          </cell>
          <cell r="U101">
            <v>0</v>
          </cell>
          <cell r="V101">
            <v>377</v>
          </cell>
          <cell r="W101">
            <v>0</v>
          </cell>
          <cell r="X101">
            <v>0</v>
          </cell>
          <cell r="Y101">
            <v>0</v>
          </cell>
          <cell r="Z101">
            <v>1682640</v>
          </cell>
          <cell r="AA101">
            <v>2170802</v>
          </cell>
          <cell r="AB101" t="str">
            <v>ERGO</v>
          </cell>
          <cell r="AC101">
            <v>1101</v>
          </cell>
          <cell r="AD101">
            <v>2</v>
          </cell>
          <cell r="AE101">
            <v>71871</v>
          </cell>
        </row>
        <row r="102">
          <cell r="A102" t="str">
            <v>SML</v>
          </cell>
          <cell r="B102">
            <v>0</v>
          </cell>
          <cell r="C102" t="str">
            <v>DRLN</v>
          </cell>
          <cell r="D102">
            <v>5</v>
          </cell>
          <cell r="E102">
            <v>1</v>
          </cell>
          <cell r="F102" t="str">
            <v xml:space="preserve">B </v>
          </cell>
          <cell r="G102">
            <v>2</v>
          </cell>
          <cell r="H102">
            <v>2438</v>
          </cell>
          <cell r="I102">
            <v>99707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1933817</v>
          </cell>
          <cell r="P102">
            <v>0</v>
          </cell>
          <cell r="Q102">
            <v>0</v>
          </cell>
          <cell r="R102">
            <v>17727</v>
          </cell>
          <cell r="S102">
            <v>0</v>
          </cell>
          <cell r="T102">
            <v>61722</v>
          </cell>
          <cell r="U102">
            <v>328673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1933817</v>
          </cell>
          <cell r="AA102">
            <v>2013266</v>
          </cell>
          <cell r="AB102" t="str">
            <v>ERGO</v>
          </cell>
          <cell r="AC102">
            <v>1101</v>
          </cell>
          <cell r="AD102">
            <v>2</v>
          </cell>
          <cell r="AE102">
            <v>99707</v>
          </cell>
        </row>
        <row r="103">
          <cell r="A103" t="str">
            <v>SML</v>
          </cell>
          <cell r="B103">
            <v>0</v>
          </cell>
          <cell r="C103" t="str">
            <v>DRLN</v>
          </cell>
          <cell r="D103">
            <v>5</v>
          </cell>
          <cell r="E103">
            <v>1</v>
          </cell>
          <cell r="F103" t="str">
            <v xml:space="preserve">B </v>
          </cell>
          <cell r="G103">
            <v>3</v>
          </cell>
          <cell r="H103">
            <v>8678</v>
          </cell>
          <cell r="I103">
            <v>655291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12708769</v>
          </cell>
          <cell r="P103">
            <v>0</v>
          </cell>
          <cell r="Q103">
            <v>213</v>
          </cell>
          <cell r="R103">
            <v>116570</v>
          </cell>
          <cell r="S103">
            <v>0</v>
          </cell>
          <cell r="T103">
            <v>173999</v>
          </cell>
          <cell r="U103">
            <v>2160591</v>
          </cell>
          <cell r="V103">
            <v>850</v>
          </cell>
          <cell r="W103">
            <v>0</v>
          </cell>
          <cell r="X103">
            <v>0</v>
          </cell>
          <cell r="Y103">
            <v>0</v>
          </cell>
          <cell r="Z103">
            <v>12708982</v>
          </cell>
          <cell r="AA103">
            <v>13000401</v>
          </cell>
          <cell r="AB103" t="str">
            <v>ERGO</v>
          </cell>
          <cell r="AC103">
            <v>1101</v>
          </cell>
          <cell r="AD103">
            <v>2</v>
          </cell>
          <cell r="AE103">
            <v>651720</v>
          </cell>
        </row>
        <row r="104">
          <cell r="A104" t="str">
            <v>SML</v>
          </cell>
          <cell r="B104">
            <v>0</v>
          </cell>
          <cell r="C104" t="str">
            <v>DRLN</v>
          </cell>
          <cell r="D104">
            <v>5</v>
          </cell>
          <cell r="E104">
            <v>1</v>
          </cell>
          <cell r="F104" t="str">
            <v xml:space="preserve">B </v>
          </cell>
          <cell r="G104">
            <v>4</v>
          </cell>
          <cell r="H104">
            <v>3568</v>
          </cell>
          <cell r="I104">
            <v>431304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8388520</v>
          </cell>
          <cell r="P104">
            <v>0</v>
          </cell>
          <cell r="Q104">
            <v>0</v>
          </cell>
          <cell r="R104">
            <v>98296</v>
          </cell>
          <cell r="S104">
            <v>0</v>
          </cell>
          <cell r="T104">
            <v>116209</v>
          </cell>
          <cell r="U104">
            <v>1445085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8388520</v>
          </cell>
          <cell r="AA104">
            <v>8603025</v>
          </cell>
          <cell r="AB104" t="str">
            <v>ERGO</v>
          </cell>
          <cell r="AC104">
            <v>1101</v>
          </cell>
          <cell r="AD104">
            <v>2</v>
          </cell>
          <cell r="AE104">
            <v>431304</v>
          </cell>
        </row>
        <row r="105">
          <cell r="A105" t="str">
            <v>SML</v>
          </cell>
          <cell r="B105">
            <v>0</v>
          </cell>
          <cell r="C105" t="str">
            <v>DRLN</v>
          </cell>
          <cell r="D105">
            <v>5</v>
          </cell>
          <cell r="E105">
            <v>1</v>
          </cell>
          <cell r="F105" t="str">
            <v xml:space="preserve">B </v>
          </cell>
          <cell r="G105">
            <v>5</v>
          </cell>
          <cell r="H105">
            <v>1329</v>
          </cell>
          <cell r="I105">
            <v>227813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4428479</v>
          </cell>
          <cell r="P105">
            <v>0</v>
          </cell>
          <cell r="Q105">
            <v>0</v>
          </cell>
          <cell r="R105">
            <v>48364</v>
          </cell>
          <cell r="S105">
            <v>0</v>
          </cell>
          <cell r="T105">
            <v>62375</v>
          </cell>
          <cell r="U105">
            <v>761172</v>
          </cell>
          <cell r="V105">
            <v>472</v>
          </cell>
          <cell r="W105">
            <v>0</v>
          </cell>
          <cell r="X105">
            <v>0</v>
          </cell>
          <cell r="Y105">
            <v>0</v>
          </cell>
          <cell r="Z105">
            <v>4428479</v>
          </cell>
          <cell r="AA105">
            <v>4539690</v>
          </cell>
          <cell r="AB105" t="str">
            <v>ERGO</v>
          </cell>
          <cell r="AC105">
            <v>1101</v>
          </cell>
          <cell r="AD105">
            <v>2</v>
          </cell>
          <cell r="AE105">
            <v>227813</v>
          </cell>
        </row>
        <row r="106">
          <cell r="A106" t="str">
            <v>SML</v>
          </cell>
          <cell r="B106">
            <v>0</v>
          </cell>
          <cell r="C106" t="str">
            <v>DRLN</v>
          </cell>
          <cell r="D106">
            <v>5</v>
          </cell>
          <cell r="E106">
            <v>1</v>
          </cell>
          <cell r="F106" t="str">
            <v xml:space="preserve">B </v>
          </cell>
          <cell r="G106">
            <v>6</v>
          </cell>
          <cell r="H106">
            <v>791</v>
          </cell>
          <cell r="I106">
            <v>187742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3649347</v>
          </cell>
          <cell r="P106">
            <v>0</v>
          </cell>
          <cell r="Q106">
            <v>0</v>
          </cell>
          <cell r="R106">
            <v>37809</v>
          </cell>
          <cell r="S106">
            <v>0</v>
          </cell>
          <cell r="T106">
            <v>98470</v>
          </cell>
          <cell r="U106">
            <v>626736</v>
          </cell>
          <cell r="V106">
            <v>283</v>
          </cell>
          <cell r="W106">
            <v>0</v>
          </cell>
          <cell r="X106">
            <v>0</v>
          </cell>
          <cell r="Y106">
            <v>0</v>
          </cell>
          <cell r="Z106">
            <v>3649347</v>
          </cell>
          <cell r="AA106">
            <v>3785909</v>
          </cell>
          <cell r="AB106" t="str">
            <v>ERGO</v>
          </cell>
          <cell r="AC106">
            <v>1101</v>
          </cell>
          <cell r="AD106">
            <v>2</v>
          </cell>
          <cell r="AE106">
            <v>187742</v>
          </cell>
        </row>
        <row r="107">
          <cell r="A107" t="str">
            <v>SML</v>
          </cell>
          <cell r="B107">
            <v>0</v>
          </cell>
          <cell r="C107" t="str">
            <v>DRLN</v>
          </cell>
          <cell r="D107">
            <v>5</v>
          </cell>
          <cell r="E107">
            <v>1</v>
          </cell>
          <cell r="F107" t="str">
            <v xml:space="preserve">B </v>
          </cell>
          <cell r="G107">
            <v>7</v>
          </cell>
          <cell r="H107">
            <v>223</v>
          </cell>
          <cell r="I107">
            <v>73569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1480584</v>
          </cell>
          <cell r="P107">
            <v>0</v>
          </cell>
          <cell r="Q107">
            <v>0</v>
          </cell>
          <cell r="R107">
            <v>13209</v>
          </cell>
          <cell r="S107">
            <v>0</v>
          </cell>
          <cell r="T107">
            <v>41174</v>
          </cell>
          <cell r="U107">
            <v>296203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1480584</v>
          </cell>
          <cell r="AA107">
            <v>1534967</v>
          </cell>
          <cell r="AB107" t="str">
            <v>ERGO</v>
          </cell>
          <cell r="AC107">
            <v>1101</v>
          </cell>
          <cell r="AD107">
            <v>2</v>
          </cell>
          <cell r="AE107">
            <v>73569</v>
          </cell>
        </row>
        <row r="108">
          <cell r="A108" t="str">
            <v>SML</v>
          </cell>
          <cell r="B108">
            <v>0</v>
          </cell>
          <cell r="C108" t="str">
            <v>DRLN</v>
          </cell>
          <cell r="D108">
            <v>5</v>
          </cell>
          <cell r="E108">
            <v>1</v>
          </cell>
          <cell r="F108" t="str">
            <v xml:space="preserve">B </v>
          </cell>
          <cell r="G108">
            <v>8</v>
          </cell>
          <cell r="H108">
            <v>89</v>
          </cell>
          <cell r="I108">
            <v>38236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769428</v>
          </cell>
          <cell r="P108">
            <v>0</v>
          </cell>
          <cell r="Q108">
            <v>0</v>
          </cell>
          <cell r="R108">
            <v>10218</v>
          </cell>
          <cell r="S108">
            <v>0</v>
          </cell>
          <cell r="T108">
            <v>13712</v>
          </cell>
          <cell r="U108">
            <v>153917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769428</v>
          </cell>
          <cell r="AA108">
            <v>793358</v>
          </cell>
          <cell r="AB108" t="str">
            <v>ERGO</v>
          </cell>
          <cell r="AC108">
            <v>1101</v>
          </cell>
          <cell r="AD108">
            <v>2</v>
          </cell>
          <cell r="AE108">
            <v>38236</v>
          </cell>
        </row>
        <row r="109">
          <cell r="A109" t="str">
            <v>SML</v>
          </cell>
          <cell r="B109">
            <v>0</v>
          </cell>
          <cell r="C109" t="str">
            <v>DRLN</v>
          </cell>
          <cell r="D109">
            <v>5</v>
          </cell>
          <cell r="E109">
            <v>1</v>
          </cell>
          <cell r="F109" t="str">
            <v xml:space="preserve">B </v>
          </cell>
          <cell r="G109">
            <v>9</v>
          </cell>
          <cell r="H109">
            <v>104</v>
          </cell>
          <cell r="I109">
            <v>62362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1335460</v>
          </cell>
          <cell r="P109">
            <v>0</v>
          </cell>
          <cell r="Q109">
            <v>0</v>
          </cell>
          <cell r="R109">
            <v>13610</v>
          </cell>
          <cell r="S109">
            <v>0</v>
          </cell>
          <cell r="T109">
            <v>32370</v>
          </cell>
          <cell r="U109">
            <v>331661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1335460</v>
          </cell>
          <cell r="AA109">
            <v>1381440</v>
          </cell>
          <cell r="AB109" t="str">
            <v>ERGO</v>
          </cell>
          <cell r="AC109">
            <v>1101</v>
          </cell>
          <cell r="AD109">
            <v>2</v>
          </cell>
          <cell r="AE109">
            <v>62362</v>
          </cell>
        </row>
        <row r="110">
          <cell r="A110" t="str">
            <v>SML</v>
          </cell>
          <cell r="B110">
            <v>0</v>
          </cell>
          <cell r="C110" t="str">
            <v>DRLN</v>
          </cell>
          <cell r="D110">
            <v>5</v>
          </cell>
          <cell r="E110">
            <v>1</v>
          </cell>
          <cell r="F110" t="str">
            <v xml:space="preserve">B </v>
          </cell>
          <cell r="G110">
            <v>10</v>
          </cell>
          <cell r="H110">
            <v>26</v>
          </cell>
          <cell r="I110">
            <v>29943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641135</v>
          </cell>
          <cell r="P110">
            <v>0</v>
          </cell>
          <cell r="Q110">
            <v>0</v>
          </cell>
          <cell r="R110">
            <v>10531</v>
          </cell>
          <cell r="S110">
            <v>0</v>
          </cell>
          <cell r="T110">
            <v>27503</v>
          </cell>
          <cell r="U110">
            <v>159177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641135</v>
          </cell>
          <cell r="AA110">
            <v>679169</v>
          </cell>
          <cell r="AB110" t="str">
            <v>ERGO</v>
          </cell>
          <cell r="AC110">
            <v>1101</v>
          </cell>
          <cell r="AD110">
            <v>2</v>
          </cell>
          <cell r="AE110">
            <v>29943</v>
          </cell>
        </row>
        <row r="111">
          <cell r="A111" t="str">
            <v>SML</v>
          </cell>
          <cell r="B111">
            <v>0</v>
          </cell>
          <cell r="C111" t="str">
            <v>DRLN</v>
          </cell>
          <cell r="D111">
            <v>5</v>
          </cell>
          <cell r="E111">
            <v>1</v>
          </cell>
          <cell r="F111" t="str">
            <v xml:space="preserve">B </v>
          </cell>
          <cell r="G111">
            <v>11</v>
          </cell>
          <cell r="H111">
            <v>6499</v>
          </cell>
          <cell r="I111">
            <v>147624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832358</v>
          </cell>
          <cell r="P111">
            <v>0</v>
          </cell>
          <cell r="Q111">
            <v>0</v>
          </cell>
          <cell r="R111">
            <v>11111</v>
          </cell>
          <cell r="S111">
            <v>0</v>
          </cell>
          <cell r="T111">
            <v>91704</v>
          </cell>
          <cell r="U111">
            <v>0</v>
          </cell>
          <cell r="V111">
            <v>565</v>
          </cell>
          <cell r="W111">
            <v>0</v>
          </cell>
          <cell r="X111">
            <v>0</v>
          </cell>
          <cell r="Y111">
            <v>0</v>
          </cell>
          <cell r="Z111">
            <v>832358</v>
          </cell>
          <cell r="AA111">
            <v>935738</v>
          </cell>
          <cell r="AB111" t="str">
            <v>ERGO</v>
          </cell>
          <cell r="AC111">
            <v>1101</v>
          </cell>
          <cell r="AD111">
            <v>2</v>
          </cell>
          <cell r="AE111">
            <v>111459</v>
          </cell>
        </row>
        <row r="112">
          <cell r="A112" t="str">
            <v>SML</v>
          </cell>
          <cell r="B112">
            <v>0</v>
          </cell>
          <cell r="C112" t="str">
            <v>DRLN</v>
          </cell>
          <cell r="D112">
            <v>5</v>
          </cell>
          <cell r="E112">
            <v>1</v>
          </cell>
          <cell r="F112" t="str">
            <v xml:space="preserve">B </v>
          </cell>
          <cell r="G112">
            <v>12</v>
          </cell>
          <cell r="H112">
            <v>8821</v>
          </cell>
          <cell r="I112">
            <v>534607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4942433</v>
          </cell>
          <cell r="P112">
            <v>0</v>
          </cell>
          <cell r="Q112">
            <v>0</v>
          </cell>
          <cell r="R112">
            <v>48700</v>
          </cell>
          <cell r="S112">
            <v>0</v>
          </cell>
          <cell r="T112">
            <v>54199</v>
          </cell>
          <cell r="U112">
            <v>840644</v>
          </cell>
          <cell r="V112">
            <v>282</v>
          </cell>
          <cell r="W112">
            <v>0</v>
          </cell>
          <cell r="X112">
            <v>0</v>
          </cell>
          <cell r="Y112">
            <v>0</v>
          </cell>
          <cell r="Z112">
            <v>4942433</v>
          </cell>
          <cell r="AA112">
            <v>5045614</v>
          </cell>
          <cell r="AB112" t="str">
            <v>ERGO</v>
          </cell>
          <cell r="AC112">
            <v>1101</v>
          </cell>
          <cell r="AD112">
            <v>2</v>
          </cell>
          <cell r="AE112">
            <v>534607</v>
          </cell>
        </row>
        <row r="113">
          <cell r="A113" t="str">
            <v>SML</v>
          </cell>
          <cell r="B113">
            <v>0</v>
          </cell>
          <cell r="C113" t="str">
            <v>DRLN</v>
          </cell>
          <cell r="D113">
            <v>5</v>
          </cell>
          <cell r="E113">
            <v>1</v>
          </cell>
          <cell r="F113" t="str">
            <v xml:space="preserve">B </v>
          </cell>
          <cell r="G113">
            <v>13</v>
          </cell>
          <cell r="H113">
            <v>862</v>
          </cell>
          <cell r="I113">
            <v>97605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1144025</v>
          </cell>
          <cell r="P113">
            <v>0</v>
          </cell>
          <cell r="Q113">
            <v>0</v>
          </cell>
          <cell r="R113">
            <v>13717</v>
          </cell>
          <cell r="S113">
            <v>0</v>
          </cell>
          <cell r="T113">
            <v>9605</v>
          </cell>
          <cell r="U113">
            <v>199548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1144025</v>
          </cell>
          <cell r="AA113">
            <v>1167347</v>
          </cell>
          <cell r="AB113" t="str">
            <v>ERGO</v>
          </cell>
          <cell r="AC113">
            <v>1101</v>
          </cell>
          <cell r="AD113">
            <v>2</v>
          </cell>
          <cell r="AE113">
            <v>97605</v>
          </cell>
        </row>
        <row r="114">
          <cell r="A114" t="str">
            <v>SML</v>
          </cell>
          <cell r="B114">
            <v>0</v>
          </cell>
          <cell r="C114" t="str">
            <v>DRLN</v>
          </cell>
          <cell r="D114">
            <v>5</v>
          </cell>
          <cell r="E114">
            <v>1</v>
          </cell>
          <cell r="F114" t="str">
            <v xml:space="preserve">B </v>
          </cell>
          <cell r="G114">
            <v>14</v>
          </cell>
          <cell r="H114">
            <v>68</v>
          </cell>
          <cell r="I114">
            <v>10005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127504</v>
          </cell>
          <cell r="P114">
            <v>0</v>
          </cell>
          <cell r="Q114">
            <v>0</v>
          </cell>
          <cell r="R114">
            <v>1417</v>
          </cell>
          <cell r="S114">
            <v>0</v>
          </cell>
          <cell r="T114">
            <v>2159</v>
          </cell>
          <cell r="U114">
            <v>22020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127504</v>
          </cell>
          <cell r="AA114">
            <v>131080</v>
          </cell>
          <cell r="AB114" t="str">
            <v>ERGO</v>
          </cell>
          <cell r="AC114">
            <v>1101</v>
          </cell>
          <cell r="AD114">
            <v>2</v>
          </cell>
          <cell r="AE114">
            <v>10005</v>
          </cell>
        </row>
        <row r="115">
          <cell r="A115" t="str">
            <v>SML</v>
          </cell>
          <cell r="B115">
            <v>0</v>
          </cell>
          <cell r="C115" t="str">
            <v>DRLN</v>
          </cell>
          <cell r="D115">
            <v>5</v>
          </cell>
          <cell r="E115">
            <v>1</v>
          </cell>
          <cell r="F115" t="str">
            <v xml:space="preserve">B </v>
          </cell>
          <cell r="G115">
            <v>15</v>
          </cell>
          <cell r="H115">
            <v>77</v>
          </cell>
          <cell r="I115">
            <v>17224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278356</v>
          </cell>
          <cell r="P115">
            <v>0</v>
          </cell>
          <cell r="Q115">
            <v>0</v>
          </cell>
          <cell r="R115">
            <v>1835</v>
          </cell>
          <cell r="S115">
            <v>0</v>
          </cell>
          <cell r="T115">
            <v>3880</v>
          </cell>
          <cell r="U115">
            <v>55484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278356</v>
          </cell>
          <cell r="AA115">
            <v>284071</v>
          </cell>
          <cell r="AB115" t="str">
            <v>ERGO</v>
          </cell>
          <cell r="AC115">
            <v>1101</v>
          </cell>
          <cell r="AD115">
            <v>2</v>
          </cell>
          <cell r="AE115">
            <v>17224</v>
          </cell>
        </row>
        <row r="116">
          <cell r="A116" t="str">
            <v>SML</v>
          </cell>
          <cell r="B116">
            <v>0</v>
          </cell>
          <cell r="C116" t="str">
            <v>DRLN</v>
          </cell>
          <cell r="D116">
            <v>5</v>
          </cell>
          <cell r="E116">
            <v>2</v>
          </cell>
          <cell r="F116" t="str">
            <v>A3</v>
          </cell>
          <cell r="G116">
            <v>26</v>
          </cell>
          <cell r="H116">
            <v>2</v>
          </cell>
          <cell r="I116">
            <v>6490189</v>
          </cell>
          <cell r="J116">
            <v>439931</v>
          </cell>
          <cell r="K116">
            <v>6050258</v>
          </cell>
          <cell r="L116">
            <v>18944</v>
          </cell>
          <cell r="M116">
            <v>14950</v>
          </cell>
          <cell r="N116">
            <v>9844</v>
          </cell>
          <cell r="O116">
            <v>37324467</v>
          </cell>
          <cell r="P116">
            <v>23816469</v>
          </cell>
          <cell r="Q116">
            <v>245217</v>
          </cell>
          <cell r="R116">
            <v>894188</v>
          </cell>
          <cell r="S116">
            <v>0</v>
          </cell>
          <cell r="T116">
            <v>0</v>
          </cell>
          <cell r="U116">
            <v>15348249</v>
          </cell>
          <cell r="V116">
            <v>0</v>
          </cell>
          <cell r="W116">
            <v>6843</v>
          </cell>
          <cell r="X116">
            <v>0</v>
          </cell>
          <cell r="Y116">
            <v>0</v>
          </cell>
          <cell r="Z116">
            <v>61392996</v>
          </cell>
          <cell r="AA116">
            <v>62287184</v>
          </cell>
          <cell r="AB116" t="str">
            <v>ERGO</v>
          </cell>
          <cell r="AC116">
            <v>1101</v>
          </cell>
          <cell r="AD116">
            <v>2</v>
          </cell>
          <cell r="AE116">
            <v>6490189</v>
          </cell>
        </row>
        <row r="117">
          <cell r="A117" t="str">
            <v>SML</v>
          </cell>
          <cell r="B117">
            <v>0</v>
          </cell>
          <cell r="C117" t="str">
            <v>DRLN</v>
          </cell>
          <cell r="D117">
            <v>5</v>
          </cell>
          <cell r="E117">
            <v>2</v>
          </cell>
          <cell r="F117" t="str">
            <v>A4</v>
          </cell>
          <cell r="G117">
            <v>22</v>
          </cell>
          <cell r="H117">
            <v>2</v>
          </cell>
          <cell r="I117">
            <v>547791</v>
          </cell>
          <cell r="J117">
            <v>3411</v>
          </cell>
          <cell r="K117">
            <v>544380</v>
          </cell>
          <cell r="L117">
            <v>2182</v>
          </cell>
          <cell r="M117">
            <v>2153</v>
          </cell>
          <cell r="N117">
            <v>1254</v>
          </cell>
          <cell r="O117">
            <v>3561573</v>
          </cell>
          <cell r="P117">
            <v>4083621</v>
          </cell>
          <cell r="Q117">
            <v>32476</v>
          </cell>
          <cell r="R117">
            <v>190642</v>
          </cell>
          <cell r="S117">
            <v>0</v>
          </cell>
          <cell r="T117">
            <v>0</v>
          </cell>
          <cell r="U117">
            <v>1976361</v>
          </cell>
          <cell r="V117">
            <v>0</v>
          </cell>
          <cell r="W117">
            <v>227773</v>
          </cell>
          <cell r="X117">
            <v>0</v>
          </cell>
          <cell r="Y117">
            <v>0</v>
          </cell>
          <cell r="Z117">
            <v>7905443</v>
          </cell>
          <cell r="AA117">
            <v>8096085</v>
          </cell>
          <cell r="AB117" t="str">
            <v>ERGO</v>
          </cell>
          <cell r="AC117">
            <v>1101</v>
          </cell>
          <cell r="AD117">
            <v>2</v>
          </cell>
          <cell r="AE117">
            <v>547791</v>
          </cell>
        </row>
        <row r="118">
          <cell r="A118" t="str">
            <v>SML</v>
          </cell>
          <cell r="B118">
            <v>0</v>
          </cell>
          <cell r="C118" t="str">
            <v>DRLN</v>
          </cell>
          <cell r="D118">
            <v>5</v>
          </cell>
          <cell r="E118">
            <v>2</v>
          </cell>
          <cell r="F118" t="str">
            <v>A4</v>
          </cell>
          <cell r="G118">
            <v>21</v>
          </cell>
          <cell r="H118">
            <v>2</v>
          </cell>
          <cell r="I118">
            <v>132757</v>
          </cell>
          <cell r="J118">
            <v>10886</v>
          </cell>
          <cell r="K118">
            <v>121871</v>
          </cell>
          <cell r="L118">
            <v>636</v>
          </cell>
          <cell r="M118">
            <v>600</v>
          </cell>
          <cell r="N118">
            <v>0</v>
          </cell>
          <cell r="O118">
            <v>1456147</v>
          </cell>
          <cell r="P118">
            <v>488944</v>
          </cell>
          <cell r="Q118">
            <v>42105</v>
          </cell>
          <cell r="R118">
            <v>5536</v>
          </cell>
          <cell r="S118">
            <v>0</v>
          </cell>
          <cell r="T118">
            <v>0</v>
          </cell>
          <cell r="U118">
            <v>496799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1987196</v>
          </cell>
          <cell r="AA118">
            <v>1992732</v>
          </cell>
          <cell r="AB118" t="str">
            <v>ERGO</v>
          </cell>
          <cell r="AC118">
            <v>1101</v>
          </cell>
          <cell r="AD118">
            <v>2</v>
          </cell>
          <cell r="AE118">
            <v>132757</v>
          </cell>
        </row>
        <row r="119">
          <cell r="A119" t="str">
            <v>SML</v>
          </cell>
          <cell r="B119">
            <v>0</v>
          </cell>
          <cell r="C119" t="str">
            <v>DRLN</v>
          </cell>
          <cell r="D119">
            <v>5</v>
          </cell>
          <cell r="E119">
            <v>2</v>
          </cell>
          <cell r="F119" t="str">
            <v>A4</v>
          </cell>
          <cell r="G119">
            <v>20</v>
          </cell>
          <cell r="H119">
            <v>7</v>
          </cell>
          <cell r="I119">
            <v>110648</v>
          </cell>
          <cell r="J119">
            <v>0</v>
          </cell>
          <cell r="K119">
            <v>0</v>
          </cell>
          <cell r="L119">
            <v>525</v>
          </cell>
          <cell r="M119">
            <v>0</v>
          </cell>
          <cell r="N119">
            <v>0</v>
          </cell>
          <cell r="O119">
            <v>1269651</v>
          </cell>
          <cell r="P119">
            <v>410900</v>
          </cell>
          <cell r="Q119">
            <v>235220</v>
          </cell>
          <cell r="R119">
            <v>10793</v>
          </cell>
          <cell r="S119">
            <v>0</v>
          </cell>
          <cell r="T119">
            <v>0</v>
          </cell>
          <cell r="U119">
            <v>498120</v>
          </cell>
          <cell r="V119">
            <v>0</v>
          </cell>
          <cell r="W119">
            <v>76702</v>
          </cell>
          <cell r="X119">
            <v>0</v>
          </cell>
          <cell r="Y119">
            <v>0</v>
          </cell>
          <cell r="Z119">
            <v>1992473</v>
          </cell>
          <cell r="AA119">
            <v>2003266</v>
          </cell>
          <cell r="AB119" t="str">
            <v>ERGO</v>
          </cell>
          <cell r="AC119">
            <v>1101</v>
          </cell>
          <cell r="AD119">
            <v>2</v>
          </cell>
          <cell r="AE119">
            <v>110648</v>
          </cell>
        </row>
        <row r="120">
          <cell r="A120" t="str">
            <v>SML</v>
          </cell>
          <cell r="B120">
            <v>0</v>
          </cell>
          <cell r="C120" t="str">
            <v>DRLN</v>
          </cell>
          <cell r="D120">
            <v>5</v>
          </cell>
          <cell r="E120">
            <v>2</v>
          </cell>
          <cell r="F120" t="str">
            <v xml:space="preserve">B </v>
          </cell>
          <cell r="G120">
            <v>0</v>
          </cell>
          <cell r="H120">
            <v>193</v>
          </cell>
          <cell r="I120">
            <v>105150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2176322</v>
          </cell>
          <cell r="P120">
            <v>0</v>
          </cell>
          <cell r="Q120">
            <v>40325</v>
          </cell>
          <cell r="R120">
            <v>41037</v>
          </cell>
          <cell r="S120">
            <v>0</v>
          </cell>
          <cell r="T120">
            <v>196964</v>
          </cell>
          <cell r="U120">
            <v>535236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2216647</v>
          </cell>
          <cell r="AA120">
            <v>2454648</v>
          </cell>
          <cell r="AB120" t="str">
            <v>ERGO</v>
          </cell>
          <cell r="AC120">
            <v>1101</v>
          </cell>
          <cell r="AD120">
            <v>2</v>
          </cell>
          <cell r="AE120">
            <v>103491</v>
          </cell>
        </row>
        <row r="121">
          <cell r="A121" t="str">
            <v>SML</v>
          </cell>
          <cell r="B121">
            <v>0</v>
          </cell>
          <cell r="C121" t="str">
            <v>DRLN</v>
          </cell>
          <cell r="D121">
            <v>5</v>
          </cell>
          <cell r="E121">
            <v>3</v>
          </cell>
          <cell r="F121" t="str">
            <v>A4</v>
          </cell>
          <cell r="G121">
            <v>20</v>
          </cell>
          <cell r="H121">
            <v>6</v>
          </cell>
          <cell r="I121">
            <v>45899</v>
          </cell>
          <cell r="J121">
            <v>0</v>
          </cell>
          <cell r="K121">
            <v>0</v>
          </cell>
          <cell r="L121">
            <v>177</v>
          </cell>
          <cell r="M121">
            <v>0</v>
          </cell>
          <cell r="N121">
            <v>0</v>
          </cell>
          <cell r="O121">
            <v>526677</v>
          </cell>
          <cell r="P121">
            <v>138532</v>
          </cell>
          <cell r="Q121">
            <v>18577</v>
          </cell>
          <cell r="R121">
            <v>0</v>
          </cell>
          <cell r="S121">
            <v>0</v>
          </cell>
          <cell r="T121">
            <v>0</v>
          </cell>
          <cell r="U121">
            <v>171730</v>
          </cell>
          <cell r="V121">
            <v>0</v>
          </cell>
          <cell r="W121">
            <v>3131</v>
          </cell>
          <cell r="X121">
            <v>0</v>
          </cell>
          <cell r="Y121">
            <v>0</v>
          </cell>
          <cell r="Z121">
            <v>686917</v>
          </cell>
          <cell r="AA121">
            <v>686917</v>
          </cell>
          <cell r="AB121" t="str">
            <v>ERGO</v>
          </cell>
          <cell r="AC121">
            <v>1101</v>
          </cell>
          <cell r="AD121">
            <v>2</v>
          </cell>
          <cell r="AE121">
            <v>45899</v>
          </cell>
        </row>
        <row r="122">
          <cell r="A122" t="str">
            <v>SML</v>
          </cell>
          <cell r="B122">
            <v>0</v>
          </cell>
          <cell r="C122" t="str">
            <v>DRLN</v>
          </cell>
          <cell r="D122">
            <v>5</v>
          </cell>
          <cell r="E122">
            <v>3</v>
          </cell>
          <cell r="F122" t="str">
            <v xml:space="preserve">B </v>
          </cell>
          <cell r="G122">
            <v>0</v>
          </cell>
          <cell r="H122">
            <v>2940</v>
          </cell>
          <cell r="I122">
            <v>585915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12257069</v>
          </cell>
          <cell r="P122">
            <v>0</v>
          </cell>
          <cell r="Q122">
            <v>117540</v>
          </cell>
          <cell r="R122">
            <v>155617</v>
          </cell>
          <cell r="S122">
            <v>0</v>
          </cell>
          <cell r="T122">
            <v>544586</v>
          </cell>
          <cell r="U122">
            <v>3020453</v>
          </cell>
          <cell r="V122">
            <v>94</v>
          </cell>
          <cell r="W122">
            <v>0</v>
          </cell>
          <cell r="X122">
            <v>0</v>
          </cell>
          <cell r="Y122">
            <v>0</v>
          </cell>
          <cell r="Z122">
            <v>12374609</v>
          </cell>
          <cell r="AA122">
            <v>13074906</v>
          </cell>
          <cell r="AB122" t="str">
            <v>ERGO</v>
          </cell>
          <cell r="AC122">
            <v>1101</v>
          </cell>
          <cell r="AD122">
            <v>2</v>
          </cell>
          <cell r="AE122">
            <v>566668</v>
          </cell>
        </row>
        <row r="123">
          <cell r="A123" t="str">
            <v>SML</v>
          </cell>
          <cell r="B123">
            <v>0</v>
          </cell>
          <cell r="C123" t="str">
            <v>DRLN</v>
          </cell>
          <cell r="D123">
            <v>5</v>
          </cell>
          <cell r="E123">
            <v>4</v>
          </cell>
          <cell r="F123" t="str">
            <v>A4</v>
          </cell>
          <cell r="G123">
            <v>21</v>
          </cell>
          <cell r="H123">
            <v>2</v>
          </cell>
          <cell r="I123">
            <v>466974</v>
          </cell>
          <cell r="J123">
            <v>32340</v>
          </cell>
          <cell r="K123">
            <v>434634</v>
          </cell>
          <cell r="L123">
            <v>1487</v>
          </cell>
          <cell r="M123">
            <v>1455</v>
          </cell>
          <cell r="N123">
            <v>0</v>
          </cell>
          <cell r="O123">
            <v>3236019</v>
          </cell>
          <cell r="P123">
            <v>727726</v>
          </cell>
          <cell r="Q123">
            <v>6326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7922</v>
          </cell>
          <cell r="X123">
            <v>0</v>
          </cell>
          <cell r="Y123">
            <v>0</v>
          </cell>
          <cell r="Z123">
            <v>3977993</v>
          </cell>
          <cell r="AA123">
            <v>3977993</v>
          </cell>
          <cell r="AB123" t="str">
            <v>ERGO</v>
          </cell>
          <cell r="AC123">
            <v>1101</v>
          </cell>
          <cell r="AD123">
            <v>2</v>
          </cell>
          <cell r="AE123">
            <v>466974</v>
          </cell>
        </row>
        <row r="124">
          <cell r="A124" t="str">
            <v>SML</v>
          </cell>
          <cell r="B124">
            <v>0</v>
          </cell>
          <cell r="C124" t="str">
            <v>DRLN</v>
          </cell>
          <cell r="D124">
            <v>5</v>
          </cell>
          <cell r="E124">
            <v>4</v>
          </cell>
          <cell r="F124" t="str">
            <v>A4</v>
          </cell>
          <cell r="G124">
            <v>20</v>
          </cell>
          <cell r="H124">
            <v>12</v>
          </cell>
          <cell r="I124">
            <v>169983</v>
          </cell>
          <cell r="J124">
            <v>0</v>
          </cell>
          <cell r="K124">
            <v>0</v>
          </cell>
          <cell r="L124">
            <v>1115</v>
          </cell>
          <cell r="M124">
            <v>0</v>
          </cell>
          <cell r="N124">
            <v>0</v>
          </cell>
          <cell r="O124">
            <v>1316519</v>
          </cell>
          <cell r="P124">
            <v>588720</v>
          </cell>
          <cell r="Q124">
            <v>140905</v>
          </cell>
          <cell r="R124">
            <v>3399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39600</v>
          </cell>
          <cell r="X124">
            <v>0</v>
          </cell>
          <cell r="Y124">
            <v>0</v>
          </cell>
          <cell r="Z124">
            <v>2085744</v>
          </cell>
          <cell r="AA124">
            <v>2089143</v>
          </cell>
          <cell r="AB124" t="str">
            <v>ERGO</v>
          </cell>
          <cell r="AC124">
            <v>1101</v>
          </cell>
          <cell r="AD124">
            <v>2</v>
          </cell>
          <cell r="AE124">
            <v>169983</v>
          </cell>
        </row>
        <row r="125">
          <cell r="A125" t="str">
            <v>SML</v>
          </cell>
          <cell r="B125">
            <v>0</v>
          </cell>
          <cell r="C125" t="str">
            <v>DRLN</v>
          </cell>
          <cell r="D125">
            <v>5</v>
          </cell>
          <cell r="E125">
            <v>4</v>
          </cell>
          <cell r="F125" t="str">
            <v xml:space="preserve">B </v>
          </cell>
          <cell r="G125">
            <v>0</v>
          </cell>
          <cell r="H125">
            <v>289</v>
          </cell>
          <cell r="I125">
            <v>169420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1585262</v>
          </cell>
          <cell r="P125">
            <v>0</v>
          </cell>
          <cell r="Q125">
            <v>0</v>
          </cell>
          <cell r="R125">
            <v>187</v>
          </cell>
          <cell r="S125">
            <v>0</v>
          </cell>
          <cell r="T125">
            <v>89384</v>
          </cell>
          <cell r="U125">
            <v>29889</v>
          </cell>
          <cell r="V125">
            <v>7634</v>
          </cell>
          <cell r="W125">
            <v>0</v>
          </cell>
          <cell r="X125">
            <v>0</v>
          </cell>
          <cell r="Y125">
            <v>0</v>
          </cell>
          <cell r="Z125">
            <v>1585262</v>
          </cell>
          <cell r="AA125">
            <v>1682467</v>
          </cell>
          <cell r="AB125" t="str">
            <v>ERGO</v>
          </cell>
          <cell r="AC125">
            <v>1101</v>
          </cell>
          <cell r="AD125">
            <v>2</v>
          </cell>
          <cell r="AE125">
            <v>167529</v>
          </cell>
        </row>
        <row r="126">
          <cell r="A126" t="str">
            <v>SML</v>
          </cell>
          <cell r="B126">
            <v>0</v>
          </cell>
          <cell r="C126" t="str">
            <v>DRLN</v>
          </cell>
          <cell r="D126">
            <v>5</v>
          </cell>
          <cell r="E126">
            <v>5</v>
          </cell>
          <cell r="F126" t="str">
            <v>A4</v>
          </cell>
          <cell r="G126">
            <v>20</v>
          </cell>
          <cell r="H126">
            <v>5</v>
          </cell>
          <cell r="I126">
            <v>74169</v>
          </cell>
          <cell r="J126">
            <v>0</v>
          </cell>
          <cell r="K126">
            <v>0</v>
          </cell>
          <cell r="L126">
            <v>275</v>
          </cell>
          <cell r="M126">
            <v>0</v>
          </cell>
          <cell r="N126">
            <v>0</v>
          </cell>
          <cell r="O126">
            <v>806314</v>
          </cell>
          <cell r="P126">
            <v>204472</v>
          </cell>
          <cell r="Q126">
            <v>35434</v>
          </cell>
          <cell r="R126">
            <v>10101</v>
          </cell>
          <cell r="S126">
            <v>0</v>
          </cell>
          <cell r="T126">
            <v>0</v>
          </cell>
          <cell r="U126">
            <v>221423</v>
          </cell>
          <cell r="V126">
            <v>0</v>
          </cell>
          <cell r="W126">
            <v>7044</v>
          </cell>
          <cell r="X126">
            <v>0</v>
          </cell>
          <cell r="Y126">
            <v>0</v>
          </cell>
          <cell r="Z126">
            <v>1053264</v>
          </cell>
          <cell r="AA126">
            <v>1063365</v>
          </cell>
          <cell r="AB126" t="str">
            <v>ERGO</v>
          </cell>
          <cell r="AC126">
            <v>1101</v>
          </cell>
          <cell r="AD126">
            <v>2</v>
          </cell>
          <cell r="AE126">
            <v>74169</v>
          </cell>
        </row>
        <row r="127">
          <cell r="A127" t="str">
            <v>SML</v>
          </cell>
          <cell r="B127">
            <v>0</v>
          </cell>
          <cell r="C127" t="str">
            <v>DRLN</v>
          </cell>
          <cell r="D127">
            <v>5</v>
          </cell>
          <cell r="E127">
            <v>5</v>
          </cell>
          <cell r="F127" t="str">
            <v xml:space="preserve">B </v>
          </cell>
          <cell r="G127">
            <v>0</v>
          </cell>
          <cell r="H127">
            <v>364</v>
          </cell>
          <cell r="I127">
            <v>352934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7155489</v>
          </cell>
          <cell r="P127">
            <v>0</v>
          </cell>
          <cell r="Q127">
            <v>0</v>
          </cell>
          <cell r="R127">
            <v>68199</v>
          </cell>
          <cell r="S127">
            <v>0</v>
          </cell>
          <cell r="T127">
            <v>295</v>
          </cell>
          <cell r="U127">
            <v>1644811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7155489</v>
          </cell>
          <cell r="AA127">
            <v>7223983</v>
          </cell>
          <cell r="AB127" t="str">
            <v>ERGO</v>
          </cell>
          <cell r="AC127">
            <v>1101</v>
          </cell>
          <cell r="AD127">
            <v>2</v>
          </cell>
          <cell r="AE127">
            <v>351047</v>
          </cell>
        </row>
        <row r="128">
          <cell r="A128" t="str">
            <v>SML</v>
          </cell>
          <cell r="B128">
            <v>0</v>
          </cell>
          <cell r="C128" t="str">
            <v>DRLN</v>
          </cell>
          <cell r="D128">
            <v>5</v>
          </cell>
          <cell r="E128">
            <v>6</v>
          </cell>
          <cell r="F128" t="str">
            <v xml:space="preserve">B </v>
          </cell>
          <cell r="G128">
            <v>0</v>
          </cell>
          <cell r="H128">
            <v>25</v>
          </cell>
          <cell r="I128">
            <v>435967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5112584</v>
          </cell>
          <cell r="P128">
            <v>0</v>
          </cell>
          <cell r="Q128">
            <v>0</v>
          </cell>
          <cell r="R128">
            <v>48863</v>
          </cell>
          <cell r="S128">
            <v>0</v>
          </cell>
          <cell r="T128">
            <v>0</v>
          </cell>
          <cell r="U128">
            <v>1262995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5112584</v>
          </cell>
          <cell r="AA128">
            <v>5161447</v>
          </cell>
          <cell r="AB128" t="str">
            <v>ERGO</v>
          </cell>
          <cell r="AC128">
            <v>1101</v>
          </cell>
          <cell r="AD128">
            <v>2</v>
          </cell>
          <cell r="AE128">
            <v>435967</v>
          </cell>
        </row>
        <row r="129">
          <cell r="A129" t="str">
            <v>SML</v>
          </cell>
          <cell r="B129">
            <v>0</v>
          </cell>
          <cell r="C129" t="str">
            <v>DRLN</v>
          </cell>
          <cell r="D129">
            <v>5</v>
          </cell>
          <cell r="E129">
            <v>7</v>
          </cell>
          <cell r="F129" t="str">
            <v>A4</v>
          </cell>
          <cell r="G129">
            <v>22</v>
          </cell>
          <cell r="H129">
            <v>2</v>
          </cell>
          <cell r="I129">
            <v>632391</v>
          </cell>
          <cell r="J129">
            <v>52812</v>
          </cell>
          <cell r="K129">
            <v>579579</v>
          </cell>
          <cell r="L129">
            <v>1967</v>
          </cell>
          <cell r="M129">
            <v>940</v>
          </cell>
          <cell r="N129">
            <v>939</v>
          </cell>
          <cell r="O129">
            <v>3790390</v>
          </cell>
          <cell r="P129">
            <v>2386326</v>
          </cell>
          <cell r="Q129">
            <v>151097</v>
          </cell>
          <cell r="R129">
            <v>0</v>
          </cell>
          <cell r="S129">
            <v>0</v>
          </cell>
          <cell r="T129">
            <v>0</v>
          </cell>
          <cell r="U129">
            <v>1581954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6327813</v>
          </cell>
          <cell r="AA129">
            <v>6327813</v>
          </cell>
          <cell r="AB129" t="str">
            <v>ERGO</v>
          </cell>
          <cell r="AC129">
            <v>1101</v>
          </cell>
          <cell r="AD129">
            <v>2</v>
          </cell>
          <cell r="AE129">
            <v>632391</v>
          </cell>
        </row>
        <row r="130">
          <cell r="A130" t="str">
            <v>SML</v>
          </cell>
          <cell r="B130">
            <v>0</v>
          </cell>
          <cell r="C130" t="str">
            <v>DRLN</v>
          </cell>
          <cell r="D130">
            <v>5</v>
          </cell>
          <cell r="E130">
            <v>7</v>
          </cell>
          <cell r="F130" t="str">
            <v>A4</v>
          </cell>
          <cell r="G130">
            <v>20</v>
          </cell>
          <cell r="H130">
            <v>11</v>
          </cell>
          <cell r="I130">
            <v>238446</v>
          </cell>
          <cell r="J130">
            <v>0</v>
          </cell>
          <cell r="K130">
            <v>0</v>
          </cell>
          <cell r="L130">
            <v>538</v>
          </cell>
          <cell r="M130">
            <v>0</v>
          </cell>
          <cell r="N130">
            <v>0</v>
          </cell>
          <cell r="O130">
            <v>2313045</v>
          </cell>
          <cell r="P130">
            <v>354784</v>
          </cell>
          <cell r="Q130">
            <v>226085</v>
          </cell>
          <cell r="R130">
            <v>0</v>
          </cell>
          <cell r="S130">
            <v>0</v>
          </cell>
          <cell r="T130">
            <v>0</v>
          </cell>
          <cell r="U130">
            <v>722402</v>
          </cell>
          <cell r="V130">
            <v>0</v>
          </cell>
          <cell r="W130">
            <v>41791</v>
          </cell>
          <cell r="X130">
            <v>0</v>
          </cell>
          <cell r="Y130">
            <v>0</v>
          </cell>
          <cell r="Z130">
            <v>2935705</v>
          </cell>
          <cell r="AA130">
            <v>2935705</v>
          </cell>
          <cell r="AB130" t="str">
            <v>ERGO</v>
          </cell>
          <cell r="AC130">
            <v>1101</v>
          </cell>
          <cell r="AD130">
            <v>2</v>
          </cell>
          <cell r="AE130">
            <v>238446</v>
          </cell>
        </row>
        <row r="131">
          <cell r="A131" t="str">
            <v>SML</v>
          </cell>
          <cell r="B131">
            <v>0</v>
          </cell>
          <cell r="C131" t="str">
            <v>DRLN</v>
          </cell>
          <cell r="D131">
            <v>5</v>
          </cell>
          <cell r="E131">
            <v>7</v>
          </cell>
          <cell r="F131" t="str">
            <v xml:space="preserve">B </v>
          </cell>
          <cell r="G131">
            <v>0</v>
          </cell>
          <cell r="H131">
            <v>8</v>
          </cell>
          <cell r="I131">
            <v>13412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237322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59331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237322</v>
          </cell>
          <cell r="AA131">
            <v>237322</v>
          </cell>
          <cell r="AB131" t="str">
            <v>ERGO</v>
          </cell>
          <cell r="AC131">
            <v>1101</v>
          </cell>
          <cell r="AD131">
            <v>2</v>
          </cell>
          <cell r="AE131">
            <v>13383</v>
          </cell>
        </row>
        <row r="132">
          <cell r="A132" t="str">
            <v>SML</v>
          </cell>
          <cell r="B132">
            <v>0</v>
          </cell>
          <cell r="C132" t="str">
            <v>DRLN</v>
          </cell>
          <cell r="D132">
            <v>5</v>
          </cell>
          <cell r="E132">
            <v>8</v>
          </cell>
          <cell r="F132" t="str">
            <v xml:space="preserve">B </v>
          </cell>
          <cell r="G132">
            <v>0</v>
          </cell>
          <cell r="H132">
            <v>11</v>
          </cell>
          <cell r="I132">
            <v>12220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254400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63600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254400</v>
          </cell>
          <cell r="AA132">
            <v>254400</v>
          </cell>
          <cell r="AB132" t="str">
            <v>ERGO</v>
          </cell>
          <cell r="AC132">
            <v>1101</v>
          </cell>
          <cell r="AD132">
            <v>2</v>
          </cell>
          <cell r="AE132">
            <v>12100</v>
          </cell>
        </row>
        <row r="133">
          <cell r="A133" t="str">
            <v>SML</v>
          </cell>
          <cell r="B133">
            <v>0</v>
          </cell>
          <cell r="C133" t="str">
            <v>DRLN</v>
          </cell>
          <cell r="D133">
            <v>5</v>
          </cell>
          <cell r="E133">
            <v>90</v>
          </cell>
          <cell r="F133" t="str">
            <v>A4</v>
          </cell>
          <cell r="G133">
            <v>20</v>
          </cell>
          <cell r="H133">
            <v>1</v>
          </cell>
          <cell r="I133">
            <v>844800</v>
          </cell>
          <cell r="J133">
            <v>0</v>
          </cell>
          <cell r="K133">
            <v>0</v>
          </cell>
          <cell r="L133">
            <v>3472</v>
          </cell>
          <cell r="M133">
            <v>0</v>
          </cell>
          <cell r="N133">
            <v>0</v>
          </cell>
          <cell r="O133">
            <v>2243789</v>
          </cell>
          <cell r="P133">
            <v>2982448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5226237</v>
          </cell>
          <cell r="AA133">
            <v>5226237</v>
          </cell>
          <cell r="AB133" t="str">
            <v>ERGO</v>
          </cell>
          <cell r="AC133">
            <v>1101</v>
          </cell>
          <cell r="AD133">
            <v>2</v>
          </cell>
          <cell r="AE133">
            <v>844800</v>
          </cell>
        </row>
        <row r="134">
          <cell r="A134" t="str">
            <v>SML</v>
          </cell>
          <cell r="B134">
            <v>0</v>
          </cell>
          <cell r="C134" t="str">
            <v>DRLN</v>
          </cell>
          <cell r="D134">
            <v>6</v>
          </cell>
          <cell r="E134">
            <v>1</v>
          </cell>
          <cell r="F134" t="str">
            <v>A4</v>
          </cell>
          <cell r="G134">
            <v>20</v>
          </cell>
          <cell r="H134">
            <v>8</v>
          </cell>
          <cell r="I134">
            <v>29674</v>
          </cell>
          <cell r="J134">
            <v>0</v>
          </cell>
          <cell r="K134">
            <v>0</v>
          </cell>
          <cell r="L134">
            <v>165</v>
          </cell>
          <cell r="M134">
            <v>0</v>
          </cell>
          <cell r="N134">
            <v>0</v>
          </cell>
          <cell r="O134">
            <v>340501</v>
          </cell>
          <cell r="P134">
            <v>129140</v>
          </cell>
          <cell r="Q134">
            <v>9892</v>
          </cell>
          <cell r="R134">
            <v>1302</v>
          </cell>
          <cell r="S134">
            <v>0</v>
          </cell>
          <cell r="T134">
            <v>0</v>
          </cell>
          <cell r="U134">
            <v>118204</v>
          </cell>
          <cell r="V134">
            <v>0</v>
          </cell>
          <cell r="W134">
            <v>3132</v>
          </cell>
          <cell r="X134">
            <v>0</v>
          </cell>
          <cell r="Y134">
            <v>14274</v>
          </cell>
          <cell r="Z134">
            <v>482665</v>
          </cell>
          <cell r="AA134">
            <v>498241</v>
          </cell>
          <cell r="AB134" t="str">
            <v>ERSL</v>
          </cell>
          <cell r="AC134">
            <v>1101</v>
          </cell>
          <cell r="AD134">
            <v>2</v>
          </cell>
          <cell r="AE134">
            <v>29674</v>
          </cell>
        </row>
        <row r="135">
          <cell r="A135" t="str">
            <v>SML</v>
          </cell>
          <cell r="B135">
            <v>0</v>
          </cell>
          <cell r="C135" t="str">
            <v>DRLN</v>
          </cell>
          <cell r="D135">
            <v>6</v>
          </cell>
          <cell r="E135">
            <v>1</v>
          </cell>
          <cell r="F135" t="str">
            <v xml:space="preserve">B </v>
          </cell>
          <cell r="G135">
            <v>1</v>
          </cell>
          <cell r="H135">
            <v>5340</v>
          </cell>
          <cell r="I135">
            <v>126559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2042606</v>
          </cell>
          <cell r="P135">
            <v>0</v>
          </cell>
          <cell r="Q135">
            <v>0</v>
          </cell>
          <cell r="R135">
            <v>46015</v>
          </cell>
          <cell r="S135">
            <v>0</v>
          </cell>
          <cell r="T135">
            <v>1609997</v>
          </cell>
          <cell r="U135">
            <v>330</v>
          </cell>
          <cell r="V135">
            <v>0</v>
          </cell>
          <cell r="W135">
            <v>0</v>
          </cell>
          <cell r="X135">
            <v>0</v>
          </cell>
          <cell r="Y135">
            <v>116428</v>
          </cell>
          <cell r="Z135">
            <v>2042606</v>
          </cell>
          <cell r="AA135">
            <v>3815046</v>
          </cell>
          <cell r="AB135" t="str">
            <v>ERSL</v>
          </cell>
          <cell r="AC135">
            <v>1101</v>
          </cell>
          <cell r="AD135">
            <v>2</v>
          </cell>
          <cell r="AE135">
            <v>79906</v>
          </cell>
        </row>
        <row r="136">
          <cell r="A136" t="str">
            <v>SML</v>
          </cell>
          <cell r="B136">
            <v>0</v>
          </cell>
          <cell r="C136" t="str">
            <v>DRLN</v>
          </cell>
          <cell r="D136">
            <v>6</v>
          </cell>
          <cell r="E136">
            <v>1</v>
          </cell>
          <cell r="F136" t="str">
            <v xml:space="preserve">B </v>
          </cell>
          <cell r="G136">
            <v>2</v>
          </cell>
          <cell r="H136">
            <v>3353</v>
          </cell>
          <cell r="I136">
            <v>136995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2657045</v>
          </cell>
          <cell r="P136">
            <v>0</v>
          </cell>
          <cell r="Q136">
            <v>0</v>
          </cell>
          <cell r="R136">
            <v>30379</v>
          </cell>
          <cell r="S136">
            <v>0</v>
          </cell>
          <cell r="T136">
            <v>148009</v>
          </cell>
          <cell r="U136">
            <v>451579</v>
          </cell>
          <cell r="V136">
            <v>378</v>
          </cell>
          <cell r="W136">
            <v>0</v>
          </cell>
          <cell r="X136">
            <v>0</v>
          </cell>
          <cell r="Y136">
            <v>219533</v>
          </cell>
          <cell r="Z136">
            <v>2657045</v>
          </cell>
          <cell r="AA136">
            <v>3055344</v>
          </cell>
          <cell r="AB136" t="str">
            <v>ERSL</v>
          </cell>
          <cell r="AC136">
            <v>1101</v>
          </cell>
          <cell r="AD136">
            <v>2</v>
          </cell>
          <cell r="AE136">
            <v>136995</v>
          </cell>
        </row>
        <row r="137">
          <cell r="A137" t="str">
            <v>SML</v>
          </cell>
          <cell r="B137">
            <v>0</v>
          </cell>
          <cell r="C137" t="str">
            <v>DRLN</v>
          </cell>
          <cell r="D137">
            <v>6</v>
          </cell>
          <cell r="E137">
            <v>1</v>
          </cell>
          <cell r="F137" t="str">
            <v xml:space="preserve">B </v>
          </cell>
          <cell r="G137">
            <v>3</v>
          </cell>
          <cell r="H137">
            <v>13186</v>
          </cell>
          <cell r="I137">
            <v>1019061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19763317</v>
          </cell>
          <cell r="P137">
            <v>0</v>
          </cell>
          <cell r="Q137">
            <v>0</v>
          </cell>
          <cell r="R137">
            <v>164510</v>
          </cell>
          <cell r="S137">
            <v>0</v>
          </cell>
          <cell r="T137">
            <v>656045</v>
          </cell>
          <cell r="U137">
            <v>3359841</v>
          </cell>
          <cell r="V137">
            <v>472</v>
          </cell>
          <cell r="W137">
            <v>0</v>
          </cell>
          <cell r="X137">
            <v>0</v>
          </cell>
          <cell r="Y137">
            <v>1774496</v>
          </cell>
          <cell r="Z137">
            <v>19763317</v>
          </cell>
          <cell r="AA137">
            <v>22358840</v>
          </cell>
          <cell r="AB137" t="str">
            <v>ERSL</v>
          </cell>
          <cell r="AC137">
            <v>1101</v>
          </cell>
          <cell r="AD137">
            <v>2</v>
          </cell>
          <cell r="AE137">
            <v>1012456</v>
          </cell>
        </row>
        <row r="138">
          <cell r="A138" t="str">
            <v>SML</v>
          </cell>
          <cell r="B138">
            <v>0</v>
          </cell>
          <cell r="C138" t="str">
            <v>DRLN</v>
          </cell>
          <cell r="D138">
            <v>6</v>
          </cell>
          <cell r="E138">
            <v>1</v>
          </cell>
          <cell r="F138" t="str">
            <v xml:space="preserve">B </v>
          </cell>
          <cell r="G138">
            <v>4</v>
          </cell>
          <cell r="H138">
            <v>7780</v>
          </cell>
          <cell r="I138">
            <v>944317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18316770</v>
          </cell>
          <cell r="P138">
            <v>0</v>
          </cell>
          <cell r="Q138">
            <v>0</v>
          </cell>
          <cell r="R138">
            <v>187504</v>
          </cell>
          <cell r="S138">
            <v>0</v>
          </cell>
          <cell r="T138">
            <v>538499</v>
          </cell>
          <cell r="U138">
            <v>3113867</v>
          </cell>
          <cell r="V138">
            <v>377</v>
          </cell>
          <cell r="W138">
            <v>0</v>
          </cell>
          <cell r="X138">
            <v>0</v>
          </cell>
          <cell r="Y138">
            <v>1930354</v>
          </cell>
          <cell r="Z138">
            <v>18316770</v>
          </cell>
          <cell r="AA138">
            <v>20973504</v>
          </cell>
          <cell r="AB138" t="str">
            <v>ERSL</v>
          </cell>
          <cell r="AC138">
            <v>1101</v>
          </cell>
          <cell r="AD138">
            <v>2</v>
          </cell>
          <cell r="AE138">
            <v>944317</v>
          </cell>
        </row>
        <row r="139">
          <cell r="A139" t="str">
            <v>SML</v>
          </cell>
          <cell r="B139">
            <v>0</v>
          </cell>
          <cell r="C139" t="str">
            <v>DRLN</v>
          </cell>
          <cell r="D139">
            <v>6</v>
          </cell>
          <cell r="E139">
            <v>1</v>
          </cell>
          <cell r="F139" t="str">
            <v xml:space="preserve">B </v>
          </cell>
          <cell r="G139">
            <v>5</v>
          </cell>
          <cell r="H139">
            <v>2980</v>
          </cell>
          <cell r="I139">
            <v>513981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9968849</v>
          </cell>
          <cell r="P139">
            <v>0</v>
          </cell>
          <cell r="Q139">
            <v>0</v>
          </cell>
          <cell r="R139">
            <v>108155</v>
          </cell>
          <cell r="S139">
            <v>0</v>
          </cell>
          <cell r="T139">
            <v>248578</v>
          </cell>
          <cell r="U139">
            <v>1694739</v>
          </cell>
          <cell r="V139">
            <v>189</v>
          </cell>
          <cell r="W139">
            <v>0</v>
          </cell>
          <cell r="X139">
            <v>0</v>
          </cell>
          <cell r="Y139">
            <v>1277888</v>
          </cell>
          <cell r="Z139">
            <v>9968849</v>
          </cell>
          <cell r="AA139">
            <v>11603659</v>
          </cell>
          <cell r="AB139" t="str">
            <v>ERSL</v>
          </cell>
          <cell r="AC139">
            <v>1101</v>
          </cell>
          <cell r="AD139">
            <v>2</v>
          </cell>
          <cell r="AE139">
            <v>513981</v>
          </cell>
        </row>
        <row r="140">
          <cell r="A140" t="str">
            <v>SML</v>
          </cell>
          <cell r="B140">
            <v>0</v>
          </cell>
          <cell r="C140" t="str">
            <v>DRLN</v>
          </cell>
          <cell r="D140">
            <v>6</v>
          </cell>
          <cell r="E140">
            <v>1</v>
          </cell>
          <cell r="F140" t="str">
            <v xml:space="preserve">B </v>
          </cell>
          <cell r="G140">
            <v>6</v>
          </cell>
          <cell r="H140">
            <v>1986</v>
          </cell>
          <cell r="I140">
            <v>469367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9103973</v>
          </cell>
          <cell r="P140">
            <v>0</v>
          </cell>
          <cell r="Q140">
            <v>0</v>
          </cell>
          <cell r="R140">
            <v>97233</v>
          </cell>
          <cell r="S140">
            <v>0</v>
          </cell>
          <cell r="T140">
            <v>256820</v>
          </cell>
          <cell r="U140">
            <v>1548241</v>
          </cell>
          <cell r="V140">
            <v>189</v>
          </cell>
          <cell r="W140">
            <v>0</v>
          </cell>
          <cell r="X140">
            <v>0</v>
          </cell>
          <cell r="Y140">
            <v>824383</v>
          </cell>
          <cell r="Z140">
            <v>9103973</v>
          </cell>
          <cell r="AA140">
            <v>10282598</v>
          </cell>
          <cell r="AB140" t="str">
            <v>ERSL</v>
          </cell>
          <cell r="AC140">
            <v>1101</v>
          </cell>
          <cell r="AD140">
            <v>2</v>
          </cell>
          <cell r="AE140">
            <v>469367</v>
          </cell>
        </row>
        <row r="141">
          <cell r="A141" t="str">
            <v>SML</v>
          </cell>
          <cell r="B141">
            <v>0</v>
          </cell>
          <cell r="C141" t="str">
            <v>DRLN</v>
          </cell>
          <cell r="D141">
            <v>6</v>
          </cell>
          <cell r="E141">
            <v>1</v>
          </cell>
          <cell r="F141" t="str">
            <v xml:space="preserve">B </v>
          </cell>
          <cell r="G141">
            <v>7</v>
          </cell>
          <cell r="H141">
            <v>569</v>
          </cell>
          <cell r="I141">
            <v>189526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3813096</v>
          </cell>
          <cell r="P141">
            <v>0</v>
          </cell>
          <cell r="Q141">
            <v>0</v>
          </cell>
          <cell r="R141">
            <v>36748</v>
          </cell>
          <cell r="S141">
            <v>0</v>
          </cell>
          <cell r="T141">
            <v>96040</v>
          </cell>
          <cell r="U141">
            <v>762858</v>
          </cell>
          <cell r="V141">
            <v>283</v>
          </cell>
          <cell r="W141">
            <v>0</v>
          </cell>
          <cell r="X141">
            <v>0</v>
          </cell>
          <cell r="Y141">
            <v>395594</v>
          </cell>
          <cell r="Z141">
            <v>3813096</v>
          </cell>
          <cell r="AA141">
            <v>4341761</v>
          </cell>
          <cell r="AB141" t="str">
            <v>ERSL</v>
          </cell>
          <cell r="AC141">
            <v>1101</v>
          </cell>
          <cell r="AD141">
            <v>2</v>
          </cell>
          <cell r="AE141">
            <v>189526</v>
          </cell>
        </row>
        <row r="142">
          <cell r="A142" t="str">
            <v>SML</v>
          </cell>
          <cell r="B142">
            <v>0</v>
          </cell>
          <cell r="C142" t="str">
            <v>DRLN</v>
          </cell>
          <cell r="D142">
            <v>6</v>
          </cell>
          <cell r="E142">
            <v>1</v>
          </cell>
          <cell r="F142" t="str">
            <v xml:space="preserve">B </v>
          </cell>
          <cell r="G142">
            <v>8</v>
          </cell>
          <cell r="H142">
            <v>289</v>
          </cell>
          <cell r="I142">
            <v>124648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2506398</v>
          </cell>
          <cell r="P142">
            <v>0</v>
          </cell>
          <cell r="Q142">
            <v>0</v>
          </cell>
          <cell r="R142">
            <v>31871</v>
          </cell>
          <cell r="S142">
            <v>0</v>
          </cell>
          <cell r="T142">
            <v>125810</v>
          </cell>
          <cell r="U142">
            <v>499853</v>
          </cell>
          <cell r="V142">
            <v>378</v>
          </cell>
          <cell r="W142">
            <v>0</v>
          </cell>
          <cell r="X142">
            <v>0</v>
          </cell>
          <cell r="Y142">
            <v>211430</v>
          </cell>
          <cell r="Z142">
            <v>2506398</v>
          </cell>
          <cell r="AA142">
            <v>2875887</v>
          </cell>
          <cell r="AB142" t="str">
            <v>ERSL</v>
          </cell>
          <cell r="AC142">
            <v>1101</v>
          </cell>
          <cell r="AD142">
            <v>2</v>
          </cell>
          <cell r="AE142">
            <v>124648</v>
          </cell>
        </row>
        <row r="143">
          <cell r="A143" t="str">
            <v>SML</v>
          </cell>
          <cell r="B143">
            <v>0</v>
          </cell>
          <cell r="C143" t="str">
            <v>DRLN</v>
          </cell>
          <cell r="D143">
            <v>6</v>
          </cell>
          <cell r="E143">
            <v>1</v>
          </cell>
          <cell r="F143" t="str">
            <v xml:space="preserve">B </v>
          </cell>
          <cell r="G143">
            <v>9</v>
          </cell>
          <cell r="H143">
            <v>372</v>
          </cell>
          <cell r="I143">
            <v>235561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5054438</v>
          </cell>
          <cell r="P143">
            <v>0</v>
          </cell>
          <cell r="Q143">
            <v>0</v>
          </cell>
          <cell r="R143">
            <v>37567</v>
          </cell>
          <cell r="S143">
            <v>0</v>
          </cell>
          <cell r="T143">
            <v>78402</v>
          </cell>
          <cell r="U143">
            <v>1263786</v>
          </cell>
          <cell r="V143">
            <v>189</v>
          </cell>
          <cell r="W143">
            <v>0</v>
          </cell>
          <cell r="X143">
            <v>0</v>
          </cell>
          <cell r="Y143">
            <v>465104</v>
          </cell>
          <cell r="Z143">
            <v>5054438</v>
          </cell>
          <cell r="AA143">
            <v>5635700</v>
          </cell>
          <cell r="AB143" t="str">
            <v>ERSL</v>
          </cell>
          <cell r="AC143">
            <v>1101</v>
          </cell>
          <cell r="AD143">
            <v>2</v>
          </cell>
          <cell r="AE143">
            <v>235561</v>
          </cell>
        </row>
        <row r="144">
          <cell r="A144" t="str">
            <v>SML</v>
          </cell>
          <cell r="B144">
            <v>0</v>
          </cell>
          <cell r="C144" t="str">
            <v>DRLN</v>
          </cell>
          <cell r="D144">
            <v>6</v>
          </cell>
          <cell r="E144">
            <v>1</v>
          </cell>
          <cell r="F144" t="str">
            <v xml:space="preserve">B </v>
          </cell>
          <cell r="G144">
            <v>10</v>
          </cell>
          <cell r="H144">
            <v>95</v>
          </cell>
          <cell r="I144">
            <v>147493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3156926</v>
          </cell>
          <cell r="P144">
            <v>0</v>
          </cell>
          <cell r="Q144">
            <v>0</v>
          </cell>
          <cell r="R144">
            <v>19257</v>
          </cell>
          <cell r="S144">
            <v>0</v>
          </cell>
          <cell r="T144">
            <v>48940</v>
          </cell>
          <cell r="U144">
            <v>789277</v>
          </cell>
          <cell r="V144">
            <v>566</v>
          </cell>
          <cell r="W144">
            <v>0</v>
          </cell>
          <cell r="X144">
            <v>0</v>
          </cell>
          <cell r="Y144">
            <v>135983</v>
          </cell>
          <cell r="Z144">
            <v>3156926</v>
          </cell>
          <cell r="AA144">
            <v>3361672</v>
          </cell>
          <cell r="AB144" t="str">
            <v>ERSL</v>
          </cell>
          <cell r="AC144">
            <v>1101</v>
          </cell>
          <cell r="AD144">
            <v>2</v>
          </cell>
          <cell r="AE144">
            <v>147493</v>
          </cell>
        </row>
        <row r="145">
          <cell r="A145" t="str">
            <v>SML</v>
          </cell>
          <cell r="B145">
            <v>0</v>
          </cell>
          <cell r="C145" t="str">
            <v>DRLN</v>
          </cell>
          <cell r="D145">
            <v>6</v>
          </cell>
          <cell r="E145">
            <v>1</v>
          </cell>
          <cell r="F145" t="str">
            <v xml:space="preserve">B </v>
          </cell>
          <cell r="G145">
            <v>11</v>
          </cell>
          <cell r="H145">
            <v>3022</v>
          </cell>
          <cell r="I145">
            <v>75453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426254</v>
          </cell>
          <cell r="P145">
            <v>0</v>
          </cell>
          <cell r="Q145">
            <v>0</v>
          </cell>
          <cell r="R145">
            <v>10748</v>
          </cell>
          <cell r="S145">
            <v>0</v>
          </cell>
          <cell r="T145">
            <v>213837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68546</v>
          </cell>
          <cell r="Z145">
            <v>426254</v>
          </cell>
          <cell r="AA145">
            <v>719385</v>
          </cell>
          <cell r="AB145" t="str">
            <v>ERSL</v>
          </cell>
          <cell r="AC145">
            <v>1101</v>
          </cell>
          <cell r="AD145">
            <v>2</v>
          </cell>
          <cell r="AE145">
            <v>47917</v>
          </cell>
        </row>
        <row r="146">
          <cell r="A146" t="str">
            <v>SML</v>
          </cell>
          <cell r="B146">
            <v>0</v>
          </cell>
          <cell r="C146" t="str">
            <v>DRLN</v>
          </cell>
          <cell r="D146">
            <v>6</v>
          </cell>
          <cell r="E146">
            <v>1</v>
          </cell>
          <cell r="F146" t="str">
            <v xml:space="preserve">B </v>
          </cell>
          <cell r="G146">
            <v>12</v>
          </cell>
          <cell r="H146">
            <v>6001</v>
          </cell>
          <cell r="I146">
            <v>394118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3728746</v>
          </cell>
          <cell r="P146">
            <v>0</v>
          </cell>
          <cell r="Q146">
            <v>0</v>
          </cell>
          <cell r="R146">
            <v>54898</v>
          </cell>
          <cell r="S146">
            <v>0</v>
          </cell>
          <cell r="T146">
            <v>154209</v>
          </cell>
          <cell r="U146">
            <v>634039</v>
          </cell>
          <cell r="V146">
            <v>0</v>
          </cell>
          <cell r="W146">
            <v>0</v>
          </cell>
          <cell r="X146">
            <v>0</v>
          </cell>
          <cell r="Y146">
            <v>760188</v>
          </cell>
          <cell r="Z146">
            <v>3728746</v>
          </cell>
          <cell r="AA146">
            <v>4698041</v>
          </cell>
          <cell r="AB146" t="str">
            <v>ERSL</v>
          </cell>
          <cell r="AC146">
            <v>1101</v>
          </cell>
          <cell r="AD146">
            <v>2</v>
          </cell>
          <cell r="AE146">
            <v>394118</v>
          </cell>
        </row>
        <row r="147">
          <cell r="A147" t="str">
            <v>SML</v>
          </cell>
          <cell r="B147">
            <v>0</v>
          </cell>
          <cell r="C147" t="str">
            <v>DRLN</v>
          </cell>
          <cell r="D147">
            <v>6</v>
          </cell>
          <cell r="E147">
            <v>1</v>
          </cell>
          <cell r="F147" t="str">
            <v xml:space="preserve">B </v>
          </cell>
          <cell r="G147">
            <v>13</v>
          </cell>
          <cell r="H147">
            <v>1549</v>
          </cell>
          <cell r="I147">
            <v>181297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2467791</v>
          </cell>
          <cell r="P147">
            <v>0</v>
          </cell>
          <cell r="Q147">
            <v>0</v>
          </cell>
          <cell r="R147">
            <v>28438</v>
          </cell>
          <cell r="S147">
            <v>0</v>
          </cell>
          <cell r="T147">
            <v>56222</v>
          </cell>
          <cell r="U147">
            <v>419597</v>
          </cell>
          <cell r="V147">
            <v>0</v>
          </cell>
          <cell r="W147">
            <v>0</v>
          </cell>
          <cell r="X147">
            <v>0</v>
          </cell>
          <cell r="Y147">
            <v>425859</v>
          </cell>
          <cell r="Z147">
            <v>2467791</v>
          </cell>
          <cell r="AA147">
            <v>2978310</v>
          </cell>
          <cell r="AB147" t="str">
            <v>ERSL</v>
          </cell>
          <cell r="AC147">
            <v>1101</v>
          </cell>
          <cell r="AD147">
            <v>2</v>
          </cell>
          <cell r="AE147">
            <v>181297</v>
          </cell>
        </row>
        <row r="148">
          <cell r="A148" t="str">
            <v>SML</v>
          </cell>
          <cell r="B148">
            <v>0</v>
          </cell>
          <cell r="C148" t="str">
            <v>DRLN</v>
          </cell>
          <cell r="D148">
            <v>6</v>
          </cell>
          <cell r="E148">
            <v>1</v>
          </cell>
          <cell r="F148" t="str">
            <v xml:space="preserve">B </v>
          </cell>
          <cell r="G148">
            <v>14</v>
          </cell>
          <cell r="H148">
            <v>117</v>
          </cell>
          <cell r="I148">
            <v>16869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214246</v>
          </cell>
          <cell r="P148">
            <v>0</v>
          </cell>
          <cell r="Q148">
            <v>0</v>
          </cell>
          <cell r="R148">
            <v>2516</v>
          </cell>
          <cell r="S148">
            <v>0</v>
          </cell>
          <cell r="T148">
            <v>6629</v>
          </cell>
          <cell r="U148">
            <v>36433</v>
          </cell>
          <cell r="V148">
            <v>0</v>
          </cell>
          <cell r="W148">
            <v>0</v>
          </cell>
          <cell r="X148">
            <v>0</v>
          </cell>
          <cell r="Y148">
            <v>42648</v>
          </cell>
          <cell r="Z148">
            <v>214246</v>
          </cell>
          <cell r="AA148">
            <v>266039</v>
          </cell>
          <cell r="AB148" t="str">
            <v>ERSL</v>
          </cell>
          <cell r="AC148">
            <v>1101</v>
          </cell>
          <cell r="AD148">
            <v>2</v>
          </cell>
          <cell r="AE148">
            <v>16869</v>
          </cell>
        </row>
        <row r="149">
          <cell r="A149" t="str">
            <v>SML</v>
          </cell>
          <cell r="B149">
            <v>0</v>
          </cell>
          <cell r="C149" t="str">
            <v>DRLN</v>
          </cell>
          <cell r="D149">
            <v>6</v>
          </cell>
          <cell r="E149">
            <v>1</v>
          </cell>
          <cell r="F149" t="str">
            <v xml:space="preserve">B </v>
          </cell>
          <cell r="G149">
            <v>15</v>
          </cell>
          <cell r="H149">
            <v>154</v>
          </cell>
          <cell r="I149">
            <v>37163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598013</v>
          </cell>
          <cell r="P149">
            <v>0</v>
          </cell>
          <cell r="Q149">
            <v>0</v>
          </cell>
          <cell r="R149">
            <v>4377</v>
          </cell>
          <cell r="S149">
            <v>0</v>
          </cell>
          <cell r="T149">
            <v>17125</v>
          </cell>
          <cell r="U149">
            <v>118489</v>
          </cell>
          <cell r="V149">
            <v>0</v>
          </cell>
          <cell r="W149">
            <v>0</v>
          </cell>
          <cell r="X149">
            <v>0</v>
          </cell>
          <cell r="Y149">
            <v>74064</v>
          </cell>
          <cell r="Z149">
            <v>598013</v>
          </cell>
          <cell r="AA149">
            <v>693579</v>
          </cell>
          <cell r="AB149" t="str">
            <v>ERSL</v>
          </cell>
          <cell r="AC149">
            <v>1101</v>
          </cell>
          <cell r="AD149">
            <v>2</v>
          </cell>
          <cell r="AE149">
            <v>37163</v>
          </cell>
        </row>
        <row r="150">
          <cell r="A150" t="str">
            <v>SML</v>
          </cell>
          <cell r="B150">
            <v>0</v>
          </cell>
          <cell r="C150" t="str">
            <v>DRLN</v>
          </cell>
          <cell r="D150">
            <v>6</v>
          </cell>
          <cell r="E150">
            <v>2</v>
          </cell>
          <cell r="F150" t="str">
            <v>A4</v>
          </cell>
          <cell r="G150">
            <v>22</v>
          </cell>
          <cell r="H150">
            <v>3</v>
          </cell>
          <cell r="I150">
            <v>188036</v>
          </cell>
          <cell r="J150">
            <v>15103</v>
          </cell>
          <cell r="K150">
            <v>172933</v>
          </cell>
          <cell r="L150">
            <v>4021</v>
          </cell>
          <cell r="M150">
            <v>2225</v>
          </cell>
          <cell r="N150">
            <v>1796</v>
          </cell>
          <cell r="O150">
            <v>1321827</v>
          </cell>
          <cell r="P150">
            <v>5255651</v>
          </cell>
          <cell r="Q150">
            <v>45369</v>
          </cell>
          <cell r="R150">
            <v>279397</v>
          </cell>
          <cell r="S150">
            <v>0</v>
          </cell>
          <cell r="T150">
            <v>0</v>
          </cell>
          <cell r="U150">
            <v>1655713</v>
          </cell>
          <cell r="V150">
            <v>0</v>
          </cell>
          <cell r="W150">
            <v>0</v>
          </cell>
          <cell r="X150">
            <v>0</v>
          </cell>
          <cell r="Y150">
            <v>14060</v>
          </cell>
          <cell r="Z150">
            <v>6622847</v>
          </cell>
          <cell r="AA150">
            <v>6916304</v>
          </cell>
          <cell r="AB150" t="str">
            <v>ERSL</v>
          </cell>
          <cell r="AC150">
            <v>1101</v>
          </cell>
          <cell r="AD150">
            <v>2</v>
          </cell>
          <cell r="AE150">
            <v>188036</v>
          </cell>
        </row>
        <row r="151">
          <cell r="A151" t="str">
            <v>SML</v>
          </cell>
          <cell r="B151">
            <v>0</v>
          </cell>
          <cell r="C151" t="str">
            <v>DRLN</v>
          </cell>
          <cell r="D151">
            <v>6</v>
          </cell>
          <cell r="E151">
            <v>2</v>
          </cell>
          <cell r="F151" t="str">
            <v>A4</v>
          </cell>
          <cell r="G151">
            <v>21</v>
          </cell>
          <cell r="H151">
            <v>5</v>
          </cell>
          <cell r="I151">
            <v>476260</v>
          </cell>
          <cell r="J151">
            <v>23313</v>
          </cell>
          <cell r="K151">
            <v>452947</v>
          </cell>
          <cell r="L151">
            <v>1859</v>
          </cell>
          <cell r="M151">
            <v>1817</v>
          </cell>
          <cell r="N151">
            <v>0</v>
          </cell>
          <cell r="O151">
            <v>4357928</v>
          </cell>
          <cell r="P151">
            <v>1341910</v>
          </cell>
          <cell r="Q151">
            <v>61034</v>
          </cell>
          <cell r="R151">
            <v>37460</v>
          </cell>
          <cell r="S151">
            <v>0</v>
          </cell>
          <cell r="T151">
            <v>680000</v>
          </cell>
          <cell r="U151">
            <v>1441773</v>
          </cell>
          <cell r="V151">
            <v>0</v>
          </cell>
          <cell r="W151">
            <v>6216</v>
          </cell>
          <cell r="X151">
            <v>0</v>
          </cell>
          <cell r="Y151">
            <v>9816</v>
          </cell>
          <cell r="Z151">
            <v>5767088</v>
          </cell>
          <cell r="AA151">
            <v>6494364</v>
          </cell>
          <cell r="AB151" t="str">
            <v>ERSL</v>
          </cell>
          <cell r="AC151">
            <v>1101</v>
          </cell>
          <cell r="AD151">
            <v>2</v>
          </cell>
          <cell r="AE151">
            <v>476260</v>
          </cell>
        </row>
        <row r="152">
          <cell r="A152" t="str">
            <v>SML</v>
          </cell>
          <cell r="B152">
            <v>0</v>
          </cell>
          <cell r="C152" t="str">
            <v>DRLN</v>
          </cell>
          <cell r="D152">
            <v>6</v>
          </cell>
          <cell r="E152">
            <v>2</v>
          </cell>
          <cell r="F152" t="str">
            <v>A4</v>
          </cell>
          <cell r="G152">
            <v>20</v>
          </cell>
          <cell r="H152">
            <v>29</v>
          </cell>
          <cell r="I152">
            <v>320128</v>
          </cell>
          <cell r="J152">
            <v>0</v>
          </cell>
          <cell r="K152">
            <v>0</v>
          </cell>
          <cell r="L152">
            <v>1954</v>
          </cell>
          <cell r="M152">
            <v>0</v>
          </cell>
          <cell r="N152">
            <v>0</v>
          </cell>
          <cell r="O152">
            <v>3673363</v>
          </cell>
          <cell r="P152">
            <v>1529330</v>
          </cell>
          <cell r="Q152">
            <v>242493</v>
          </cell>
          <cell r="R152">
            <v>76918</v>
          </cell>
          <cell r="S152">
            <v>0</v>
          </cell>
          <cell r="T152">
            <v>80411</v>
          </cell>
          <cell r="U152">
            <v>1391406</v>
          </cell>
          <cell r="V152">
            <v>0</v>
          </cell>
          <cell r="W152">
            <v>154186</v>
          </cell>
          <cell r="X152">
            <v>0</v>
          </cell>
          <cell r="Y152">
            <v>74338</v>
          </cell>
          <cell r="Z152">
            <v>5599372</v>
          </cell>
          <cell r="AA152">
            <v>5831039</v>
          </cell>
          <cell r="AB152" t="str">
            <v>ERSL</v>
          </cell>
          <cell r="AC152">
            <v>1101</v>
          </cell>
          <cell r="AD152">
            <v>2</v>
          </cell>
          <cell r="AE152">
            <v>320128</v>
          </cell>
        </row>
        <row r="153">
          <cell r="A153" t="str">
            <v>SML</v>
          </cell>
          <cell r="B153">
            <v>0</v>
          </cell>
          <cell r="C153" t="str">
            <v>DRLN</v>
          </cell>
          <cell r="D153">
            <v>6</v>
          </cell>
          <cell r="E153">
            <v>2</v>
          </cell>
          <cell r="F153" t="str">
            <v xml:space="preserve">B </v>
          </cell>
          <cell r="G153">
            <v>0</v>
          </cell>
          <cell r="H153">
            <v>179</v>
          </cell>
          <cell r="I153">
            <v>161607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3364532</v>
          </cell>
          <cell r="P153">
            <v>0</v>
          </cell>
          <cell r="Q153">
            <v>0</v>
          </cell>
          <cell r="R153">
            <v>51605</v>
          </cell>
          <cell r="S153">
            <v>0</v>
          </cell>
          <cell r="T153">
            <v>809789</v>
          </cell>
          <cell r="U153">
            <v>832020</v>
          </cell>
          <cell r="V153">
            <v>0</v>
          </cell>
          <cell r="W153">
            <v>0</v>
          </cell>
          <cell r="X153">
            <v>0</v>
          </cell>
          <cell r="Y153">
            <v>176993</v>
          </cell>
          <cell r="Z153">
            <v>3364532</v>
          </cell>
          <cell r="AA153">
            <v>4402919</v>
          </cell>
          <cell r="AB153" t="str">
            <v>ERSL</v>
          </cell>
          <cell r="AC153">
            <v>1101</v>
          </cell>
          <cell r="AD153">
            <v>2</v>
          </cell>
          <cell r="AE153">
            <v>159823</v>
          </cell>
        </row>
        <row r="154">
          <cell r="A154" t="str">
            <v>SML</v>
          </cell>
          <cell r="B154">
            <v>0</v>
          </cell>
          <cell r="C154" t="str">
            <v>DRLN</v>
          </cell>
          <cell r="D154">
            <v>6</v>
          </cell>
          <cell r="E154">
            <v>3</v>
          </cell>
          <cell r="F154" t="str">
            <v>A4</v>
          </cell>
          <cell r="G154">
            <v>22</v>
          </cell>
          <cell r="H154">
            <v>1</v>
          </cell>
          <cell r="I154">
            <v>28748</v>
          </cell>
          <cell r="J154">
            <v>2393</v>
          </cell>
          <cell r="K154">
            <v>26355</v>
          </cell>
          <cell r="L154">
            <v>185</v>
          </cell>
          <cell r="M154">
            <v>80</v>
          </cell>
          <cell r="N154">
            <v>65</v>
          </cell>
          <cell r="O154">
            <v>202686</v>
          </cell>
          <cell r="P154">
            <v>338977</v>
          </cell>
          <cell r="Q154">
            <v>15504</v>
          </cell>
          <cell r="R154">
            <v>8265</v>
          </cell>
          <cell r="S154">
            <v>0</v>
          </cell>
          <cell r="T154">
            <v>0</v>
          </cell>
          <cell r="U154">
            <v>139982</v>
          </cell>
          <cell r="V154">
            <v>0</v>
          </cell>
          <cell r="W154">
            <v>2762</v>
          </cell>
          <cell r="X154">
            <v>0</v>
          </cell>
          <cell r="Y154">
            <v>4908</v>
          </cell>
          <cell r="Z154">
            <v>559929</v>
          </cell>
          <cell r="AA154">
            <v>573102</v>
          </cell>
          <cell r="AB154" t="str">
            <v>ERSL</v>
          </cell>
          <cell r="AC154">
            <v>1101</v>
          </cell>
          <cell r="AD154">
            <v>2</v>
          </cell>
          <cell r="AE154">
            <v>28748</v>
          </cell>
        </row>
        <row r="155">
          <cell r="A155" t="str">
            <v>SML</v>
          </cell>
          <cell r="B155">
            <v>0</v>
          </cell>
          <cell r="C155" t="str">
            <v>DRLN</v>
          </cell>
          <cell r="D155">
            <v>6</v>
          </cell>
          <cell r="E155">
            <v>3</v>
          </cell>
          <cell r="F155" t="str">
            <v>A4</v>
          </cell>
          <cell r="G155">
            <v>21</v>
          </cell>
          <cell r="H155">
            <v>1</v>
          </cell>
          <cell r="I155">
            <v>9571</v>
          </cell>
          <cell r="J155">
            <v>904</v>
          </cell>
          <cell r="K155">
            <v>8667</v>
          </cell>
          <cell r="L155">
            <v>60</v>
          </cell>
          <cell r="M155">
            <v>60</v>
          </cell>
          <cell r="N155">
            <v>0</v>
          </cell>
          <cell r="O155">
            <v>111536</v>
          </cell>
          <cell r="P155">
            <v>41440</v>
          </cell>
          <cell r="Q155">
            <v>105148</v>
          </cell>
          <cell r="R155">
            <v>0</v>
          </cell>
          <cell r="S155">
            <v>0</v>
          </cell>
          <cell r="T155">
            <v>0</v>
          </cell>
          <cell r="U155">
            <v>64531</v>
          </cell>
          <cell r="V155">
            <v>0</v>
          </cell>
          <cell r="W155">
            <v>0</v>
          </cell>
          <cell r="X155">
            <v>0</v>
          </cell>
          <cell r="Y155">
            <v>4908</v>
          </cell>
          <cell r="Z155">
            <v>258124</v>
          </cell>
          <cell r="AA155">
            <v>263032</v>
          </cell>
          <cell r="AB155" t="str">
            <v>ERSL</v>
          </cell>
          <cell r="AC155">
            <v>1101</v>
          </cell>
          <cell r="AD155">
            <v>2</v>
          </cell>
          <cell r="AE155">
            <v>9571</v>
          </cell>
        </row>
        <row r="156">
          <cell r="A156" t="str">
            <v>SML</v>
          </cell>
          <cell r="B156">
            <v>0</v>
          </cell>
          <cell r="C156" t="str">
            <v>DRLN</v>
          </cell>
          <cell r="D156">
            <v>6</v>
          </cell>
          <cell r="E156">
            <v>3</v>
          </cell>
          <cell r="F156" t="str">
            <v>A4</v>
          </cell>
          <cell r="G156">
            <v>20</v>
          </cell>
          <cell r="H156">
            <v>14</v>
          </cell>
          <cell r="I156">
            <v>230769</v>
          </cell>
          <cell r="J156">
            <v>0</v>
          </cell>
          <cell r="K156">
            <v>0</v>
          </cell>
          <cell r="L156">
            <v>800</v>
          </cell>
          <cell r="M156">
            <v>0</v>
          </cell>
          <cell r="N156">
            <v>0</v>
          </cell>
          <cell r="O156">
            <v>2647997</v>
          </cell>
          <cell r="P156">
            <v>626133</v>
          </cell>
          <cell r="Q156">
            <v>71293</v>
          </cell>
          <cell r="R156">
            <v>39547</v>
          </cell>
          <cell r="S156">
            <v>0</v>
          </cell>
          <cell r="T156">
            <v>0</v>
          </cell>
          <cell r="U156">
            <v>839487</v>
          </cell>
          <cell r="V156">
            <v>0</v>
          </cell>
          <cell r="W156">
            <v>12522</v>
          </cell>
          <cell r="X156">
            <v>0</v>
          </cell>
          <cell r="Y156">
            <v>50393</v>
          </cell>
          <cell r="Z156">
            <v>3357945</v>
          </cell>
          <cell r="AA156">
            <v>3447885</v>
          </cell>
          <cell r="AB156" t="str">
            <v>ERSL</v>
          </cell>
          <cell r="AC156">
            <v>1101</v>
          </cell>
          <cell r="AD156">
            <v>2</v>
          </cell>
          <cell r="AE156">
            <v>230769</v>
          </cell>
        </row>
        <row r="157">
          <cell r="A157" t="str">
            <v>SML</v>
          </cell>
          <cell r="B157">
            <v>0</v>
          </cell>
          <cell r="C157" t="str">
            <v>DRLN</v>
          </cell>
          <cell r="D157">
            <v>6</v>
          </cell>
          <cell r="E157">
            <v>3</v>
          </cell>
          <cell r="F157" t="str">
            <v xml:space="preserve">B </v>
          </cell>
          <cell r="G157">
            <v>0</v>
          </cell>
          <cell r="H157">
            <v>3545</v>
          </cell>
          <cell r="I157">
            <v>910175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18980209</v>
          </cell>
          <cell r="P157">
            <v>0</v>
          </cell>
          <cell r="Q157">
            <v>0</v>
          </cell>
          <cell r="R157">
            <v>241431</v>
          </cell>
          <cell r="S157">
            <v>0</v>
          </cell>
          <cell r="T157">
            <v>1606355</v>
          </cell>
          <cell r="U157">
            <v>4704935</v>
          </cell>
          <cell r="V157">
            <v>660</v>
          </cell>
          <cell r="W157">
            <v>0</v>
          </cell>
          <cell r="X157">
            <v>0</v>
          </cell>
          <cell r="Y157">
            <v>1774435</v>
          </cell>
          <cell r="Z157">
            <v>18980209</v>
          </cell>
          <cell r="AA157">
            <v>22603090</v>
          </cell>
          <cell r="AB157" t="str">
            <v>ERSL</v>
          </cell>
          <cell r="AC157">
            <v>1101</v>
          </cell>
          <cell r="AD157">
            <v>2</v>
          </cell>
          <cell r="AE157">
            <v>889004</v>
          </cell>
        </row>
        <row r="158">
          <cell r="A158" t="str">
            <v>SML</v>
          </cell>
          <cell r="B158">
            <v>0</v>
          </cell>
          <cell r="C158" t="str">
            <v>DRLN</v>
          </cell>
          <cell r="D158">
            <v>6</v>
          </cell>
          <cell r="E158">
            <v>4</v>
          </cell>
          <cell r="F158" t="str">
            <v>A4</v>
          </cell>
          <cell r="G158">
            <v>20</v>
          </cell>
          <cell r="H158">
            <v>8</v>
          </cell>
          <cell r="I158">
            <v>130944</v>
          </cell>
          <cell r="J158">
            <v>0</v>
          </cell>
          <cell r="K158">
            <v>0</v>
          </cell>
          <cell r="L158">
            <v>360</v>
          </cell>
          <cell r="M158">
            <v>0</v>
          </cell>
          <cell r="N158">
            <v>0</v>
          </cell>
          <cell r="O158">
            <v>1014161</v>
          </cell>
          <cell r="P158">
            <v>190080</v>
          </cell>
          <cell r="Q158">
            <v>101800</v>
          </cell>
          <cell r="R158">
            <v>12599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15312</v>
          </cell>
          <cell r="X158">
            <v>0</v>
          </cell>
          <cell r="Y158">
            <v>0</v>
          </cell>
          <cell r="Z158">
            <v>1321353</v>
          </cell>
          <cell r="AA158">
            <v>1333952</v>
          </cell>
          <cell r="AB158" t="str">
            <v>ERSL</v>
          </cell>
          <cell r="AC158">
            <v>1101</v>
          </cell>
          <cell r="AD158">
            <v>2</v>
          </cell>
          <cell r="AE158">
            <v>130944</v>
          </cell>
        </row>
        <row r="159">
          <cell r="A159" t="str">
            <v>SML</v>
          </cell>
          <cell r="B159">
            <v>0</v>
          </cell>
          <cell r="C159" t="str">
            <v>DRLN</v>
          </cell>
          <cell r="D159">
            <v>6</v>
          </cell>
          <cell r="E159">
            <v>4</v>
          </cell>
          <cell r="F159" t="str">
            <v xml:space="preserve">B </v>
          </cell>
          <cell r="G159">
            <v>0</v>
          </cell>
          <cell r="H159">
            <v>683</v>
          </cell>
          <cell r="I159">
            <v>370329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3627776</v>
          </cell>
          <cell r="P159">
            <v>0</v>
          </cell>
          <cell r="Q159">
            <v>0</v>
          </cell>
          <cell r="R159">
            <v>233</v>
          </cell>
          <cell r="S159">
            <v>0</v>
          </cell>
          <cell r="T159">
            <v>299349</v>
          </cell>
          <cell r="U159">
            <v>0</v>
          </cell>
          <cell r="V159">
            <v>18345</v>
          </cell>
          <cell r="W159">
            <v>0</v>
          </cell>
          <cell r="X159">
            <v>0</v>
          </cell>
          <cell r="Y159">
            <v>0</v>
          </cell>
          <cell r="Z159">
            <v>3627776</v>
          </cell>
          <cell r="AA159">
            <v>3945703</v>
          </cell>
          <cell r="AB159" t="str">
            <v>ERSL</v>
          </cell>
          <cell r="AC159">
            <v>1101</v>
          </cell>
          <cell r="AD159">
            <v>2</v>
          </cell>
          <cell r="AE159">
            <v>366691</v>
          </cell>
        </row>
        <row r="160">
          <cell r="A160" t="str">
            <v>SML</v>
          </cell>
          <cell r="B160">
            <v>0</v>
          </cell>
          <cell r="C160" t="str">
            <v>DRLN</v>
          </cell>
          <cell r="D160">
            <v>6</v>
          </cell>
          <cell r="E160">
            <v>5</v>
          </cell>
          <cell r="F160" t="str">
            <v>A4</v>
          </cell>
          <cell r="G160">
            <v>20</v>
          </cell>
          <cell r="H160">
            <v>10</v>
          </cell>
          <cell r="I160">
            <v>95480</v>
          </cell>
          <cell r="J160">
            <v>0</v>
          </cell>
          <cell r="K160">
            <v>0</v>
          </cell>
          <cell r="L160">
            <v>521</v>
          </cell>
          <cell r="M160">
            <v>0</v>
          </cell>
          <cell r="N160">
            <v>0</v>
          </cell>
          <cell r="O160">
            <v>996332</v>
          </cell>
          <cell r="P160">
            <v>368831</v>
          </cell>
          <cell r="Q160">
            <v>51445</v>
          </cell>
          <cell r="R160">
            <v>4747</v>
          </cell>
          <cell r="S160">
            <v>0</v>
          </cell>
          <cell r="T160">
            <v>0</v>
          </cell>
          <cell r="U160">
            <v>252652</v>
          </cell>
          <cell r="V160">
            <v>0</v>
          </cell>
          <cell r="W160">
            <v>14871</v>
          </cell>
          <cell r="X160">
            <v>0</v>
          </cell>
          <cell r="Y160">
            <v>0</v>
          </cell>
          <cell r="Z160">
            <v>1431479</v>
          </cell>
          <cell r="AA160">
            <v>1436226</v>
          </cell>
          <cell r="AB160" t="str">
            <v>ERSL</v>
          </cell>
          <cell r="AC160">
            <v>1101</v>
          </cell>
          <cell r="AD160">
            <v>2</v>
          </cell>
          <cell r="AE160">
            <v>95480</v>
          </cell>
        </row>
        <row r="161">
          <cell r="A161" t="str">
            <v>SML</v>
          </cell>
          <cell r="B161">
            <v>0</v>
          </cell>
          <cell r="C161" t="str">
            <v>DRLN</v>
          </cell>
          <cell r="D161">
            <v>6</v>
          </cell>
          <cell r="E161">
            <v>5</v>
          </cell>
          <cell r="F161" t="str">
            <v xml:space="preserve">B </v>
          </cell>
          <cell r="G161">
            <v>0</v>
          </cell>
          <cell r="H161">
            <v>191</v>
          </cell>
          <cell r="I161">
            <v>149843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2822666</v>
          </cell>
          <cell r="P161">
            <v>0</v>
          </cell>
          <cell r="Q161">
            <v>0</v>
          </cell>
          <cell r="R161">
            <v>8533</v>
          </cell>
          <cell r="S161">
            <v>0</v>
          </cell>
          <cell r="T161">
            <v>162661</v>
          </cell>
          <cell r="U161">
            <v>482583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2822666</v>
          </cell>
          <cell r="AA161">
            <v>2993860</v>
          </cell>
          <cell r="AB161" t="str">
            <v>ERSL</v>
          </cell>
          <cell r="AC161">
            <v>1101</v>
          </cell>
          <cell r="AD161">
            <v>2</v>
          </cell>
          <cell r="AE161">
            <v>148549</v>
          </cell>
        </row>
        <row r="162">
          <cell r="A162" t="str">
            <v>SML</v>
          </cell>
          <cell r="B162">
            <v>0</v>
          </cell>
          <cell r="C162" t="str">
            <v>DRLN</v>
          </cell>
          <cell r="D162">
            <v>6</v>
          </cell>
          <cell r="E162">
            <v>6</v>
          </cell>
          <cell r="F162" t="str">
            <v xml:space="preserve">B </v>
          </cell>
          <cell r="G162">
            <v>0</v>
          </cell>
          <cell r="H162">
            <v>6</v>
          </cell>
          <cell r="I162">
            <v>428437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5044130</v>
          </cell>
          <cell r="P162">
            <v>0</v>
          </cell>
          <cell r="Q162">
            <v>0</v>
          </cell>
          <cell r="R162">
            <v>2582</v>
          </cell>
          <cell r="S162">
            <v>0</v>
          </cell>
          <cell r="T162">
            <v>0</v>
          </cell>
          <cell r="U162">
            <v>1261032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5044130</v>
          </cell>
          <cell r="AA162">
            <v>5046712</v>
          </cell>
          <cell r="AB162" t="str">
            <v>ERSL</v>
          </cell>
          <cell r="AC162">
            <v>1101</v>
          </cell>
          <cell r="AD162">
            <v>2</v>
          </cell>
          <cell r="AE162">
            <v>428437</v>
          </cell>
        </row>
        <row r="163">
          <cell r="A163" t="str">
            <v>SML</v>
          </cell>
          <cell r="B163">
            <v>0</v>
          </cell>
          <cell r="C163" t="str">
            <v>DRLN</v>
          </cell>
          <cell r="D163">
            <v>6</v>
          </cell>
          <cell r="E163">
            <v>7</v>
          </cell>
          <cell r="F163" t="str">
            <v>A4</v>
          </cell>
          <cell r="G163">
            <v>22</v>
          </cell>
          <cell r="H163">
            <v>3</v>
          </cell>
          <cell r="I163">
            <v>898781</v>
          </cell>
          <cell r="J163">
            <v>63710</v>
          </cell>
          <cell r="K163">
            <v>835071</v>
          </cell>
          <cell r="L163">
            <v>3257</v>
          </cell>
          <cell r="M163">
            <v>1759</v>
          </cell>
          <cell r="N163">
            <v>1419</v>
          </cell>
          <cell r="O163">
            <v>5318341</v>
          </cell>
          <cell r="P163">
            <v>3692970</v>
          </cell>
          <cell r="Q163">
            <v>375615</v>
          </cell>
          <cell r="R163">
            <v>0</v>
          </cell>
          <cell r="S163">
            <v>0</v>
          </cell>
          <cell r="T163">
            <v>0</v>
          </cell>
          <cell r="U163">
            <v>2403493</v>
          </cell>
          <cell r="V163">
            <v>0</v>
          </cell>
          <cell r="W163">
            <v>227040</v>
          </cell>
          <cell r="X163">
            <v>0</v>
          </cell>
          <cell r="Y163">
            <v>0</v>
          </cell>
          <cell r="Z163">
            <v>9613966</v>
          </cell>
          <cell r="AA163">
            <v>9613966</v>
          </cell>
          <cell r="AB163" t="str">
            <v>ERSL</v>
          </cell>
          <cell r="AC163">
            <v>1101</v>
          </cell>
          <cell r="AD163">
            <v>2</v>
          </cell>
          <cell r="AE163">
            <v>898781</v>
          </cell>
        </row>
        <row r="164">
          <cell r="A164" t="str">
            <v>SML</v>
          </cell>
          <cell r="B164">
            <v>0</v>
          </cell>
          <cell r="C164" t="str">
            <v>DRLN</v>
          </cell>
          <cell r="D164">
            <v>6</v>
          </cell>
          <cell r="E164">
            <v>7</v>
          </cell>
          <cell r="F164" t="str">
            <v>A4</v>
          </cell>
          <cell r="G164">
            <v>20</v>
          </cell>
          <cell r="H164">
            <v>9</v>
          </cell>
          <cell r="I164">
            <v>135066</v>
          </cell>
          <cell r="J164">
            <v>0</v>
          </cell>
          <cell r="K164">
            <v>0</v>
          </cell>
          <cell r="L164">
            <v>315</v>
          </cell>
          <cell r="M164">
            <v>0</v>
          </cell>
          <cell r="N164">
            <v>0</v>
          </cell>
          <cell r="O164">
            <v>1317344</v>
          </cell>
          <cell r="P164">
            <v>209160</v>
          </cell>
          <cell r="Q164">
            <v>84855</v>
          </cell>
          <cell r="R164">
            <v>83</v>
          </cell>
          <cell r="S164">
            <v>0</v>
          </cell>
          <cell r="T164">
            <v>0</v>
          </cell>
          <cell r="U164">
            <v>406160</v>
          </cell>
          <cell r="V164">
            <v>0</v>
          </cell>
          <cell r="W164">
            <v>13280</v>
          </cell>
          <cell r="X164">
            <v>0</v>
          </cell>
          <cell r="Y164">
            <v>0</v>
          </cell>
          <cell r="Z164">
            <v>1624639</v>
          </cell>
          <cell r="AA164">
            <v>1624722</v>
          </cell>
          <cell r="AB164" t="str">
            <v>ERSL</v>
          </cell>
          <cell r="AC164">
            <v>1101</v>
          </cell>
          <cell r="AD164">
            <v>2</v>
          </cell>
          <cell r="AE164">
            <v>135066</v>
          </cell>
        </row>
        <row r="165">
          <cell r="A165" t="str">
            <v>SML</v>
          </cell>
          <cell r="B165">
            <v>0</v>
          </cell>
          <cell r="C165" t="str">
            <v>DRLN</v>
          </cell>
          <cell r="D165">
            <v>6</v>
          </cell>
          <cell r="E165">
            <v>7</v>
          </cell>
          <cell r="F165" t="str">
            <v xml:space="preserve">B </v>
          </cell>
          <cell r="G165">
            <v>0</v>
          </cell>
          <cell r="H165">
            <v>21</v>
          </cell>
          <cell r="I165">
            <v>78758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1393595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348399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1393595</v>
          </cell>
          <cell r="AA165">
            <v>1393595</v>
          </cell>
          <cell r="AB165" t="str">
            <v>ERSL</v>
          </cell>
          <cell r="AC165">
            <v>1101</v>
          </cell>
          <cell r="AD165">
            <v>2</v>
          </cell>
          <cell r="AE165">
            <v>78514</v>
          </cell>
        </row>
        <row r="166">
          <cell r="A166" t="str">
            <v>SML</v>
          </cell>
          <cell r="B166">
            <v>0</v>
          </cell>
          <cell r="C166" t="str">
            <v>DRLN</v>
          </cell>
          <cell r="D166">
            <v>6</v>
          </cell>
          <cell r="E166">
            <v>8</v>
          </cell>
          <cell r="F166" t="str">
            <v xml:space="preserve">B </v>
          </cell>
          <cell r="G166">
            <v>0</v>
          </cell>
          <cell r="H166">
            <v>7</v>
          </cell>
          <cell r="I166">
            <v>11612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241745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60436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241745</v>
          </cell>
          <cell r="AA166">
            <v>241745</v>
          </cell>
          <cell r="AB166" t="str">
            <v>ERSL</v>
          </cell>
          <cell r="AC166">
            <v>1101</v>
          </cell>
          <cell r="AD166">
            <v>2</v>
          </cell>
          <cell r="AE166">
            <v>11512</v>
          </cell>
        </row>
        <row r="167">
          <cell r="A167" t="str">
            <v>SML</v>
          </cell>
          <cell r="B167">
            <v>0</v>
          </cell>
          <cell r="C167" t="str">
            <v>DRLN</v>
          </cell>
          <cell r="D167">
            <v>7</v>
          </cell>
          <cell r="E167">
            <v>1</v>
          </cell>
          <cell r="F167" t="str">
            <v xml:space="preserve">B </v>
          </cell>
          <cell r="G167">
            <v>1</v>
          </cell>
          <cell r="H167">
            <v>7095</v>
          </cell>
          <cell r="I167">
            <v>174188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2827970</v>
          </cell>
          <cell r="P167">
            <v>0</v>
          </cell>
          <cell r="Q167">
            <v>0</v>
          </cell>
          <cell r="R167">
            <v>71082</v>
          </cell>
          <cell r="S167">
            <v>0</v>
          </cell>
          <cell r="T167">
            <v>1312510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313580</v>
          </cell>
          <cell r="Z167">
            <v>2827970</v>
          </cell>
          <cell r="AA167">
            <v>4525142</v>
          </cell>
          <cell r="AB167" t="str">
            <v>ERPA</v>
          </cell>
          <cell r="AC167">
            <v>1101</v>
          </cell>
          <cell r="AD167">
            <v>2</v>
          </cell>
          <cell r="AE167">
            <v>107624</v>
          </cell>
        </row>
        <row r="168">
          <cell r="A168" t="str">
            <v>SML</v>
          </cell>
          <cell r="B168">
            <v>0</v>
          </cell>
          <cell r="C168" t="str">
            <v>DRLN</v>
          </cell>
          <cell r="D168">
            <v>7</v>
          </cell>
          <cell r="E168">
            <v>1</v>
          </cell>
          <cell r="F168" t="str">
            <v xml:space="preserve">B </v>
          </cell>
          <cell r="G168">
            <v>2</v>
          </cell>
          <cell r="H168">
            <v>4584</v>
          </cell>
          <cell r="I168">
            <v>186869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3625640</v>
          </cell>
          <cell r="P168">
            <v>0</v>
          </cell>
          <cell r="Q168">
            <v>0</v>
          </cell>
          <cell r="R168">
            <v>79045</v>
          </cell>
          <cell r="S168">
            <v>0</v>
          </cell>
          <cell r="T168">
            <v>374083</v>
          </cell>
          <cell r="U168">
            <v>616196</v>
          </cell>
          <cell r="V168">
            <v>378</v>
          </cell>
          <cell r="W168">
            <v>0</v>
          </cell>
          <cell r="X168">
            <v>0</v>
          </cell>
          <cell r="Y168">
            <v>384468</v>
          </cell>
          <cell r="Z168">
            <v>3625640</v>
          </cell>
          <cell r="AA168">
            <v>4463614</v>
          </cell>
          <cell r="AB168" t="str">
            <v>ERPA</v>
          </cell>
          <cell r="AC168">
            <v>1101</v>
          </cell>
          <cell r="AD168">
            <v>2</v>
          </cell>
          <cell r="AE168">
            <v>186719</v>
          </cell>
        </row>
        <row r="169">
          <cell r="A169" t="str">
            <v>SML</v>
          </cell>
          <cell r="B169">
            <v>0</v>
          </cell>
          <cell r="C169" t="str">
            <v>DRLN</v>
          </cell>
          <cell r="D169">
            <v>7</v>
          </cell>
          <cell r="E169">
            <v>1</v>
          </cell>
          <cell r="F169" t="str">
            <v xml:space="preserve">B </v>
          </cell>
          <cell r="G169">
            <v>3</v>
          </cell>
          <cell r="H169">
            <v>19688</v>
          </cell>
          <cell r="I169">
            <v>1529599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29657703</v>
          </cell>
          <cell r="P169">
            <v>0</v>
          </cell>
          <cell r="Q169">
            <v>0</v>
          </cell>
          <cell r="R169">
            <v>328101</v>
          </cell>
          <cell r="S169">
            <v>0</v>
          </cell>
          <cell r="T169">
            <v>1007363</v>
          </cell>
          <cell r="U169">
            <v>5041849</v>
          </cell>
          <cell r="V169">
            <v>0</v>
          </cell>
          <cell r="W169">
            <v>0</v>
          </cell>
          <cell r="X169">
            <v>0</v>
          </cell>
          <cell r="Y169">
            <v>2730137</v>
          </cell>
          <cell r="Z169">
            <v>29657703</v>
          </cell>
          <cell r="AA169">
            <v>33723304</v>
          </cell>
          <cell r="AB169" t="str">
            <v>ERPA</v>
          </cell>
          <cell r="AC169">
            <v>1101</v>
          </cell>
          <cell r="AD169">
            <v>2</v>
          </cell>
          <cell r="AE169">
            <v>1527279</v>
          </cell>
        </row>
        <row r="170">
          <cell r="A170" t="str">
            <v>SML</v>
          </cell>
          <cell r="B170">
            <v>0</v>
          </cell>
          <cell r="C170" t="str">
            <v>DRLN</v>
          </cell>
          <cell r="D170">
            <v>7</v>
          </cell>
          <cell r="E170">
            <v>1</v>
          </cell>
          <cell r="F170" t="str">
            <v xml:space="preserve">B </v>
          </cell>
          <cell r="G170">
            <v>4</v>
          </cell>
          <cell r="H170">
            <v>12826</v>
          </cell>
          <cell r="I170">
            <v>1561539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30278390</v>
          </cell>
          <cell r="P170">
            <v>0</v>
          </cell>
          <cell r="Q170">
            <v>0</v>
          </cell>
          <cell r="R170">
            <v>400143</v>
          </cell>
          <cell r="S170">
            <v>0</v>
          </cell>
          <cell r="T170">
            <v>888855</v>
          </cell>
          <cell r="U170">
            <v>5147367</v>
          </cell>
          <cell r="V170">
            <v>0</v>
          </cell>
          <cell r="W170">
            <v>0</v>
          </cell>
          <cell r="X170">
            <v>0</v>
          </cell>
          <cell r="Y170">
            <v>2515869</v>
          </cell>
          <cell r="Z170">
            <v>30278390</v>
          </cell>
          <cell r="AA170">
            <v>34083257</v>
          </cell>
          <cell r="AB170" t="str">
            <v>ERPA</v>
          </cell>
          <cell r="AC170">
            <v>1101</v>
          </cell>
          <cell r="AD170">
            <v>2</v>
          </cell>
          <cell r="AE170">
            <v>1561539</v>
          </cell>
        </row>
        <row r="171">
          <cell r="A171" t="str">
            <v>SML</v>
          </cell>
          <cell r="B171">
            <v>0</v>
          </cell>
          <cell r="C171" t="str">
            <v>DRLN</v>
          </cell>
          <cell r="D171">
            <v>7</v>
          </cell>
          <cell r="E171">
            <v>1</v>
          </cell>
          <cell r="F171" t="str">
            <v xml:space="preserve">B </v>
          </cell>
          <cell r="G171">
            <v>5</v>
          </cell>
          <cell r="H171">
            <v>5105</v>
          </cell>
          <cell r="I171">
            <v>878112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17020338</v>
          </cell>
          <cell r="P171">
            <v>0</v>
          </cell>
          <cell r="Q171">
            <v>0</v>
          </cell>
          <cell r="R171">
            <v>224284</v>
          </cell>
          <cell r="S171">
            <v>0</v>
          </cell>
          <cell r="T171">
            <v>458412</v>
          </cell>
          <cell r="U171">
            <v>2893538</v>
          </cell>
          <cell r="V171">
            <v>0</v>
          </cell>
          <cell r="W171">
            <v>0</v>
          </cell>
          <cell r="X171">
            <v>0</v>
          </cell>
          <cell r="Y171">
            <v>1762348</v>
          </cell>
          <cell r="Z171">
            <v>17020338</v>
          </cell>
          <cell r="AA171">
            <v>19465382</v>
          </cell>
          <cell r="AB171" t="str">
            <v>ERPA</v>
          </cell>
          <cell r="AC171">
            <v>1101</v>
          </cell>
          <cell r="AD171">
            <v>2</v>
          </cell>
          <cell r="AE171">
            <v>878112</v>
          </cell>
        </row>
        <row r="172">
          <cell r="A172" t="str">
            <v>SML</v>
          </cell>
          <cell r="B172">
            <v>0</v>
          </cell>
          <cell r="C172" t="str">
            <v>DRLN</v>
          </cell>
          <cell r="D172">
            <v>7</v>
          </cell>
          <cell r="E172">
            <v>1</v>
          </cell>
          <cell r="F172" t="str">
            <v xml:space="preserve">B </v>
          </cell>
          <cell r="G172">
            <v>6</v>
          </cell>
          <cell r="H172">
            <v>2919</v>
          </cell>
          <cell r="I172">
            <v>680198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13186969</v>
          </cell>
          <cell r="P172">
            <v>0</v>
          </cell>
          <cell r="Q172">
            <v>0</v>
          </cell>
          <cell r="R172">
            <v>215375</v>
          </cell>
          <cell r="S172">
            <v>0</v>
          </cell>
          <cell r="T172">
            <v>392802</v>
          </cell>
          <cell r="U172">
            <v>2242521</v>
          </cell>
          <cell r="V172">
            <v>0</v>
          </cell>
          <cell r="W172">
            <v>0</v>
          </cell>
          <cell r="X172">
            <v>0</v>
          </cell>
          <cell r="Y172">
            <v>975568</v>
          </cell>
          <cell r="Z172">
            <v>13186969</v>
          </cell>
          <cell r="AA172">
            <v>14770714</v>
          </cell>
          <cell r="AB172" t="str">
            <v>ERPA</v>
          </cell>
          <cell r="AC172">
            <v>1101</v>
          </cell>
          <cell r="AD172">
            <v>2</v>
          </cell>
          <cell r="AE172">
            <v>680198</v>
          </cell>
        </row>
        <row r="173">
          <cell r="A173" t="str">
            <v>SML</v>
          </cell>
          <cell r="B173">
            <v>0</v>
          </cell>
          <cell r="C173" t="str">
            <v>DRLN</v>
          </cell>
          <cell r="D173">
            <v>7</v>
          </cell>
          <cell r="E173">
            <v>1</v>
          </cell>
          <cell r="F173" t="str">
            <v xml:space="preserve">B </v>
          </cell>
          <cell r="G173">
            <v>7</v>
          </cell>
          <cell r="H173">
            <v>558</v>
          </cell>
          <cell r="I173">
            <v>180219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3628257</v>
          </cell>
          <cell r="P173">
            <v>0</v>
          </cell>
          <cell r="Q173">
            <v>0</v>
          </cell>
          <cell r="R173">
            <v>44447</v>
          </cell>
          <cell r="S173">
            <v>0</v>
          </cell>
          <cell r="T173">
            <v>87761</v>
          </cell>
          <cell r="U173">
            <v>725897</v>
          </cell>
          <cell r="V173">
            <v>283</v>
          </cell>
          <cell r="W173">
            <v>0</v>
          </cell>
          <cell r="X173">
            <v>0</v>
          </cell>
          <cell r="Y173">
            <v>244532</v>
          </cell>
          <cell r="Z173">
            <v>3628257</v>
          </cell>
          <cell r="AA173">
            <v>4005280</v>
          </cell>
          <cell r="AB173" t="str">
            <v>ERPA</v>
          </cell>
          <cell r="AC173">
            <v>1101</v>
          </cell>
          <cell r="AD173">
            <v>2</v>
          </cell>
          <cell r="AE173">
            <v>180219</v>
          </cell>
        </row>
        <row r="174">
          <cell r="A174" t="str">
            <v>SML</v>
          </cell>
          <cell r="B174">
            <v>0</v>
          </cell>
          <cell r="C174" t="str">
            <v>DRLN</v>
          </cell>
          <cell r="D174">
            <v>7</v>
          </cell>
          <cell r="E174">
            <v>1</v>
          </cell>
          <cell r="F174" t="str">
            <v xml:space="preserve">B </v>
          </cell>
          <cell r="G174">
            <v>8</v>
          </cell>
          <cell r="H174">
            <v>188</v>
          </cell>
          <cell r="I174">
            <v>77681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1563263</v>
          </cell>
          <cell r="P174">
            <v>0</v>
          </cell>
          <cell r="Q174">
            <v>0</v>
          </cell>
          <cell r="R174">
            <v>21264</v>
          </cell>
          <cell r="S174">
            <v>0</v>
          </cell>
          <cell r="T174">
            <v>63459</v>
          </cell>
          <cell r="U174">
            <v>312720</v>
          </cell>
          <cell r="V174">
            <v>189</v>
          </cell>
          <cell r="W174">
            <v>0</v>
          </cell>
          <cell r="X174">
            <v>0</v>
          </cell>
          <cell r="Y174">
            <v>85285</v>
          </cell>
          <cell r="Z174">
            <v>1563263</v>
          </cell>
          <cell r="AA174">
            <v>1733460</v>
          </cell>
          <cell r="AB174" t="str">
            <v>ERPA</v>
          </cell>
          <cell r="AC174">
            <v>1101</v>
          </cell>
          <cell r="AD174">
            <v>2</v>
          </cell>
          <cell r="AE174">
            <v>77681</v>
          </cell>
        </row>
        <row r="175">
          <cell r="A175" t="str">
            <v>SML</v>
          </cell>
          <cell r="B175">
            <v>0</v>
          </cell>
          <cell r="C175" t="str">
            <v>DRLN</v>
          </cell>
          <cell r="D175">
            <v>7</v>
          </cell>
          <cell r="E175">
            <v>1</v>
          </cell>
          <cell r="F175" t="str">
            <v xml:space="preserve">B </v>
          </cell>
          <cell r="G175">
            <v>9</v>
          </cell>
          <cell r="H175">
            <v>165</v>
          </cell>
          <cell r="I175">
            <v>76582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1649110</v>
          </cell>
          <cell r="P175">
            <v>0</v>
          </cell>
          <cell r="Q175">
            <v>0</v>
          </cell>
          <cell r="R175">
            <v>14626</v>
          </cell>
          <cell r="S175">
            <v>0</v>
          </cell>
          <cell r="T175">
            <v>4422</v>
          </cell>
          <cell r="U175">
            <v>412348</v>
          </cell>
          <cell r="V175">
            <v>0</v>
          </cell>
          <cell r="W175">
            <v>0</v>
          </cell>
          <cell r="X175">
            <v>0</v>
          </cell>
          <cell r="Y175">
            <v>79319</v>
          </cell>
          <cell r="Z175">
            <v>1649110</v>
          </cell>
          <cell r="AA175">
            <v>1747477</v>
          </cell>
          <cell r="AB175" t="str">
            <v>ERPA</v>
          </cell>
          <cell r="AC175">
            <v>1101</v>
          </cell>
          <cell r="AD175">
            <v>2</v>
          </cell>
          <cell r="AE175">
            <v>76582</v>
          </cell>
        </row>
        <row r="176">
          <cell r="A176" t="str">
            <v>SML</v>
          </cell>
          <cell r="B176">
            <v>0</v>
          </cell>
          <cell r="C176" t="str">
            <v>DRLN</v>
          </cell>
          <cell r="D176">
            <v>7</v>
          </cell>
          <cell r="E176">
            <v>1</v>
          </cell>
          <cell r="F176" t="str">
            <v xml:space="preserve">B </v>
          </cell>
          <cell r="G176">
            <v>10</v>
          </cell>
          <cell r="H176">
            <v>47</v>
          </cell>
          <cell r="I176">
            <v>-37280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-774738</v>
          </cell>
          <cell r="P176">
            <v>0</v>
          </cell>
          <cell r="Q176">
            <v>0</v>
          </cell>
          <cell r="R176">
            <v>6281</v>
          </cell>
          <cell r="S176">
            <v>0</v>
          </cell>
          <cell r="T176">
            <v>15394</v>
          </cell>
          <cell r="U176">
            <v>-193670</v>
          </cell>
          <cell r="V176">
            <v>0</v>
          </cell>
          <cell r="W176">
            <v>0</v>
          </cell>
          <cell r="X176">
            <v>0</v>
          </cell>
          <cell r="Y176">
            <v>10444</v>
          </cell>
          <cell r="Z176">
            <v>-774738</v>
          </cell>
          <cell r="AA176">
            <v>-742619</v>
          </cell>
          <cell r="AB176" t="str">
            <v>ERPA</v>
          </cell>
          <cell r="AC176">
            <v>1101</v>
          </cell>
          <cell r="AD176">
            <v>2</v>
          </cell>
          <cell r="AE176">
            <v>-37280</v>
          </cell>
        </row>
        <row r="177">
          <cell r="A177" t="str">
            <v>SML</v>
          </cell>
          <cell r="B177">
            <v>0</v>
          </cell>
          <cell r="C177" t="str">
            <v>DRLN</v>
          </cell>
          <cell r="D177">
            <v>7</v>
          </cell>
          <cell r="E177">
            <v>1</v>
          </cell>
          <cell r="F177" t="str">
            <v xml:space="preserve">B </v>
          </cell>
          <cell r="G177">
            <v>11</v>
          </cell>
          <cell r="H177">
            <v>2252</v>
          </cell>
          <cell r="I177">
            <v>56323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318172</v>
          </cell>
          <cell r="P177">
            <v>0</v>
          </cell>
          <cell r="Q177">
            <v>0</v>
          </cell>
          <cell r="R177">
            <v>24696</v>
          </cell>
          <cell r="S177">
            <v>0</v>
          </cell>
          <cell r="T177">
            <v>147476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104566</v>
          </cell>
          <cell r="Z177">
            <v>318172</v>
          </cell>
          <cell r="AA177">
            <v>594910</v>
          </cell>
          <cell r="AB177" t="str">
            <v>ERPA</v>
          </cell>
          <cell r="AC177">
            <v>1101</v>
          </cell>
          <cell r="AD177">
            <v>2</v>
          </cell>
          <cell r="AE177">
            <v>36130</v>
          </cell>
        </row>
        <row r="178">
          <cell r="A178" t="str">
            <v>SML</v>
          </cell>
          <cell r="B178">
            <v>0</v>
          </cell>
          <cell r="C178" t="str">
            <v>DRLN</v>
          </cell>
          <cell r="D178">
            <v>7</v>
          </cell>
          <cell r="E178">
            <v>1</v>
          </cell>
          <cell r="F178" t="str">
            <v xml:space="preserve">B </v>
          </cell>
          <cell r="G178">
            <v>12</v>
          </cell>
          <cell r="H178">
            <v>5516</v>
          </cell>
          <cell r="I178">
            <v>375589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3569993</v>
          </cell>
          <cell r="P178">
            <v>0</v>
          </cell>
          <cell r="Q178">
            <v>0</v>
          </cell>
          <cell r="R178">
            <v>61558</v>
          </cell>
          <cell r="S178">
            <v>0</v>
          </cell>
          <cell r="T178">
            <v>144657</v>
          </cell>
          <cell r="U178">
            <v>607066</v>
          </cell>
          <cell r="V178">
            <v>472</v>
          </cell>
          <cell r="W178">
            <v>0</v>
          </cell>
          <cell r="X178">
            <v>0</v>
          </cell>
          <cell r="Y178">
            <v>781883</v>
          </cell>
          <cell r="Z178">
            <v>3569993</v>
          </cell>
          <cell r="AA178">
            <v>4558563</v>
          </cell>
          <cell r="AB178" t="str">
            <v>ERPA</v>
          </cell>
          <cell r="AC178">
            <v>1101</v>
          </cell>
          <cell r="AD178">
            <v>2</v>
          </cell>
          <cell r="AE178">
            <v>375589</v>
          </cell>
        </row>
        <row r="179">
          <cell r="A179" t="str">
            <v>SML</v>
          </cell>
          <cell r="B179">
            <v>0</v>
          </cell>
          <cell r="C179" t="str">
            <v>DRLN</v>
          </cell>
          <cell r="D179">
            <v>7</v>
          </cell>
          <cell r="E179">
            <v>1</v>
          </cell>
          <cell r="F179" t="str">
            <v xml:space="preserve">B </v>
          </cell>
          <cell r="G179">
            <v>13</v>
          </cell>
          <cell r="H179">
            <v>1345</v>
          </cell>
          <cell r="I179">
            <v>158408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2025987</v>
          </cell>
          <cell r="P179">
            <v>0</v>
          </cell>
          <cell r="Q179">
            <v>0</v>
          </cell>
          <cell r="R179">
            <v>29021</v>
          </cell>
          <cell r="S179">
            <v>0</v>
          </cell>
          <cell r="T179">
            <v>74460</v>
          </cell>
          <cell r="U179">
            <v>344456</v>
          </cell>
          <cell r="V179">
            <v>0</v>
          </cell>
          <cell r="W179">
            <v>0</v>
          </cell>
          <cell r="X179">
            <v>0</v>
          </cell>
          <cell r="Y179">
            <v>283857</v>
          </cell>
          <cell r="Z179">
            <v>2025987</v>
          </cell>
          <cell r="AA179">
            <v>2413325</v>
          </cell>
          <cell r="AB179" t="str">
            <v>ERPA</v>
          </cell>
          <cell r="AC179">
            <v>1101</v>
          </cell>
          <cell r="AD179">
            <v>2</v>
          </cell>
          <cell r="AE179">
            <v>158408</v>
          </cell>
        </row>
        <row r="180">
          <cell r="A180" t="str">
            <v>SML</v>
          </cell>
          <cell r="B180">
            <v>0</v>
          </cell>
          <cell r="C180" t="str">
            <v>DRLN</v>
          </cell>
          <cell r="D180">
            <v>7</v>
          </cell>
          <cell r="E180">
            <v>1</v>
          </cell>
          <cell r="F180" t="str">
            <v xml:space="preserve">B </v>
          </cell>
          <cell r="G180">
            <v>14</v>
          </cell>
          <cell r="H180">
            <v>120</v>
          </cell>
          <cell r="I180">
            <v>17488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222251</v>
          </cell>
          <cell r="P180">
            <v>0</v>
          </cell>
          <cell r="Q180">
            <v>0</v>
          </cell>
          <cell r="R180">
            <v>2864</v>
          </cell>
          <cell r="S180">
            <v>0</v>
          </cell>
          <cell r="T180">
            <v>2759</v>
          </cell>
          <cell r="U180">
            <v>37790</v>
          </cell>
          <cell r="V180">
            <v>0</v>
          </cell>
          <cell r="W180">
            <v>0</v>
          </cell>
          <cell r="X180">
            <v>0</v>
          </cell>
          <cell r="Y180">
            <v>34349</v>
          </cell>
          <cell r="Z180">
            <v>222251</v>
          </cell>
          <cell r="AA180">
            <v>262223</v>
          </cell>
          <cell r="AB180" t="str">
            <v>ERPA</v>
          </cell>
          <cell r="AC180">
            <v>1101</v>
          </cell>
          <cell r="AD180">
            <v>2</v>
          </cell>
          <cell r="AE180">
            <v>17488</v>
          </cell>
        </row>
        <row r="181">
          <cell r="A181" t="str">
            <v>SML</v>
          </cell>
          <cell r="B181">
            <v>0</v>
          </cell>
          <cell r="C181" t="str">
            <v>DRLN</v>
          </cell>
          <cell r="D181">
            <v>7</v>
          </cell>
          <cell r="E181">
            <v>1</v>
          </cell>
          <cell r="F181" t="str">
            <v xml:space="preserve">B </v>
          </cell>
          <cell r="G181">
            <v>15</v>
          </cell>
          <cell r="H181">
            <v>187</v>
          </cell>
          <cell r="I181">
            <v>28490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373932</v>
          </cell>
          <cell r="P181">
            <v>0</v>
          </cell>
          <cell r="Q181">
            <v>0</v>
          </cell>
          <cell r="R181">
            <v>13784</v>
          </cell>
          <cell r="S181">
            <v>0</v>
          </cell>
          <cell r="T181">
            <v>8595</v>
          </cell>
          <cell r="U181">
            <v>54614</v>
          </cell>
          <cell r="V181">
            <v>0</v>
          </cell>
          <cell r="W181">
            <v>0</v>
          </cell>
          <cell r="X181">
            <v>0</v>
          </cell>
          <cell r="Y181">
            <v>70664</v>
          </cell>
          <cell r="Z181">
            <v>373932</v>
          </cell>
          <cell r="AA181">
            <v>466975</v>
          </cell>
          <cell r="AB181" t="str">
            <v>ERPA</v>
          </cell>
          <cell r="AC181">
            <v>1101</v>
          </cell>
          <cell r="AD181">
            <v>2</v>
          </cell>
          <cell r="AE181">
            <v>28490</v>
          </cell>
        </row>
        <row r="182">
          <cell r="A182" t="str">
            <v>SML</v>
          </cell>
          <cell r="B182">
            <v>0</v>
          </cell>
          <cell r="C182" t="str">
            <v>DRLN</v>
          </cell>
          <cell r="D182">
            <v>7</v>
          </cell>
          <cell r="E182">
            <v>2</v>
          </cell>
          <cell r="F182" t="str">
            <v>A3</v>
          </cell>
          <cell r="G182">
            <v>26</v>
          </cell>
          <cell r="H182">
            <v>4</v>
          </cell>
          <cell r="I182">
            <v>6112138</v>
          </cell>
          <cell r="J182">
            <v>381315</v>
          </cell>
          <cell r="K182">
            <v>5730823</v>
          </cell>
          <cell r="L182">
            <v>15800</v>
          </cell>
          <cell r="M182">
            <v>12900</v>
          </cell>
          <cell r="N182">
            <v>8900</v>
          </cell>
          <cell r="O182">
            <v>35067153</v>
          </cell>
          <cell r="P182">
            <v>21244934</v>
          </cell>
          <cell r="Q182">
            <v>126783</v>
          </cell>
          <cell r="R182">
            <v>0</v>
          </cell>
          <cell r="S182">
            <v>0</v>
          </cell>
          <cell r="T182">
            <v>0</v>
          </cell>
          <cell r="U182">
            <v>14109718</v>
          </cell>
          <cell r="V182">
            <v>0</v>
          </cell>
          <cell r="W182">
            <v>0</v>
          </cell>
          <cell r="X182">
            <v>0</v>
          </cell>
          <cell r="Y182">
            <v>2244</v>
          </cell>
          <cell r="Z182">
            <v>56438870</v>
          </cell>
          <cell r="AA182">
            <v>56441114</v>
          </cell>
          <cell r="AB182" t="str">
            <v>ERPA</v>
          </cell>
          <cell r="AC182">
            <v>1101</v>
          </cell>
          <cell r="AD182">
            <v>2</v>
          </cell>
          <cell r="AE182">
            <v>6112138</v>
          </cell>
        </row>
        <row r="183">
          <cell r="A183" t="str">
            <v>SML</v>
          </cell>
          <cell r="B183">
            <v>0</v>
          </cell>
          <cell r="C183" t="str">
            <v>DRLN</v>
          </cell>
          <cell r="D183">
            <v>7</v>
          </cell>
          <cell r="E183">
            <v>2</v>
          </cell>
          <cell r="F183" t="str">
            <v>A4</v>
          </cell>
          <cell r="G183">
            <v>22</v>
          </cell>
          <cell r="H183">
            <v>9</v>
          </cell>
          <cell r="I183">
            <v>4038842</v>
          </cell>
          <cell r="J183">
            <v>368566</v>
          </cell>
          <cell r="K183">
            <v>3670276</v>
          </cell>
          <cell r="L183">
            <v>15388</v>
          </cell>
          <cell r="M183">
            <v>11666</v>
          </cell>
          <cell r="N183">
            <v>9125</v>
          </cell>
          <cell r="O183">
            <v>28706302</v>
          </cell>
          <cell r="P183">
            <v>27946498</v>
          </cell>
          <cell r="Q183">
            <v>817109</v>
          </cell>
          <cell r="R183">
            <v>89302</v>
          </cell>
          <cell r="S183">
            <v>0</v>
          </cell>
          <cell r="T183">
            <v>0</v>
          </cell>
          <cell r="U183">
            <v>14465514</v>
          </cell>
          <cell r="V183">
            <v>0</v>
          </cell>
          <cell r="W183">
            <v>392139</v>
          </cell>
          <cell r="X183">
            <v>0</v>
          </cell>
          <cell r="Y183">
            <v>19638</v>
          </cell>
          <cell r="Z183">
            <v>57862048</v>
          </cell>
          <cell r="AA183">
            <v>57970988</v>
          </cell>
          <cell r="AB183" t="str">
            <v>ERPA</v>
          </cell>
          <cell r="AC183">
            <v>1101</v>
          </cell>
          <cell r="AD183">
            <v>2</v>
          </cell>
          <cell r="AE183">
            <v>4038842</v>
          </cell>
        </row>
        <row r="184">
          <cell r="A184" t="str">
            <v>SML</v>
          </cell>
          <cell r="B184">
            <v>0</v>
          </cell>
          <cell r="C184" t="str">
            <v>DRLN</v>
          </cell>
          <cell r="D184">
            <v>7</v>
          </cell>
          <cell r="E184">
            <v>2</v>
          </cell>
          <cell r="F184" t="str">
            <v>A4</v>
          </cell>
          <cell r="G184">
            <v>21</v>
          </cell>
          <cell r="H184">
            <v>16</v>
          </cell>
          <cell r="I184">
            <v>1049178</v>
          </cell>
          <cell r="J184">
            <v>49102</v>
          </cell>
          <cell r="K184">
            <v>1000076</v>
          </cell>
          <cell r="L184">
            <v>4258</v>
          </cell>
          <cell r="M184">
            <v>4120</v>
          </cell>
          <cell r="N184">
            <v>0</v>
          </cell>
          <cell r="O184">
            <v>9476222</v>
          </cell>
          <cell r="P184">
            <v>3491596</v>
          </cell>
          <cell r="Q184">
            <v>536593</v>
          </cell>
          <cell r="R184">
            <v>141549</v>
          </cell>
          <cell r="S184">
            <v>0</v>
          </cell>
          <cell r="T184">
            <v>815343</v>
          </cell>
          <cell r="U184">
            <v>3399415</v>
          </cell>
          <cell r="V184">
            <v>0</v>
          </cell>
          <cell r="W184">
            <v>93239</v>
          </cell>
          <cell r="X184">
            <v>0</v>
          </cell>
          <cell r="Y184">
            <v>34788</v>
          </cell>
          <cell r="Z184">
            <v>13597650</v>
          </cell>
          <cell r="AA184">
            <v>14589330</v>
          </cell>
          <cell r="AB184" t="str">
            <v>ERPA</v>
          </cell>
          <cell r="AC184">
            <v>1101</v>
          </cell>
          <cell r="AD184">
            <v>2</v>
          </cell>
          <cell r="AE184">
            <v>1049178</v>
          </cell>
        </row>
        <row r="185">
          <cell r="A185" t="str">
            <v>SML</v>
          </cell>
          <cell r="B185">
            <v>0</v>
          </cell>
          <cell r="C185" t="str">
            <v>DRLN</v>
          </cell>
          <cell r="D185">
            <v>7</v>
          </cell>
          <cell r="E185">
            <v>2</v>
          </cell>
          <cell r="F185" t="str">
            <v>A4</v>
          </cell>
          <cell r="G185">
            <v>20</v>
          </cell>
          <cell r="H185">
            <v>43</v>
          </cell>
          <cell r="I185">
            <v>814111</v>
          </cell>
          <cell r="J185">
            <v>0</v>
          </cell>
          <cell r="K185">
            <v>0</v>
          </cell>
          <cell r="L185">
            <v>3667</v>
          </cell>
          <cell r="M185">
            <v>0</v>
          </cell>
          <cell r="N185">
            <v>0</v>
          </cell>
          <cell r="O185">
            <v>9341652</v>
          </cell>
          <cell r="P185">
            <v>2870037</v>
          </cell>
          <cell r="Q185">
            <v>583824</v>
          </cell>
          <cell r="R185">
            <v>113570</v>
          </cell>
          <cell r="S185">
            <v>0</v>
          </cell>
          <cell r="T185">
            <v>1077902</v>
          </cell>
          <cell r="U185">
            <v>3261686</v>
          </cell>
          <cell r="V185">
            <v>0</v>
          </cell>
          <cell r="W185">
            <v>251236</v>
          </cell>
          <cell r="X185">
            <v>0</v>
          </cell>
          <cell r="Y185">
            <v>87470</v>
          </cell>
          <cell r="Z185">
            <v>13046749</v>
          </cell>
          <cell r="AA185">
            <v>14325691</v>
          </cell>
          <cell r="AB185" t="str">
            <v>ERPA</v>
          </cell>
          <cell r="AC185">
            <v>1101</v>
          </cell>
          <cell r="AD185">
            <v>2</v>
          </cell>
          <cell r="AE185">
            <v>814111</v>
          </cell>
        </row>
        <row r="186">
          <cell r="A186" t="str">
            <v>SML</v>
          </cell>
          <cell r="B186">
            <v>0</v>
          </cell>
          <cell r="C186" t="str">
            <v>DRLN</v>
          </cell>
          <cell r="D186">
            <v>7</v>
          </cell>
          <cell r="E186">
            <v>2</v>
          </cell>
          <cell r="F186" t="str">
            <v xml:space="preserve">B </v>
          </cell>
          <cell r="G186">
            <v>0</v>
          </cell>
          <cell r="H186">
            <v>180</v>
          </cell>
          <cell r="I186">
            <v>211244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4397782</v>
          </cell>
          <cell r="P186">
            <v>0</v>
          </cell>
          <cell r="Q186">
            <v>0</v>
          </cell>
          <cell r="R186">
            <v>90475</v>
          </cell>
          <cell r="S186">
            <v>0</v>
          </cell>
          <cell r="T186">
            <v>1104426</v>
          </cell>
          <cell r="U186">
            <v>1093417</v>
          </cell>
          <cell r="V186">
            <v>0</v>
          </cell>
          <cell r="W186">
            <v>0</v>
          </cell>
          <cell r="X186">
            <v>0</v>
          </cell>
          <cell r="Y186">
            <v>207186</v>
          </cell>
          <cell r="Z186">
            <v>4397782</v>
          </cell>
          <cell r="AA186">
            <v>5799869</v>
          </cell>
          <cell r="AB186" t="str">
            <v>ERPA</v>
          </cell>
          <cell r="AC186">
            <v>1101</v>
          </cell>
          <cell r="AD186">
            <v>2</v>
          </cell>
          <cell r="AE186">
            <v>210254</v>
          </cell>
        </row>
        <row r="187">
          <cell r="A187" t="str">
            <v>SML</v>
          </cell>
          <cell r="B187">
            <v>0</v>
          </cell>
          <cell r="C187" t="str">
            <v>DRLN</v>
          </cell>
          <cell r="D187">
            <v>7</v>
          </cell>
          <cell r="E187">
            <v>3</v>
          </cell>
          <cell r="F187" t="str">
            <v>A4</v>
          </cell>
          <cell r="G187">
            <v>21</v>
          </cell>
          <cell r="H187">
            <v>1</v>
          </cell>
          <cell r="I187">
            <v>14504</v>
          </cell>
          <cell r="J187">
            <v>1086</v>
          </cell>
          <cell r="K187">
            <v>13418</v>
          </cell>
          <cell r="L187">
            <v>80</v>
          </cell>
          <cell r="M187">
            <v>80</v>
          </cell>
          <cell r="N187">
            <v>0</v>
          </cell>
          <cell r="O187">
            <v>153403</v>
          </cell>
          <cell r="P187">
            <v>55253</v>
          </cell>
          <cell r="Q187">
            <v>5692</v>
          </cell>
          <cell r="R187">
            <v>0</v>
          </cell>
          <cell r="S187">
            <v>0</v>
          </cell>
          <cell r="T187">
            <v>0</v>
          </cell>
          <cell r="U187">
            <v>53587</v>
          </cell>
          <cell r="V187">
            <v>0</v>
          </cell>
          <cell r="W187">
            <v>0</v>
          </cell>
          <cell r="X187">
            <v>0</v>
          </cell>
          <cell r="Y187">
            <v>2244</v>
          </cell>
          <cell r="Z187">
            <v>214348</v>
          </cell>
          <cell r="AA187">
            <v>216592</v>
          </cell>
          <cell r="AB187" t="str">
            <v>ERPA</v>
          </cell>
          <cell r="AC187">
            <v>1101</v>
          </cell>
          <cell r="AD187">
            <v>2</v>
          </cell>
          <cell r="AE187">
            <v>14504</v>
          </cell>
        </row>
        <row r="188">
          <cell r="A188" t="str">
            <v>SML</v>
          </cell>
          <cell r="B188">
            <v>0</v>
          </cell>
          <cell r="C188" t="str">
            <v>DRLN</v>
          </cell>
          <cell r="D188">
            <v>7</v>
          </cell>
          <cell r="E188">
            <v>3</v>
          </cell>
          <cell r="F188" t="str">
            <v>A4</v>
          </cell>
          <cell r="G188">
            <v>20</v>
          </cell>
          <cell r="H188">
            <v>34</v>
          </cell>
          <cell r="I188">
            <v>540139</v>
          </cell>
          <cell r="J188">
            <v>0</v>
          </cell>
          <cell r="K188">
            <v>0</v>
          </cell>
          <cell r="L188">
            <v>1918</v>
          </cell>
          <cell r="M188">
            <v>0</v>
          </cell>
          <cell r="N188">
            <v>0</v>
          </cell>
          <cell r="O188">
            <v>6197917</v>
          </cell>
          <cell r="P188">
            <v>1501156</v>
          </cell>
          <cell r="Q188">
            <v>269438</v>
          </cell>
          <cell r="R188">
            <v>43895</v>
          </cell>
          <cell r="S188">
            <v>0</v>
          </cell>
          <cell r="T188">
            <v>0</v>
          </cell>
          <cell r="U188">
            <v>2000932</v>
          </cell>
          <cell r="V188">
            <v>0</v>
          </cell>
          <cell r="W188">
            <v>56352</v>
          </cell>
          <cell r="X188">
            <v>0</v>
          </cell>
          <cell r="Y188">
            <v>75826</v>
          </cell>
          <cell r="Z188">
            <v>8024863</v>
          </cell>
          <cell r="AA188">
            <v>8144584</v>
          </cell>
          <cell r="AB188" t="str">
            <v>ERPA</v>
          </cell>
          <cell r="AC188">
            <v>1101</v>
          </cell>
          <cell r="AD188">
            <v>2</v>
          </cell>
          <cell r="AE188">
            <v>540139</v>
          </cell>
        </row>
        <row r="189">
          <cell r="A189" t="str">
            <v>SML</v>
          </cell>
          <cell r="B189">
            <v>0</v>
          </cell>
          <cell r="C189" t="str">
            <v>DRLN</v>
          </cell>
          <cell r="D189">
            <v>7</v>
          </cell>
          <cell r="E189">
            <v>3</v>
          </cell>
          <cell r="F189" t="str">
            <v xml:space="preserve">B </v>
          </cell>
          <cell r="G189">
            <v>0</v>
          </cell>
          <cell r="H189">
            <v>4845</v>
          </cell>
          <cell r="I189">
            <v>1112516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23209098</v>
          </cell>
          <cell r="P189">
            <v>0</v>
          </cell>
          <cell r="Q189">
            <v>0</v>
          </cell>
          <cell r="R189">
            <v>396980</v>
          </cell>
          <cell r="S189">
            <v>0</v>
          </cell>
          <cell r="T189">
            <v>1413737</v>
          </cell>
          <cell r="U189">
            <v>5751094</v>
          </cell>
          <cell r="V189">
            <v>94</v>
          </cell>
          <cell r="W189">
            <v>0</v>
          </cell>
          <cell r="X189">
            <v>0</v>
          </cell>
          <cell r="Y189">
            <v>2074894</v>
          </cell>
          <cell r="Z189">
            <v>23209098</v>
          </cell>
          <cell r="AA189">
            <v>27094803</v>
          </cell>
          <cell r="AB189" t="str">
            <v>ERPA</v>
          </cell>
          <cell r="AC189">
            <v>1101</v>
          </cell>
          <cell r="AD189">
            <v>2</v>
          </cell>
          <cell r="AE189">
            <v>1086284</v>
          </cell>
        </row>
        <row r="190">
          <cell r="A190" t="str">
            <v>SML</v>
          </cell>
          <cell r="B190">
            <v>0</v>
          </cell>
          <cell r="C190" t="str">
            <v>DRLN</v>
          </cell>
          <cell r="D190">
            <v>7</v>
          </cell>
          <cell r="E190">
            <v>4</v>
          </cell>
          <cell r="F190" t="str">
            <v>A4</v>
          </cell>
          <cell r="G190">
            <v>20</v>
          </cell>
          <cell r="H190">
            <v>3</v>
          </cell>
          <cell r="I190">
            <v>103453</v>
          </cell>
          <cell r="J190">
            <v>0</v>
          </cell>
          <cell r="K190">
            <v>0</v>
          </cell>
          <cell r="L190">
            <v>211</v>
          </cell>
          <cell r="M190">
            <v>0</v>
          </cell>
          <cell r="N190">
            <v>0</v>
          </cell>
          <cell r="O190">
            <v>801243</v>
          </cell>
          <cell r="P190">
            <v>111408</v>
          </cell>
          <cell r="Q190">
            <v>21833</v>
          </cell>
          <cell r="R190">
            <v>3819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3696</v>
          </cell>
          <cell r="X190">
            <v>0</v>
          </cell>
          <cell r="Y190">
            <v>0</v>
          </cell>
          <cell r="Z190">
            <v>938180</v>
          </cell>
          <cell r="AA190">
            <v>941999</v>
          </cell>
          <cell r="AB190" t="str">
            <v>ERPA</v>
          </cell>
          <cell r="AC190">
            <v>1101</v>
          </cell>
          <cell r="AD190">
            <v>2</v>
          </cell>
          <cell r="AE190">
            <v>103453</v>
          </cell>
        </row>
        <row r="191">
          <cell r="A191" t="str">
            <v>SML</v>
          </cell>
          <cell r="B191">
            <v>0</v>
          </cell>
          <cell r="C191" t="str">
            <v>DRLN</v>
          </cell>
          <cell r="D191">
            <v>7</v>
          </cell>
          <cell r="E191">
            <v>4</v>
          </cell>
          <cell r="F191" t="str">
            <v xml:space="preserve">B </v>
          </cell>
          <cell r="G191">
            <v>0</v>
          </cell>
          <cell r="H191">
            <v>161</v>
          </cell>
          <cell r="I191">
            <v>138418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1355029</v>
          </cell>
          <cell r="P191">
            <v>0</v>
          </cell>
          <cell r="Q191">
            <v>0</v>
          </cell>
          <cell r="R191">
            <v>10</v>
          </cell>
          <cell r="S191">
            <v>0</v>
          </cell>
          <cell r="T191">
            <v>199882</v>
          </cell>
          <cell r="U191">
            <v>0</v>
          </cell>
          <cell r="V191">
            <v>189</v>
          </cell>
          <cell r="W191">
            <v>0</v>
          </cell>
          <cell r="X191">
            <v>0</v>
          </cell>
          <cell r="Y191">
            <v>0</v>
          </cell>
          <cell r="Z191">
            <v>1355029</v>
          </cell>
          <cell r="AA191">
            <v>1555110</v>
          </cell>
          <cell r="AB191" t="str">
            <v>ERPA</v>
          </cell>
          <cell r="AC191">
            <v>1101</v>
          </cell>
          <cell r="AD191">
            <v>2</v>
          </cell>
          <cell r="AE191">
            <v>137964</v>
          </cell>
        </row>
        <row r="192">
          <cell r="A192" t="str">
            <v>SML</v>
          </cell>
          <cell r="B192">
            <v>0</v>
          </cell>
          <cell r="C192" t="str">
            <v>DRLN</v>
          </cell>
          <cell r="D192">
            <v>7</v>
          </cell>
          <cell r="E192">
            <v>5</v>
          </cell>
          <cell r="F192" t="str">
            <v>A4</v>
          </cell>
          <cell r="G192">
            <v>21</v>
          </cell>
          <cell r="H192">
            <v>1</v>
          </cell>
          <cell r="I192">
            <v>25046</v>
          </cell>
          <cell r="J192">
            <v>1299</v>
          </cell>
          <cell r="K192">
            <v>23747</v>
          </cell>
          <cell r="L192">
            <v>109</v>
          </cell>
          <cell r="M192">
            <v>109</v>
          </cell>
          <cell r="N192">
            <v>0</v>
          </cell>
          <cell r="O192">
            <v>233195</v>
          </cell>
          <cell r="P192">
            <v>75283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77120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308478</v>
          </cell>
          <cell r="AA192">
            <v>308478</v>
          </cell>
          <cell r="AB192" t="str">
            <v>ERPA</v>
          </cell>
          <cell r="AC192">
            <v>1101</v>
          </cell>
          <cell r="AD192">
            <v>2</v>
          </cell>
          <cell r="AE192">
            <v>25046</v>
          </cell>
        </row>
        <row r="193">
          <cell r="A193" t="str">
            <v>SML</v>
          </cell>
          <cell r="B193">
            <v>0</v>
          </cell>
          <cell r="C193" t="str">
            <v>DRLN</v>
          </cell>
          <cell r="D193">
            <v>7</v>
          </cell>
          <cell r="E193">
            <v>5</v>
          </cell>
          <cell r="F193" t="str">
            <v>A4</v>
          </cell>
          <cell r="G193">
            <v>20</v>
          </cell>
          <cell r="H193">
            <v>12</v>
          </cell>
          <cell r="I193">
            <v>94905</v>
          </cell>
          <cell r="J193">
            <v>0</v>
          </cell>
          <cell r="K193">
            <v>0</v>
          </cell>
          <cell r="L193">
            <v>425</v>
          </cell>
          <cell r="M193">
            <v>0</v>
          </cell>
          <cell r="N193">
            <v>0</v>
          </cell>
          <cell r="O193">
            <v>871826</v>
          </cell>
          <cell r="P193">
            <v>267476</v>
          </cell>
          <cell r="Q193">
            <v>31842</v>
          </cell>
          <cell r="R193">
            <v>8818</v>
          </cell>
          <cell r="S193">
            <v>0</v>
          </cell>
          <cell r="T193">
            <v>378000</v>
          </cell>
          <cell r="U193">
            <v>73942</v>
          </cell>
          <cell r="V193">
            <v>0</v>
          </cell>
          <cell r="W193">
            <v>10762</v>
          </cell>
          <cell r="X193">
            <v>0</v>
          </cell>
          <cell r="Y193">
            <v>0</v>
          </cell>
          <cell r="Z193">
            <v>1181906</v>
          </cell>
          <cell r="AA193">
            <v>1568724</v>
          </cell>
          <cell r="AB193" t="str">
            <v>ERPA</v>
          </cell>
          <cell r="AC193">
            <v>1101</v>
          </cell>
          <cell r="AD193">
            <v>2</v>
          </cell>
          <cell r="AE193">
            <v>94905</v>
          </cell>
        </row>
        <row r="194">
          <cell r="A194" t="str">
            <v>SML</v>
          </cell>
          <cell r="B194">
            <v>0</v>
          </cell>
          <cell r="C194" t="str">
            <v>DRLN</v>
          </cell>
          <cell r="D194">
            <v>7</v>
          </cell>
          <cell r="E194">
            <v>5</v>
          </cell>
          <cell r="F194" t="str">
            <v xml:space="preserve">B </v>
          </cell>
          <cell r="G194">
            <v>0</v>
          </cell>
          <cell r="H194">
            <v>173</v>
          </cell>
          <cell r="I194">
            <v>184657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3550245</v>
          </cell>
          <cell r="P194">
            <v>0</v>
          </cell>
          <cell r="Q194">
            <v>0</v>
          </cell>
          <cell r="R194">
            <v>11474</v>
          </cell>
          <cell r="S194">
            <v>0</v>
          </cell>
          <cell r="T194">
            <v>289619</v>
          </cell>
          <cell r="U194">
            <v>666096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3550245</v>
          </cell>
          <cell r="AA194">
            <v>3851338</v>
          </cell>
          <cell r="AB194" t="str">
            <v>ERPA</v>
          </cell>
          <cell r="AC194">
            <v>1101</v>
          </cell>
          <cell r="AD194">
            <v>2</v>
          </cell>
          <cell r="AE194">
            <v>184135</v>
          </cell>
        </row>
        <row r="195">
          <cell r="A195" t="str">
            <v>SML</v>
          </cell>
          <cell r="B195">
            <v>0</v>
          </cell>
          <cell r="C195" t="str">
            <v>DRLN</v>
          </cell>
          <cell r="D195">
            <v>7</v>
          </cell>
          <cell r="E195">
            <v>6</v>
          </cell>
          <cell r="F195" t="str">
            <v xml:space="preserve">B </v>
          </cell>
          <cell r="G195">
            <v>0</v>
          </cell>
          <cell r="H195">
            <v>2</v>
          </cell>
          <cell r="I195">
            <v>357170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4205080</v>
          </cell>
          <cell r="P195">
            <v>0</v>
          </cell>
          <cell r="Q195">
            <v>0</v>
          </cell>
          <cell r="R195">
            <v>31482</v>
          </cell>
          <cell r="S195">
            <v>0</v>
          </cell>
          <cell r="T195">
            <v>0</v>
          </cell>
          <cell r="U195">
            <v>1051271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4205080</v>
          </cell>
          <cell r="AA195">
            <v>4236562</v>
          </cell>
          <cell r="AB195" t="str">
            <v>ERPA</v>
          </cell>
          <cell r="AC195">
            <v>1101</v>
          </cell>
          <cell r="AD195">
            <v>2</v>
          </cell>
          <cell r="AE195">
            <v>357170</v>
          </cell>
        </row>
        <row r="196">
          <cell r="A196" t="str">
            <v>SML</v>
          </cell>
          <cell r="B196">
            <v>0</v>
          </cell>
          <cell r="C196" t="str">
            <v>DRLN</v>
          </cell>
          <cell r="D196">
            <v>7</v>
          </cell>
          <cell r="E196">
            <v>7</v>
          </cell>
          <cell r="F196" t="str">
            <v>A4</v>
          </cell>
          <cell r="G196">
            <v>22</v>
          </cell>
          <cell r="H196">
            <v>1</v>
          </cell>
          <cell r="I196">
            <v>384671</v>
          </cell>
          <cell r="J196">
            <v>30162</v>
          </cell>
          <cell r="K196">
            <v>354509</v>
          </cell>
          <cell r="L196">
            <v>1340</v>
          </cell>
          <cell r="M196">
            <v>675</v>
          </cell>
          <cell r="N196">
            <v>665</v>
          </cell>
          <cell r="O196">
            <v>2293736</v>
          </cell>
          <cell r="P196">
            <v>1566400</v>
          </cell>
          <cell r="Q196">
            <v>145647</v>
          </cell>
          <cell r="R196">
            <v>0</v>
          </cell>
          <cell r="S196">
            <v>0</v>
          </cell>
          <cell r="T196">
            <v>0</v>
          </cell>
          <cell r="U196">
            <v>1037819</v>
          </cell>
          <cell r="V196">
            <v>0</v>
          </cell>
          <cell r="W196">
            <v>145493</v>
          </cell>
          <cell r="X196">
            <v>0</v>
          </cell>
          <cell r="Y196">
            <v>0</v>
          </cell>
          <cell r="Z196">
            <v>4151276</v>
          </cell>
          <cell r="AA196">
            <v>4151276</v>
          </cell>
          <cell r="AB196" t="str">
            <v>ERPA</v>
          </cell>
          <cell r="AC196">
            <v>1101</v>
          </cell>
          <cell r="AD196">
            <v>2</v>
          </cell>
          <cell r="AE196">
            <v>384671</v>
          </cell>
        </row>
        <row r="197">
          <cell r="A197" t="str">
            <v>SML</v>
          </cell>
          <cell r="B197">
            <v>0</v>
          </cell>
          <cell r="C197" t="str">
            <v>DRLN</v>
          </cell>
          <cell r="D197">
            <v>7</v>
          </cell>
          <cell r="E197">
            <v>7</v>
          </cell>
          <cell r="F197" t="str">
            <v>A4</v>
          </cell>
          <cell r="G197">
            <v>20</v>
          </cell>
          <cell r="H197">
            <v>44</v>
          </cell>
          <cell r="I197">
            <v>709466</v>
          </cell>
          <cell r="J197">
            <v>0</v>
          </cell>
          <cell r="K197">
            <v>0</v>
          </cell>
          <cell r="L197">
            <v>1617</v>
          </cell>
          <cell r="M197">
            <v>0</v>
          </cell>
          <cell r="N197">
            <v>0</v>
          </cell>
          <cell r="O197">
            <v>6919662</v>
          </cell>
          <cell r="P197">
            <v>1081656</v>
          </cell>
          <cell r="Q197">
            <v>280501</v>
          </cell>
          <cell r="R197">
            <v>0</v>
          </cell>
          <cell r="S197">
            <v>0</v>
          </cell>
          <cell r="T197">
            <v>0</v>
          </cell>
          <cell r="U197">
            <v>2081908</v>
          </cell>
          <cell r="V197">
            <v>0</v>
          </cell>
          <cell r="W197">
            <v>45816</v>
          </cell>
          <cell r="X197">
            <v>0</v>
          </cell>
          <cell r="Y197">
            <v>0</v>
          </cell>
          <cell r="Z197">
            <v>8327635</v>
          </cell>
          <cell r="AA197">
            <v>8327635</v>
          </cell>
          <cell r="AB197" t="str">
            <v>ERPA</v>
          </cell>
          <cell r="AC197">
            <v>1101</v>
          </cell>
          <cell r="AD197">
            <v>2</v>
          </cell>
          <cell r="AE197">
            <v>709466</v>
          </cell>
        </row>
        <row r="198">
          <cell r="A198" t="str">
            <v>SML</v>
          </cell>
          <cell r="B198">
            <v>0</v>
          </cell>
          <cell r="C198" t="str">
            <v>DRLN</v>
          </cell>
          <cell r="D198">
            <v>7</v>
          </cell>
          <cell r="E198">
            <v>7</v>
          </cell>
          <cell r="F198" t="str">
            <v xml:space="preserve">B </v>
          </cell>
          <cell r="G198">
            <v>0</v>
          </cell>
          <cell r="H198">
            <v>32</v>
          </cell>
          <cell r="I198">
            <v>73531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1301104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325274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1301104</v>
          </cell>
          <cell r="AA198">
            <v>1301104</v>
          </cell>
          <cell r="AB198" t="str">
            <v>ERPA</v>
          </cell>
          <cell r="AC198">
            <v>1101</v>
          </cell>
          <cell r="AD198">
            <v>2</v>
          </cell>
          <cell r="AE198">
            <v>72861</v>
          </cell>
        </row>
        <row r="199">
          <cell r="A199" t="str">
            <v>SML</v>
          </cell>
          <cell r="B199">
            <v>0</v>
          </cell>
          <cell r="C199" t="str">
            <v>DRLN</v>
          </cell>
          <cell r="D199">
            <v>7</v>
          </cell>
          <cell r="E199">
            <v>8</v>
          </cell>
          <cell r="F199" t="str">
            <v xml:space="preserve">B </v>
          </cell>
          <cell r="G199">
            <v>0</v>
          </cell>
          <cell r="H199">
            <v>6</v>
          </cell>
          <cell r="I199">
            <v>10039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208998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52249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208998</v>
          </cell>
          <cell r="AA199">
            <v>208998</v>
          </cell>
          <cell r="AB199" t="str">
            <v>ERPA</v>
          </cell>
          <cell r="AC199">
            <v>1101</v>
          </cell>
          <cell r="AD199">
            <v>2</v>
          </cell>
          <cell r="AE199">
            <v>9939</v>
          </cell>
        </row>
        <row r="200">
          <cell r="A200" t="str">
            <v>SML</v>
          </cell>
          <cell r="B200">
            <v>0</v>
          </cell>
          <cell r="C200" t="str">
            <v>DRLN</v>
          </cell>
          <cell r="D200">
            <v>8</v>
          </cell>
          <cell r="E200">
            <v>1</v>
          </cell>
          <cell r="F200" t="str">
            <v>A4</v>
          </cell>
          <cell r="G200">
            <v>20</v>
          </cell>
          <cell r="H200">
            <v>7</v>
          </cell>
          <cell r="I200">
            <v>24262</v>
          </cell>
          <cell r="J200">
            <v>0</v>
          </cell>
          <cell r="K200">
            <v>0</v>
          </cell>
          <cell r="L200">
            <v>132</v>
          </cell>
          <cell r="M200">
            <v>0</v>
          </cell>
          <cell r="N200">
            <v>0</v>
          </cell>
          <cell r="O200">
            <v>278400</v>
          </cell>
          <cell r="P200">
            <v>103312</v>
          </cell>
          <cell r="Q200">
            <v>12026</v>
          </cell>
          <cell r="R200">
            <v>8476</v>
          </cell>
          <cell r="S200">
            <v>0</v>
          </cell>
          <cell r="T200">
            <v>0</v>
          </cell>
          <cell r="U200">
            <v>45374</v>
          </cell>
          <cell r="V200">
            <v>0</v>
          </cell>
          <cell r="W200">
            <v>5479</v>
          </cell>
          <cell r="X200">
            <v>0</v>
          </cell>
          <cell r="Y200">
            <v>720</v>
          </cell>
          <cell r="Z200">
            <v>399217</v>
          </cell>
          <cell r="AA200">
            <v>408413</v>
          </cell>
          <cell r="AB200" t="str">
            <v>ERIG</v>
          </cell>
          <cell r="AC200">
            <v>1101</v>
          </cell>
          <cell r="AD200">
            <v>2</v>
          </cell>
          <cell r="AE200">
            <v>24262</v>
          </cell>
        </row>
        <row r="201">
          <cell r="A201" t="str">
            <v>SML</v>
          </cell>
          <cell r="B201">
            <v>0</v>
          </cell>
          <cell r="C201" t="str">
            <v>DRLN</v>
          </cell>
          <cell r="D201">
            <v>8</v>
          </cell>
          <cell r="E201">
            <v>1</v>
          </cell>
          <cell r="F201" t="str">
            <v xml:space="preserve">B </v>
          </cell>
          <cell r="G201">
            <v>1</v>
          </cell>
          <cell r="H201">
            <v>7658</v>
          </cell>
          <cell r="I201">
            <v>188548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3050338</v>
          </cell>
          <cell r="P201">
            <v>0</v>
          </cell>
          <cell r="Q201">
            <v>0</v>
          </cell>
          <cell r="R201">
            <v>69247</v>
          </cell>
          <cell r="S201">
            <v>0</v>
          </cell>
          <cell r="T201">
            <v>2008698</v>
          </cell>
          <cell r="U201">
            <v>0</v>
          </cell>
          <cell r="V201">
            <v>1978</v>
          </cell>
          <cell r="W201">
            <v>0</v>
          </cell>
          <cell r="X201">
            <v>0</v>
          </cell>
          <cell r="Y201">
            <v>356281</v>
          </cell>
          <cell r="Z201">
            <v>3050338</v>
          </cell>
          <cell r="AA201">
            <v>5486542</v>
          </cell>
          <cell r="AB201" t="str">
            <v>ERIG</v>
          </cell>
          <cell r="AC201">
            <v>1101</v>
          </cell>
          <cell r="AD201">
            <v>2</v>
          </cell>
          <cell r="AE201">
            <v>144825</v>
          </cell>
        </row>
        <row r="202">
          <cell r="A202" t="str">
            <v>SML</v>
          </cell>
          <cell r="B202">
            <v>0</v>
          </cell>
          <cell r="C202" t="str">
            <v>DRLN</v>
          </cell>
          <cell r="D202">
            <v>8</v>
          </cell>
          <cell r="E202">
            <v>1</v>
          </cell>
          <cell r="F202" t="str">
            <v xml:space="preserve">B </v>
          </cell>
          <cell r="G202">
            <v>2</v>
          </cell>
          <cell r="H202">
            <v>3713</v>
          </cell>
          <cell r="I202">
            <v>148401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2878164</v>
          </cell>
          <cell r="P202">
            <v>0</v>
          </cell>
          <cell r="Q202">
            <v>0</v>
          </cell>
          <cell r="R202">
            <v>43817</v>
          </cell>
          <cell r="S202">
            <v>0</v>
          </cell>
          <cell r="T202">
            <v>437965</v>
          </cell>
          <cell r="U202">
            <v>489153</v>
          </cell>
          <cell r="V202">
            <v>565</v>
          </cell>
          <cell r="W202">
            <v>0</v>
          </cell>
          <cell r="X202">
            <v>0</v>
          </cell>
          <cell r="Y202">
            <v>172060</v>
          </cell>
          <cell r="Z202">
            <v>2878164</v>
          </cell>
          <cell r="AA202">
            <v>3532571</v>
          </cell>
          <cell r="AB202" t="str">
            <v>ERIG</v>
          </cell>
          <cell r="AC202">
            <v>1101</v>
          </cell>
          <cell r="AD202">
            <v>2</v>
          </cell>
          <cell r="AE202">
            <v>148401</v>
          </cell>
        </row>
        <row r="203">
          <cell r="A203" t="str">
            <v>SML</v>
          </cell>
          <cell r="B203">
            <v>0</v>
          </cell>
          <cell r="C203" t="str">
            <v>DRLN</v>
          </cell>
          <cell r="D203">
            <v>8</v>
          </cell>
          <cell r="E203">
            <v>1</v>
          </cell>
          <cell r="F203" t="str">
            <v xml:space="preserve">B </v>
          </cell>
          <cell r="G203">
            <v>3</v>
          </cell>
          <cell r="H203">
            <v>10161</v>
          </cell>
          <cell r="I203">
            <v>762431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14786887</v>
          </cell>
          <cell r="P203">
            <v>0</v>
          </cell>
          <cell r="Q203">
            <v>0</v>
          </cell>
          <cell r="R203">
            <v>167518</v>
          </cell>
          <cell r="S203">
            <v>0</v>
          </cell>
          <cell r="T203">
            <v>1096694</v>
          </cell>
          <cell r="U203">
            <v>2513793</v>
          </cell>
          <cell r="V203">
            <v>2072</v>
          </cell>
          <cell r="W203">
            <v>0</v>
          </cell>
          <cell r="X203">
            <v>0</v>
          </cell>
          <cell r="Y203">
            <v>634858</v>
          </cell>
          <cell r="Z203">
            <v>14786887</v>
          </cell>
          <cell r="AA203">
            <v>16688029</v>
          </cell>
          <cell r="AB203" t="str">
            <v>ERIG</v>
          </cell>
          <cell r="AC203">
            <v>1101</v>
          </cell>
          <cell r="AD203">
            <v>2</v>
          </cell>
          <cell r="AE203">
            <v>758881</v>
          </cell>
        </row>
        <row r="204">
          <cell r="A204" t="str">
            <v>SML</v>
          </cell>
          <cell r="B204">
            <v>0</v>
          </cell>
          <cell r="C204" t="str">
            <v>DRLN</v>
          </cell>
          <cell r="D204">
            <v>8</v>
          </cell>
          <cell r="E204">
            <v>1</v>
          </cell>
          <cell r="F204" t="str">
            <v xml:space="preserve">B </v>
          </cell>
          <cell r="G204">
            <v>4</v>
          </cell>
          <cell r="H204">
            <v>4229</v>
          </cell>
          <cell r="I204">
            <v>514693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9983963</v>
          </cell>
          <cell r="P204">
            <v>0</v>
          </cell>
          <cell r="Q204">
            <v>0</v>
          </cell>
          <cell r="R204">
            <v>122226</v>
          </cell>
          <cell r="S204">
            <v>0</v>
          </cell>
          <cell r="T204">
            <v>717453</v>
          </cell>
          <cell r="U204">
            <v>1697274</v>
          </cell>
          <cell r="V204">
            <v>941</v>
          </cell>
          <cell r="W204">
            <v>0</v>
          </cell>
          <cell r="X204">
            <v>0</v>
          </cell>
          <cell r="Y204">
            <v>435186</v>
          </cell>
          <cell r="Z204">
            <v>9983963</v>
          </cell>
          <cell r="AA204">
            <v>11259769</v>
          </cell>
          <cell r="AB204" t="str">
            <v>ERIG</v>
          </cell>
          <cell r="AC204">
            <v>1101</v>
          </cell>
          <cell r="AD204">
            <v>2</v>
          </cell>
          <cell r="AE204">
            <v>514693</v>
          </cell>
        </row>
        <row r="205">
          <cell r="A205" t="str">
            <v>SML</v>
          </cell>
          <cell r="B205">
            <v>0</v>
          </cell>
          <cell r="C205" t="str">
            <v>DRLN</v>
          </cell>
          <cell r="D205">
            <v>8</v>
          </cell>
          <cell r="E205">
            <v>1</v>
          </cell>
          <cell r="F205" t="str">
            <v xml:space="preserve">B </v>
          </cell>
          <cell r="G205">
            <v>5</v>
          </cell>
          <cell r="H205">
            <v>1615</v>
          </cell>
          <cell r="I205">
            <v>278361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5397264</v>
          </cell>
          <cell r="P205">
            <v>0</v>
          </cell>
          <cell r="Q205">
            <v>0</v>
          </cell>
          <cell r="R205">
            <v>62445</v>
          </cell>
          <cell r="S205">
            <v>0</v>
          </cell>
          <cell r="T205">
            <v>347337</v>
          </cell>
          <cell r="U205">
            <v>917551</v>
          </cell>
          <cell r="V205">
            <v>471</v>
          </cell>
          <cell r="W205">
            <v>0</v>
          </cell>
          <cell r="X205">
            <v>0</v>
          </cell>
          <cell r="Y205">
            <v>251168</v>
          </cell>
          <cell r="Z205">
            <v>5397264</v>
          </cell>
          <cell r="AA205">
            <v>6058685</v>
          </cell>
          <cell r="AB205" t="str">
            <v>ERIG</v>
          </cell>
          <cell r="AC205">
            <v>1101</v>
          </cell>
          <cell r="AD205">
            <v>2</v>
          </cell>
          <cell r="AE205">
            <v>278361</v>
          </cell>
        </row>
        <row r="206">
          <cell r="A206" t="str">
            <v>SML</v>
          </cell>
          <cell r="B206">
            <v>0</v>
          </cell>
          <cell r="C206" t="str">
            <v>DRLN</v>
          </cell>
          <cell r="D206">
            <v>8</v>
          </cell>
          <cell r="E206">
            <v>1</v>
          </cell>
          <cell r="F206" t="str">
            <v xml:space="preserve">B </v>
          </cell>
          <cell r="G206">
            <v>6</v>
          </cell>
          <cell r="H206">
            <v>1090</v>
          </cell>
          <cell r="I206">
            <v>259611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5035175</v>
          </cell>
          <cell r="P206">
            <v>0</v>
          </cell>
          <cell r="Q206">
            <v>0</v>
          </cell>
          <cell r="R206">
            <v>55791</v>
          </cell>
          <cell r="S206">
            <v>0</v>
          </cell>
          <cell r="T206">
            <v>302080</v>
          </cell>
          <cell r="U206">
            <v>856282</v>
          </cell>
          <cell r="V206">
            <v>753</v>
          </cell>
          <cell r="W206">
            <v>0</v>
          </cell>
          <cell r="X206">
            <v>0</v>
          </cell>
          <cell r="Y206">
            <v>185364</v>
          </cell>
          <cell r="Z206">
            <v>5035175</v>
          </cell>
          <cell r="AA206">
            <v>5579163</v>
          </cell>
          <cell r="AB206" t="str">
            <v>ERIG</v>
          </cell>
          <cell r="AC206">
            <v>1101</v>
          </cell>
          <cell r="AD206">
            <v>2</v>
          </cell>
          <cell r="AE206">
            <v>259611</v>
          </cell>
        </row>
        <row r="207">
          <cell r="A207" t="str">
            <v>SML</v>
          </cell>
          <cell r="B207">
            <v>0</v>
          </cell>
          <cell r="C207" t="str">
            <v>DRLN</v>
          </cell>
          <cell r="D207">
            <v>8</v>
          </cell>
          <cell r="E207">
            <v>1</v>
          </cell>
          <cell r="F207" t="str">
            <v xml:space="preserve">B </v>
          </cell>
          <cell r="G207">
            <v>7</v>
          </cell>
          <cell r="H207">
            <v>305</v>
          </cell>
          <cell r="I207">
            <v>102441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2061365</v>
          </cell>
          <cell r="P207">
            <v>0</v>
          </cell>
          <cell r="Q207">
            <v>0</v>
          </cell>
          <cell r="R207">
            <v>21779</v>
          </cell>
          <cell r="S207">
            <v>0</v>
          </cell>
          <cell r="T207">
            <v>123721</v>
          </cell>
          <cell r="U207">
            <v>412419</v>
          </cell>
          <cell r="V207">
            <v>189</v>
          </cell>
          <cell r="W207">
            <v>0</v>
          </cell>
          <cell r="X207">
            <v>0</v>
          </cell>
          <cell r="Y207">
            <v>75755</v>
          </cell>
          <cell r="Z207">
            <v>2061365</v>
          </cell>
          <cell r="AA207">
            <v>2282809</v>
          </cell>
          <cell r="AB207" t="str">
            <v>ERIG</v>
          </cell>
          <cell r="AC207">
            <v>1101</v>
          </cell>
          <cell r="AD207">
            <v>2</v>
          </cell>
          <cell r="AE207">
            <v>102441</v>
          </cell>
        </row>
        <row r="208">
          <cell r="A208" t="str">
            <v>SML</v>
          </cell>
          <cell r="B208">
            <v>0</v>
          </cell>
          <cell r="C208" t="str">
            <v>DRLN</v>
          </cell>
          <cell r="D208">
            <v>8</v>
          </cell>
          <cell r="E208">
            <v>1</v>
          </cell>
          <cell r="F208" t="str">
            <v xml:space="preserve">B </v>
          </cell>
          <cell r="G208">
            <v>8</v>
          </cell>
          <cell r="H208">
            <v>197</v>
          </cell>
          <cell r="I208">
            <v>83514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1680310</v>
          </cell>
          <cell r="P208">
            <v>0</v>
          </cell>
          <cell r="Q208">
            <v>0</v>
          </cell>
          <cell r="R208">
            <v>11987</v>
          </cell>
          <cell r="S208">
            <v>0</v>
          </cell>
          <cell r="T208">
            <v>67164</v>
          </cell>
          <cell r="U208">
            <v>336138</v>
          </cell>
          <cell r="V208">
            <v>94</v>
          </cell>
          <cell r="W208">
            <v>0</v>
          </cell>
          <cell r="X208">
            <v>0</v>
          </cell>
          <cell r="Y208">
            <v>48558</v>
          </cell>
          <cell r="Z208">
            <v>1680310</v>
          </cell>
          <cell r="AA208">
            <v>1808113</v>
          </cell>
          <cell r="AB208" t="str">
            <v>ERIG</v>
          </cell>
          <cell r="AC208">
            <v>1101</v>
          </cell>
          <cell r="AD208">
            <v>2</v>
          </cell>
          <cell r="AE208">
            <v>83514</v>
          </cell>
        </row>
        <row r="209">
          <cell r="A209" t="str">
            <v>SML</v>
          </cell>
          <cell r="B209">
            <v>0</v>
          </cell>
          <cell r="C209" t="str">
            <v>DRLN</v>
          </cell>
          <cell r="D209">
            <v>8</v>
          </cell>
          <cell r="E209">
            <v>1</v>
          </cell>
          <cell r="F209" t="str">
            <v xml:space="preserve">B </v>
          </cell>
          <cell r="G209">
            <v>9</v>
          </cell>
          <cell r="H209">
            <v>203</v>
          </cell>
          <cell r="I209">
            <v>112455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2415786</v>
          </cell>
          <cell r="P209">
            <v>0</v>
          </cell>
          <cell r="Q209">
            <v>0</v>
          </cell>
          <cell r="R209">
            <v>22432</v>
          </cell>
          <cell r="S209">
            <v>0</v>
          </cell>
          <cell r="T209">
            <v>156881</v>
          </cell>
          <cell r="U209">
            <v>604071</v>
          </cell>
          <cell r="V209">
            <v>566</v>
          </cell>
          <cell r="W209">
            <v>0</v>
          </cell>
          <cell r="X209">
            <v>0</v>
          </cell>
          <cell r="Y209">
            <v>57222</v>
          </cell>
          <cell r="Z209">
            <v>2415786</v>
          </cell>
          <cell r="AA209">
            <v>2652887</v>
          </cell>
          <cell r="AB209" t="str">
            <v>ERIG</v>
          </cell>
          <cell r="AC209">
            <v>1101</v>
          </cell>
          <cell r="AD209">
            <v>2</v>
          </cell>
          <cell r="AE209">
            <v>112455</v>
          </cell>
        </row>
        <row r="210">
          <cell r="A210" t="str">
            <v>SML</v>
          </cell>
          <cell r="B210">
            <v>0</v>
          </cell>
          <cell r="C210" t="str">
            <v>DRLN</v>
          </cell>
          <cell r="D210">
            <v>8</v>
          </cell>
          <cell r="E210">
            <v>1</v>
          </cell>
          <cell r="F210" t="str">
            <v xml:space="preserve">B </v>
          </cell>
          <cell r="G210">
            <v>10</v>
          </cell>
          <cell r="H210">
            <v>113</v>
          </cell>
          <cell r="I210">
            <v>228220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4862796</v>
          </cell>
          <cell r="P210">
            <v>0</v>
          </cell>
          <cell r="Q210">
            <v>0</v>
          </cell>
          <cell r="R210">
            <v>6079</v>
          </cell>
          <cell r="S210">
            <v>0</v>
          </cell>
          <cell r="T210">
            <v>40225</v>
          </cell>
          <cell r="U210">
            <v>1215773</v>
          </cell>
          <cell r="V210">
            <v>189</v>
          </cell>
          <cell r="W210">
            <v>0</v>
          </cell>
          <cell r="X210">
            <v>0</v>
          </cell>
          <cell r="Y210">
            <v>21965</v>
          </cell>
          <cell r="Z210">
            <v>4862796</v>
          </cell>
          <cell r="AA210">
            <v>4931254</v>
          </cell>
          <cell r="AB210" t="str">
            <v>ERIG</v>
          </cell>
          <cell r="AC210">
            <v>1101</v>
          </cell>
          <cell r="AD210">
            <v>2</v>
          </cell>
          <cell r="AE210">
            <v>228220</v>
          </cell>
        </row>
        <row r="211">
          <cell r="A211" t="str">
            <v>SML</v>
          </cell>
          <cell r="B211">
            <v>0</v>
          </cell>
          <cell r="C211" t="str">
            <v>DRLN</v>
          </cell>
          <cell r="D211">
            <v>8</v>
          </cell>
          <cell r="E211">
            <v>1</v>
          </cell>
          <cell r="F211" t="str">
            <v xml:space="preserve">B </v>
          </cell>
          <cell r="G211">
            <v>11</v>
          </cell>
          <cell r="H211">
            <v>504</v>
          </cell>
          <cell r="I211">
            <v>12480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70583</v>
          </cell>
          <cell r="P211">
            <v>0</v>
          </cell>
          <cell r="Q211">
            <v>0</v>
          </cell>
          <cell r="R211">
            <v>2290</v>
          </cell>
          <cell r="S211">
            <v>0</v>
          </cell>
          <cell r="T211">
            <v>43276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5529</v>
          </cell>
          <cell r="Z211">
            <v>70583</v>
          </cell>
          <cell r="AA211">
            <v>121678</v>
          </cell>
          <cell r="AB211" t="str">
            <v>ERIG</v>
          </cell>
          <cell r="AC211">
            <v>1101</v>
          </cell>
          <cell r="AD211">
            <v>2</v>
          </cell>
          <cell r="AE211">
            <v>10298</v>
          </cell>
        </row>
        <row r="212">
          <cell r="A212" t="str">
            <v>SML</v>
          </cell>
          <cell r="B212">
            <v>0</v>
          </cell>
          <cell r="C212" t="str">
            <v>DRLN</v>
          </cell>
          <cell r="D212">
            <v>8</v>
          </cell>
          <cell r="E212">
            <v>1</v>
          </cell>
          <cell r="F212" t="str">
            <v xml:space="preserve">B </v>
          </cell>
          <cell r="G212">
            <v>12</v>
          </cell>
          <cell r="H212">
            <v>592</v>
          </cell>
          <cell r="I212">
            <v>35968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331358</v>
          </cell>
          <cell r="P212">
            <v>0</v>
          </cell>
          <cell r="Q212">
            <v>0</v>
          </cell>
          <cell r="R212">
            <v>6279</v>
          </cell>
          <cell r="S212">
            <v>0</v>
          </cell>
          <cell r="T212">
            <v>53081</v>
          </cell>
          <cell r="U212">
            <v>56361</v>
          </cell>
          <cell r="V212">
            <v>189</v>
          </cell>
          <cell r="W212">
            <v>0</v>
          </cell>
          <cell r="X212">
            <v>0</v>
          </cell>
          <cell r="Y212">
            <v>17036</v>
          </cell>
          <cell r="Z212">
            <v>331358</v>
          </cell>
          <cell r="AA212">
            <v>407943</v>
          </cell>
          <cell r="AB212" t="str">
            <v>ERIG</v>
          </cell>
          <cell r="AC212">
            <v>1101</v>
          </cell>
          <cell r="AD212">
            <v>2</v>
          </cell>
          <cell r="AE212">
            <v>35968</v>
          </cell>
        </row>
        <row r="213">
          <cell r="A213" t="str">
            <v>SML</v>
          </cell>
          <cell r="B213">
            <v>0</v>
          </cell>
          <cell r="C213" t="str">
            <v>DRLN</v>
          </cell>
          <cell r="D213">
            <v>8</v>
          </cell>
          <cell r="E213">
            <v>1</v>
          </cell>
          <cell r="F213" t="str">
            <v xml:space="preserve">B </v>
          </cell>
          <cell r="G213">
            <v>13</v>
          </cell>
          <cell r="H213">
            <v>133</v>
          </cell>
          <cell r="I213">
            <v>16518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246725</v>
          </cell>
          <cell r="P213">
            <v>0</v>
          </cell>
          <cell r="Q213">
            <v>0</v>
          </cell>
          <cell r="R213">
            <v>2607</v>
          </cell>
          <cell r="S213">
            <v>0</v>
          </cell>
          <cell r="T213">
            <v>18745</v>
          </cell>
          <cell r="U213">
            <v>41947</v>
          </cell>
          <cell r="V213">
            <v>0</v>
          </cell>
          <cell r="W213">
            <v>0</v>
          </cell>
          <cell r="X213">
            <v>0</v>
          </cell>
          <cell r="Y213">
            <v>5046</v>
          </cell>
          <cell r="Z213">
            <v>246725</v>
          </cell>
          <cell r="AA213">
            <v>273123</v>
          </cell>
          <cell r="AB213" t="str">
            <v>ERIG</v>
          </cell>
          <cell r="AC213">
            <v>1101</v>
          </cell>
          <cell r="AD213">
            <v>2</v>
          </cell>
          <cell r="AE213">
            <v>16518</v>
          </cell>
        </row>
        <row r="214">
          <cell r="A214" t="str">
            <v>SML</v>
          </cell>
          <cell r="B214">
            <v>0</v>
          </cell>
          <cell r="C214" t="str">
            <v>DRLN</v>
          </cell>
          <cell r="D214">
            <v>8</v>
          </cell>
          <cell r="E214">
            <v>1</v>
          </cell>
          <cell r="F214" t="str">
            <v xml:space="preserve">B </v>
          </cell>
          <cell r="G214">
            <v>14</v>
          </cell>
          <cell r="H214">
            <v>7</v>
          </cell>
          <cell r="I214">
            <v>1049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13351</v>
          </cell>
          <cell r="P214">
            <v>0</v>
          </cell>
          <cell r="Q214">
            <v>0</v>
          </cell>
          <cell r="R214">
            <v>103</v>
          </cell>
          <cell r="S214">
            <v>0</v>
          </cell>
          <cell r="T214">
            <v>532</v>
          </cell>
          <cell r="U214">
            <v>2270</v>
          </cell>
          <cell r="V214">
            <v>0</v>
          </cell>
          <cell r="W214">
            <v>0</v>
          </cell>
          <cell r="X214">
            <v>0</v>
          </cell>
          <cell r="Y214">
            <v>690</v>
          </cell>
          <cell r="Z214">
            <v>13351</v>
          </cell>
          <cell r="AA214">
            <v>14676</v>
          </cell>
          <cell r="AB214" t="str">
            <v>ERIG</v>
          </cell>
          <cell r="AC214">
            <v>1101</v>
          </cell>
          <cell r="AD214">
            <v>2</v>
          </cell>
          <cell r="AE214">
            <v>1049</v>
          </cell>
        </row>
        <row r="215">
          <cell r="A215" t="str">
            <v>SML</v>
          </cell>
          <cell r="B215">
            <v>0</v>
          </cell>
          <cell r="C215" t="str">
            <v>DRLN</v>
          </cell>
          <cell r="D215">
            <v>8</v>
          </cell>
          <cell r="E215">
            <v>1</v>
          </cell>
          <cell r="F215" t="str">
            <v xml:space="preserve">B </v>
          </cell>
          <cell r="G215">
            <v>15</v>
          </cell>
          <cell r="H215">
            <v>13</v>
          </cell>
          <cell r="I215">
            <v>3984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67646</v>
          </cell>
          <cell r="P215">
            <v>0</v>
          </cell>
          <cell r="Q215">
            <v>0</v>
          </cell>
          <cell r="R215">
            <v>447</v>
          </cell>
          <cell r="S215">
            <v>0</v>
          </cell>
          <cell r="T215">
            <v>12698</v>
          </cell>
          <cell r="U215">
            <v>14305</v>
          </cell>
          <cell r="V215">
            <v>0</v>
          </cell>
          <cell r="W215">
            <v>0</v>
          </cell>
          <cell r="X215">
            <v>0</v>
          </cell>
          <cell r="Y215">
            <v>542</v>
          </cell>
          <cell r="Z215">
            <v>67646</v>
          </cell>
          <cell r="AA215">
            <v>81333</v>
          </cell>
          <cell r="AB215" t="str">
            <v>ERIG</v>
          </cell>
          <cell r="AC215">
            <v>1101</v>
          </cell>
          <cell r="AD215">
            <v>2</v>
          </cell>
          <cell r="AE215">
            <v>3984</v>
          </cell>
        </row>
        <row r="216">
          <cell r="A216" t="str">
            <v>SML</v>
          </cell>
          <cell r="B216">
            <v>0</v>
          </cell>
          <cell r="C216" t="str">
            <v>DRLN</v>
          </cell>
          <cell r="D216">
            <v>8</v>
          </cell>
          <cell r="E216">
            <v>2</v>
          </cell>
          <cell r="F216" t="str">
            <v>A3</v>
          </cell>
          <cell r="G216">
            <v>26</v>
          </cell>
          <cell r="H216">
            <v>3</v>
          </cell>
          <cell r="I216">
            <v>14963109</v>
          </cell>
          <cell r="J216">
            <v>1159131</v>
          </cell>
          <cell r="K216">
            <v>13803978</v>
          </cell>
          <cell r="L216">
            <v>45000</v>
          </cell>
          <cell r="M216">
            <v>28900</v>
          </cell>
          <cell r="N216">
            <v>24100</v>
          </cell>
          <cell r="O216">
            <v>86416704</v>
          </cell>
          <cell r="P216">
            <v>60026652</v>
          </cell>
          <cell r="Q216">
            <v>183593</v>
          </cell>
          <cell r="R216">
            <v>0</v>
          </cell>
          <cell r="S216">
            <v>0</v>
          </cell>
          <cell r="T216">
            <v>6168326</v>
          </cell>
          <cell r="U216">
            <v>36656737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146626949</v>
          </cell>
          <cell r="AA216">
            <v>152795275</v>
          </cell>
          <cell r="AB216" t="str">
            <v>ERIG</v>
          </cell>
          <cell r="AC216">
            <v>1101</v>
          </cell>
          <cell r="AD216">
            <v>2</v>
          </cell>
          <cell r="AE216">
            <v>14963109</v>
          </cell>
        </row>
        <row r="217">
          <cell r="A217" t="str">
            <v>SML</v>
          </cell>
          <cell r="B217">
            <v>0</v>
          </cell>
          <cell r="C217" t="str">
            <v>DRLN</v>
          </cell>
          <cell r="D217">
            <v>8</v>
          </cell>
          <cell r="E217">
            <v>2</v>
          </cell>
          <cell r="F217" t="str">
            <v>A4</v>
          </cell>
          <cell r="G217">
            <v>22</v>
          </cell>
          <cell r="H217">
            <v>5</v>
          </cell>
          <cell r="I217">
            <v>1656453</v>
          </cell>
          <cell r="J217">
            <v>133513</v>
          </cell>
          <cell r="K217">
            <v>1522940</v>
          </cell>
          <cell r="L217">
            <v>5697</v>
          </cell>
          <cell r="M217">
            <v>3748</v>
          </cell>
          <cell r="N217">
            <v>3711</v>
          </cell>
          <cell r="O217">
            <v>11647594</v>
          </cell>
          <cell r="P217">
            <v>10272864</v>
          </cell>
          <cell r="Q217">
            <v>221735</v>
          </cell>
          <cell r="R217">
            <v>65256</v>
          </cell>
          <cell r="S217">
            <v>0</v>
          </cell>
          <cell r="T217">
            <v>3703</v>
          </cell>
          <cell r="U217">
            <v>5535550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22142193</v>
          </cell>
          <cell r="AA217">
            <v>22211152</v>
          </cell>
          <cell r="AB217" t="str">
            <v>ERIG</v>
          </cell>
          <cell r="AC217">
            <v>1101</v>
          </cell>
          <cell r="AD217">
            <v>2</v>
          </cell>
          <cell r="AE217">
            <v>1656453</v>
          </cell>
        </row>
        <row r="218">
          <cell r="A218" t="str">
            <v>SML</v>
          </cell>
          <cell r="B218">
            <v>0</v>
          </cell>
          <cell r="C218" t="str">
            <v>DRLN</v>
          </cell>
          <cell r="D218">
            <v>8</v>
          </cell>
          <cell r="E218">
            <v>2</v>
          </cell>
          <cell r="F218" t="str">
            <v>A4</v>
          </cell>
          <cell r="G218">
            <v>21</v>
          </cell>
          <cell r="H218">
            <v>5</v>
          </cell>
          <cell r="I218">
            <v>1777634</v>
          </cell>
          <cell r="J218">
            <v>138122</v>
          </cell>
          <cell r="K218">
            <v>1639512</v>
          </cell>
          <cell r="L218">
            <v>7184</v>
          </cell>
          <cell r="M218">
            <v>7071</v>
          </cell>
          <cell r="N218">
            <v>0</v>
          </cell>
          <cell r="O218">
            <v>19077514</v>
          </cell>
          <cell r="P218">
            <v>5117689</v>
          </cell>
          <cell r="Q218">
            <v>2253147</v>
          </cell>
          <cell r="R218">
            <v>4038</v>
          </cell>
          <cell r="S218">
            <v>0</v>
          </cell>
          <cell r="T218">
            <v>0</v>
          </cell>
          <cell r="U218">
            <v>6674765</v>
          </cell>
          <cell r="V218">
            <v>0</v>
          </cell>
          <cell r="W218">
            <v>250712</v>
          </cell>
          <cell r="X218">
            <v>0</v>
          </cell>
          <cell r="Y218">
            <v>0</v>
          </cell>
          <cell r="Z218">
            <v>26699062</v>
          </cell>
          <cell r="AA218">
            <v>26703100</v>
          </cell>
          <cell r="AB218" t="str">
            <v>ERIG</v>
          </cell>
          <cell r="AC218">
            <v>1101</v>
          </cell>
          <cell r="AD218">
            <v>2</v>
          </cell>
          <cell r="AE218">
            <v>1777634</v>
          </cell>
        </row>
        <row r="219">
          <cell r="A219" t="str">
            <v>SML</v>
          </cell>
          <cell r="B219">
            <v>0</v>
          </cell>
          <cell r="C219" t="str">
            <v>DRLN</v>
          </cell>
          <cell r="D219">
            <v>8</v>
          </cell>
          <cell r="E219">
            <v>2</v>
          </cell>
          <cell r="F219" t="str">
            <v>A4</v>
          </cell>
          <cell r="G219">
            <v>20</v>
          </cell>
          <cell r="H219">
            <v>23</v>
          </cell>
          <cell r="I219">
            <v>475246</v>
          </cell>
          <cell r="J219">
            <v>0</v>
          </cell>
          <cell r="K219">
            <v>0</v>
          </cell>
          <cell r="L219">
            <v>1848</v>
          </cell>
          <cell r="M219">
            <v>0</v>
          </cell>
          <cell r="N219">
            <v>0</v>
          </cell>
          <cell r="O219">
            <v>5453285</v>
          </cell>
          <cell r="P219">
            <v>1446368</v>
          </cell>
          <cell r="Q219">
            <v>724728</v>
          </cell>
          <cell r="R219">
            <v>79740</v>
          </cell>
          <cell r="S219">
            <v>0</v>
          </cell>
          <cell r="T219">
            <v>971773</v>
          </cell>
          <cell r="U219">
            <v>1954079</v>
          </cell>
          <cell r="V219">
            <v>0</v>
          </cell>
          <cell r="W219">
            <v>213667</v>
          </cell>
          <cell r="X219">
            <v>0</v>
          </cell>
          <cell r="Y219">
            <v>1578</v>
          </cell>
          <cell r="Z219">
            <v>7838048</v>
          </cell>
          <cell r="AA219">
            <v>8891139</v>
          </cell>
          <cell r="AB219" t="str">
            <v>ERIG</v>
          </cell>
          <cell r="AC219">
            <v>1101</v>
          </cell>
          <cell r="AD219">
            <v>2</v>
          </cell>
          <cell r="AE219">
            <v>475246</v>
          </cell>
        </row>
        <row r="220">
          <cell r="A220" t="str">
            <v>SML</v>
          </cell>
          <cell r="B220">
            <v>0</v>
          </cell>
          <cell r="C220" t="str">
            <v>DRLN</v>
          </cell>
          <cell r="D220">
            <v>8</v>
          </cell>
          <cell r="E220">
            <v>2</v>
          </cell>
          <cell r="F220" t="str">
            <v xml:space="preserve">B </v>
          </cell>
          <cell r="G220">
            <v>0</v>
          </cell>
          <cell r="H220">
            <v>88</v>
          </cell>
          <cell r="I220">
            <v>114095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2378163</v>
          </cell>
          <cell r="P220">
            <v>0</v>
          </cell>
          <cell r="Q220">
            <v>0</v>
          </cell>
          <cell r="R220">
            <v>40505</v>
          </cell>
          <cell r="S220">
            <v>0</v>
          </cell>
          <cell r="T220">
            <v>561769</v>
          </cell>
          <cell r="U220">
            <v>589235</v>
          </cell>
          <cell r="V220">
            <v>283</v>
          </cell>
          <cell r="W220">
            <v>0</v>
          </cell>
          <cell r="X220">
            <v>0</v>
          </cell>
          <cell r="Y220">
            <v>29502</v>
          </cell>
          <cell r="Z220">
            <v>2378163</v>
          </cell>
          <cell r="AA220">
            <v>3010222</v>
          </cell>
          <cell r="AB220" t="str">
            <v>ERIG</v>
          </cell>
          <cell r="AC220">
            <v>1101</v>
          </cell>
          <cell r="AD220">
            <v>2</v>
          </cell>
          <cell r="AE220">
            <v>113688</v>
          </cell>
        </row>
        <row r="221">
          <cell r="A221" t="str">
            <v>SML</v>
          </cell>
          <cell r="B221">
            <v>0</v>
          </cell>
          <cell r="C221" t="str">
            <v>DRLN</v>
          </cell>
          <cell r="D221">
            <v>8</v>
          </cell>
          <cell r="E221">
            <v>3</v>
          </cell>
          <cell r="F221" t="str">
            <v>A4</v>
          </cell>
          <cell r="G221">
            <v>22</v>
          </cell>
          <cell r="H221">
            <v>1</v>
          </cell>
          <cell r="I221">
            <v>100399</v>
          </cell>
          <cell r="J221">
            <v>1275</v>
          </cell>
          <cell r="K221">
            <v>99124</v>
          </cell>
          <cell r="L221">
            <v>689</v>
          </cell>
          <cell r="M221">
            <v>600</v>
          </cell>
          <cell r="N221">
            <v>60</v>
          </cell>
          <cell r="O221">
            <v>657394</v>
          </cell>
          <cell r="P221">
            <v>718865</v>
          </cell>
          <cell r="Q221">
            <v>47035</v>
          </cell>
          <cell r="R221">
            <v>0</v>
          </cell>
          <cell r="S221">
            <v>0</v>
          </cell>
          <cell r="T221">
            <v>0</v>
          </cell>
          <cell r="U221">
            <v>402414</v>
          </cell>
          <cell r="V221">
            <v>0</v>
          </cell>
          <cell r="W221">
            <v>186360</v>
          </cell>
          <cell r="X221">
            <v>0</v>
          </cell>
          <cell r="Y221">
            <v>0</v>
          </cell>
          <cell r="Z221">
            <v>1609654</v>
          </cell>
          <cell r="AA221">
            <v>1609654</v>
          </cell>
          <cell r="AB221" t="str">
            <v>ERIG</v>
          </cell>
          <cell r="AC221">
            <v>1101</v>
          </cell>
          <cell r="AD221">
            <v>2</v>
          </cell>
          <cell r="AE221">
            <v>100399</v>
          </cell>
        </row>
        <row r="222">
          <cell r="A222" t="str">
            <v>SML</v>
          </cell>
          <cell r="B222">
            <v>0</v>
          </cell>
          <cell r="C222" t="str">
            <v>DRLN</v>
          </cell>
          <cell r="D222">
            <v>8</v>
          </cell>
          <cell r="E222">
            <v>3</v>
          </cell>
          <cell r="F222" t="str">
            <v>A4</v>
          </cell>
          <cell r="G222">
            <v>20</v>
          </cell>
          <cell r="H222">
            <v>23</v>
          </cell>
          <cell r="I222">
            <v>299470</v>
          </cell>
          <cell r="J222">
            <v>0</v>
          </cell>
          <cell r="K222">
            <v>0</v>
          </cell>
          <cell r="L222">
            <v>1163</v>
          </cell>
          <cell r="M222">
            <v>0</v>
          </cell>
          <cell r="N222">
            <v>0</v>
          </cell>
          <cell r="O222">
            <v>3436315</v>
          </cell>
          <cell r="P222">
            <v>910240</v>
          </cell>
          <cell r="Q222">
            <v>217284</v>
          </cell>
          <cell r="R222">
            <v>55631</v>
          </cell>
          <cell r="S222">
            <v>0</v>
          </cell>
          <cell r="T222">
            <v>0</v>
          </cell>
          <cell r="U222">
            <v>1144818</v>
          </cell>
          <cell r="V222">
            <v>0</v>
          </cell>
          <cell r="W222">
            <v>48527</v>
          </cell>
          <cell r="X222">
            <v>0</v>
          </cell>
          <cell r="Y222">
            <v>10226</v>
          </cell>
          <cell r="Z222">
            <v>4612366</v>
          </cell>
          <cell r="AA222">
            <v>4678223</v>
          </cell>
          <cell r="AB222" t="str">
            <v>ERIG</v>
          </cell>
          <cell r="AC222">
            <v>1101</v>
          </cell>
          <cell r="AD222">
            <v>2</v>
          </cell>
          <cell r="AE222">
            <v>299470</v>
          </cell>
        </row>
        <row r="223">
          <cell r="A223" t="str">
            <v>SML</v>
          </cell>
          <cell r="B223">
            <v>0</v>
          </cell>
          <cell r="C223" t="str">
            <v>DRLN</v>
          </cell>
          <cell r="D223">
            <v>8</v>
          </cell>
          <cell r="E223">
            <v>3</v>
          </cell>
          <cell r="F223" t="str">
            <v xml:space="preserve">B </v>
          </cell>
          <cell r="G223">
            <v>0</v>
          </cell>
          <cell r="H223">
            <v>2333</v>
          </cell>
          <cell r="I223">
            <v>544891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11344270</v>
          </cell>
          <cell r="P223">
            <v>0</v>
          </cell>
          <cell r="Q223">
            <v>0</v>
          </cell>
          <cell r="R223">
            <v>168910</v>
          </cell>
          <cell r="S223">
            <v>0</v>
          </cell>
          <cell r="T223">
            <v>1464387</v>
          </cell>
          <cell r="U223">
            <v>2808323</v>
          </cell>
          <cell r="V223">
            <v>1604</v>
          </cell>
          <cell r="W223">
            <v>0</v>
          </cell>
          <cell r="X223">
            <v>0</v>
          </cell>
          <cell r="Y223">
            <v>405872</v>
          </cell>
          <cell r="Z223">
            <v>11344270</v>
          </cell>
          <cell r="AA223">
            <v>13385043</v>
          </cell>
          <cell r="AB223" t="str">
            <v>ERIG</v>
          </cell>
          <cell r="AC223">
            <v>1101</v>
          </cell>
          <cell r="AD223">
            <v>2</v>
          </cell>
          <cell r="AE223">
            <v>532637</v>
          </cell>
        </row>
        <row r="224">
          <cell r="A224" t="str">
            <v>SML</v>
          </cell>
          <cell r="B224">
            <v>0</v>
          </cell>
          <cell r="C224" t="str">
            <v>DRLN</v>
          </cell>
          <cell r="D224">
            <v>8</v>
          </cell>
          <cell r="E224">
            <v>4</v>
          </cell>
          <cell r="F224" t="str">
            <v>A4</v>
          </cell>
          <cell r="G224">
            <v>21</v>
          </cell>
          <cell r="H224">
            <v>1</v>
          </cell>
          <cell r="I224">
            <v>303028</v>
          </cell>
          <cell r="J224">
            <v>8122</v>
          </cell>
          <cell r="K224">
            <v>294906</v>
          </cell>
          <cell r="L224">
            <v>624</v>
          </cell>
          <cell r="M224">
            <v>624</v>
          </cell>
          <cell r="N224">
            <v>0</v>
          </cell>
          <cell r="O224">
            <v>1622206</v>
          </cell>
          <cell r="P224">
            <v>290784</v>
          </cell>
          <cell r="Q224">
            <v>77748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22368</v>
          </cell>
          <cell r="X224">
            <v>0</v>
          </cell>
          <cell r="Y224">
            <v>0</v>
          </cell>
          <cell r="Z224">
            <v>2013106</v>
          </cell>
          <cell r="AA224">
            <v>2013106</v>
          </cell>
          <cell r="AB224" t="str">
            <v>ERIG</v>
          </cell>
          <cell r="AC224">
            <v>1101</v>
          </cell>
          <cell r="AD224">
            <v>2</v>
          </cell>
          <cell r="AE224">
            <v>303028</v>
          </cell>
        </row>
        <row r="225">
          <cell r="A225" t="str">
            <v>SML</v>
          </cell>
          <cell r="B225">
            <v>0</v>
          </cell>
          <cell r="C225" t="str">
            <v>DRLN</v>
          </cell>
          <cell r="D225">
            <v>8</v>
          </cell>
          <cell r="E225">
            <v>4</v>
          </cell>
          <cell r="F225" t="str">
            <v>A4</v>
          </cell>
          <cell r="G225">
            <v>20</v>
          </cell>
          <cell r="H225">
            <v>2</v>
          </cell>
          <cell r="I225">
            <v>338</v>
          </cell>
          <cell r="J225">
            <v>0</v>
          </cell>
          <cell r="K225">
            <v>0</v>
          </cell>
          <cell r="L225">
            <v>7</v>
          </cell>
          <cell r="M225">
            <v>0</v>
          </cell>
          <cell r="N225">
            <v>0</v>
          </cell>
          <cell r="O225">
            <v>2618</v>
          </cell>
          <cell r="P225">
            <v>3696</v>
          </cell>
          <cell r="Q225">
            <v>0</v>
          </cell>
          <cell r="R225">
            <v>337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6314</v>
          </cell>
          <cell r="AA225">
            <v>6651</v>
          </cell>
          <cell r="AB225" t="str">
            <v>ERIG</v>
          </cell>
          <cell r="AC225">
            <v>1101</v>
          </cell>
          <cell r="AD225">
            <v>2</v>
          </cell>
          <cell r="AE225">
            <v>338</v>
          </cell>
        </row>
        <row r="226">
          <cell r="A226" t="str">
            <v>SML</v>
          </cell>
          <cell r="B226">
            <v>0</v>
          </cell>
          <cell r="C226" t="str">
            <v>DRLN</v>
          </cell>
          <cell r="D226">
            <v>8</v>
          </cell>
          <cell r="E226">
            <v>4</v>
          </cell>
          <cell r="F226" t="str">
            <v xml:space="preserve">B </v>
          </cell>
          <cell r="G226">
            <v>0</v>
          </cell>
          <cell r="H226">
            <v>504</v>
          </cell>
          <cell r="I226">
            <v>269142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2634473</v>
          </cell>
          <cell r="P226">
            <v>0</v>
          </cell>
          <cell r="Q226">
            <v>0</v>
          </cell>
          <cell r="R226">
            <v>438</v>
          </cell>
          <cell r="S226">
            <v>0</v>
          </cell>
          <cell r="T226">
            <v>310988</v>
          </cell>
          <cell r="U226">
            <v>0</v>
          </cell>
          <cell r="V226">
            <v>40742</v>
          </cell>
          <cell r="W226">
            <v>0</v>
          </cell>
          <cell r="X226">
            <v>0</v>
          </cell>
          <cell r="Y226">
            <v>0</v>
          </cell>
          <cell r="Z226">
            <v>2634473</v>
          </cell>
          <cell r="AA226">
            <v>2986641</v>
          </cell>
          <cell r="AB226" t="str">
            <v>ERIG</v>
          </cell>
          <cell r="AC226">
            <v>1101</v>
          </cell>
          <cell r="AD226">
            <v>2</v>
          </cell>
          <cell r="AE226">
            <v>266697</v>
          </cell>
        </row>
        <row r="227">
          <cell r="A227" t="str">
            <v>SML</v>
          </cell>
          <cell r="B227">
            <v>0</v>
          </cell>
          <cell r="C227" t="str">
            <v>DRLN</v>
          </cell>
          <cell r="D227">
            <v>8</v>
          </cell>
          <cell r="E227">
            <v>5</v>
          </cell>
          <cell r="F227" t="str">
            <v>A4</v>
          </cell>
          <cell r="G227">
            <v>20</v>
          </cell>
          <cell r="H227">
            <v>9</v>
          </cell>
          <cell r="I227">
            <v>173689</v>
          </cell>
          <cell r="J227">
            <v>0</v>
          </cell>
          <cell r="K227">
            <v>0</v>
          </cell>
          <cell r="L227">
            <v>574</v>
          </cell>
          <cell r="M227">
            <v>0</v>
          </cell>
          <cell r="N227">
            <v>0</v>
          </cell>
          <cell r="O227">
            <v>1542754</v>
          </cell>
          <cell r="P227">
            <v>358657</v>
          </cell>
          <cell r="Q227">
            <v>83142</v>
          </cell>
          <cell r="R227">
            <v>39266</v>
          </cell>
          <cell r="S227">
            <v>0</v>
          </cell>
          <cell r="T227">
            <v>0</v>
          </cell>
          <cell r="U227">
            <v>72595</v>
          </cell>
          <cell r="V227">
            <v>0</v>
          </cell>
          <cell r="W227">
            <v>19763</v>
          </cell>
          <cell r="X227">
            <v>0</v>
          </cell>
          <cell r="Y227">
            <v>0</v>
          </cell>
          <cell r="Z227">
            <v>2004316</v>
          </cell>
          <cell r="AA227">
            <v>2043582</v>
          </cell>
          <cell r="AB227" t="str">
            <v>ERIG</v>
          </cell>
          <cell r="AC227">
            <v>1101</v>
          </cell>
          <cell r="AD227">
            <v>2</v>
          </cell>
          <cell r="AE227">
            <v>173689</v>
          </cell>
        </row>
        <row r="228">
          <cell r="A228" t="str">
            <v>SML</v>
          </cell>
          <cell r="B228">
            <v>0</v>
          </cell>
          <cell r="C228" t="str">
            <v>DRLN</v>
          </cell>
          <cell r="D228">
            <v>8</v>
          </cell>
          <cell r="E228">
            <v>5</v>
          </cell>
          <cell r="F228" t="str">
            <v xml:space="preserve">B </v>
          </cell>
          <cell r="G228">
            <v>0</v>
          </cell>
          <cell r="H228">
            <v>219</v>
          </cell>
          <cell r="I228">
            <v>132817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2618808</v>
          </cell>
          <cell r="P228">
            <v>0</v>
          </cell>
          <cell r="Q228">
            <v>0</v>
          </cell>
          <cell r="R228">
            <v>4436</v>
          </cell>
          <cell r="S228">
            <v>0</v>
          </cell>
          <cell r="T228">
            <v>0</v>
          </cell>
          <cell r="U228">
            <v>545023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2618808</v>
          </cell>
          <cell r="AA228">
            <v>2623244</v>
          </cell>
          <cell r="AB228" t="str">
            <v>ERIG</v>
          </cell>
          <cell r="AC228">
            <v>1101</v>
          </cell>
          <cell r="AD228">
            <v>2</v>
          </cell>
          <cell r="AE228">
            <v>132057</v>
          </cell>
        </row>
        <row r="229">
          <cell r="A229" t="str">
            <v>SML</v>
          </cell>
          <cell r="B229">
            <v>0</v>
          </cell>
          <cell r="C229" t="str">
            <v>DRLN</v>
          </cell>
          <cell r="D229">
            <v>8</v>
          </cell>
          <cell r="E229">
            <v>6</v>
          </cell>
          <cell r="F229" t="str">
            <v xml:space="preserve">B </v>
          </cell>
          <cell r="G229">
            <v>0</v>
          </cell>
          <cell r="H229">
            <v>3</v>
          </cell>
          <cell r="I229">
            <v>380088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4474901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1118726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4474901</v>
          </cell>
          <cell r="AA229">
            <v>4474901</v>
          </cell>
          <cell r="AB229" t="str">
            <v>ERIG</v>
          </cell>
          <cell r="AC229">
            <v>1101</v>
          </cell>
          <cell r="AD229">
            <v>2</v>
          </cell>
          <cell r="AE229">
            <v>380088</v>
          </cell>
        </row>
        <row r="230">
          <cell r="A230" t="str">
            <v>SML</v>
          </cell>
          <cell r="B230">
            <v>0</v>
          </cell>
          <cell r="C230" t="str">
            <v>DRLN</v>
          </cell>
          <cell r="D230">
            <v>8</v>
          </cell>
          <cell r="E230">
            <v>7</v>
          </cell>
          <cell r="F230" t="str">
            <v>A4</v>
          </cell>
          <cell r="G230">
            <v>22</v>
          </cell>
          <cell r="H230">
            <v>6</v>
          </cell>
          <cell r="I230">
            <v>1946230</v>
          </cell>
          <cell r="J230">
            <v>151998</v>
          </cell>
          <cell r="K230">
            <v>1794232</v>
          </cell>
          <cell r="L230">
            <v>6434</v>
          </cell>
          <cell r="M230">
            <v>3608</v>
          </cell>
          <cell r="N230">
            <v>2826</v>
          </cell>
          <cell r="O230">
            <v>11601408</v>
          </cell>
          <cell r="P230">
            <v>7090453</v>
          </cell>
          <cell r="Q230">
            <v>289883</v>
          </cell>
          <cell r="R230">
            <v>0</v>
          </cell>
          <cell r="S230">
            <v>0</v>
          </cell>
          <cell r="T230">
            <v>0</v>
          </cell>
          <cell r="U230">
            <v>4776969</v>
          </cell>
          <cell r="V230">
            <v>0</v>
          </cell>
          <cell r="W230">
            <v>126134</v>
          </cell>
          <cell r="X230">
            <v>0</v>
          </cell>
          <cell r="Y230">
            <v>0</v>
          </cell>
          <cell r="Z230">
            <v>19107878</v>
          </cell>
          <cell r="AA230">
            <v>19107878</v>
          </cell>
          <cell r="AB230" t="str">
            <v>ERIG</v>
          </cell>
          <cell r="AC230">
            <v>1101</v>
          </cell>
          <cell r="AD230">
            <v>2</v>
          </cell>
          <cell r="AE230">
            <v>1946230</v>
          </cell>
        </row>
        <row r="231">
          <cell r="A231" t="str">
            <v>SML</v>
          </cell>
          <cell r="B231">
            <v>0</v>
          </cell>
          <cell r="C231" t="str">
            <v>DRLN</v>
          </cell>
          <cell r="D231">
            <v>8</v>
          </cell>
          <cell r="E231">
            <v>7</v>
          </cell>
          <cell r="F231" t="str">
            <v>A4</v>
          </cell>
          <cell r="G231">
            <v>20</v>
          </cell>
          <cell r="H231">
            <v>27</v>
          </cell>
          <cell r="I231">
            <v>292410</v>
          </cell>
          <cell r="J231">
            <v>0</v>
          </cell>
          <cell r="K231">
            <v>0</v>
          </cell>
          <cell r="L231">
            <v>1009</v>
          </cell>
          <cell r="M231">
            <v>0</v>
          </cell>
          <cell r="N231">
            <v>0</v>
          </cell>
          <cell r="O231">
            <v>2851976</v>
          </cell>
          <cell r="P231">
            <v>697864</v>
          </cell>
          <cell r="Q231">
            <v>396453</v>
          </cell>
          <cell r="R231">
            <v>0</v>
          </cell>
          <cell r="S231">
            <v>0</v>
          </cell>
          <cell r="T231">
            <v>0</v>
          </cell>
          <cell r="U231">
            <v>1014133</v>
          </cell>
          <cell r="V231">
            <v>0</v>
          </cell>
          <cell r="W231">
            <v>110224</v>
          </cell>
          <cell r="X231">
            <v>0</v>
          </cell>
          <cell r="Y231">
            <v>0</v>
          </cell>
          <cell r="Z231">
            <v>4056517</v>
          </cell>
          <cell r="AA231">
            <v>4056517</v>
          </cell>
          <cell r="AB231" t="str">
            <v>ERIG</v>
          </cell>
          <cell r="AC231">
            <v>1101</v>
          </cell>
          <cell r="AD231">
            <v>2</v>
          </cell>
          <cell r="AE231">
            <v>292410</v>
          </cell>
        </row>
        <row r="232">
          <cell r="A232" t="str">
            <v>SML</v>
          </cell>
          <cell r="B232">
            <v>0</v>
          </cell>
          <cell r="C232" t="str">
            <v>DRLN</v>
          </cell>
          <cell r="D232">
            <v>8</v>
          </cell>
          <cell r="E232">
            <v>7</v>
          </cell>
          <cell r="F232" t="str">
            <v xml:space="preserve">B </v>
          </cell>
          <cell r="G232">
            <v>0</v>
          </cell>
          <cell r="H232">
            <v>14</v>
          </cell>
          <cell r="I232">
            <v>45898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812148</v>
          </cell>
          <cell r="P232">
            <v>0</v>
          </cell>
          <cell r="Q232">
            <v>0</v>
          </cell>
          <cell r="R232">
            <v>426</v>
          </cell>
          <cell r="S232">
            <v>0</v>
          </cell>
          <cell r="T232">
            <v>0</v>
          </cell>
          <cell r="U232">
            <v>203036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812148</v>
          </cell>
          <cell r="AA232">
            <v>812574</v>
          </cell>
          <cell r="AB232" t="str">
            <v>ERIG</v>
          </cell>
          <cell r="AC232">
            <v>1101</v>
          </cell>
          <cell r="AD232">
            <v>2</v>
          </cell>
          <cell r="AE232">
            <v>45898</v>
          </cell>
        </row>
        <row r="233">
          <cell r="A233" t="str">
            <v>SML</v>
          </cell>
          <cell r="B233">
            <v>0</v>
          </cell>
          <cell r="C233" t="str">
            <v>DRLN</v>
          </cell>
          <cell r="D233">
            <v>8</v>
          </cell>
          <cell r="E233">
            <v>8</v>
          </cell>
          <cell r="F233" t="str">
            <v xml:space="preserve">B </v>
          </cell>
          <cell r="G233">
            <v>0</v>
          </cell>
          <cell r="H233">
            <v>10</v>
          </cell>
          <cell r="I233">
            <v>12029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250425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62606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250425</v>
          </cell>
          <cell r="AA233">
            <v>250425</v>
          </cell>
          <cell r="AB233" t="str">
            <v>ERIG</v>
          </cell>
          <cell r="AC233">
            <v>1101</v>
          </cell>
          <cell r="AD233">
            <v>2</v>
          </cell>
          <cell r="AE233">
            <v>12029</v>
          </cell>
        </row>
        <row r="234">
          <cell r="A234" t="str">
            <v>SSE</v>
          </cell>
          <cell r="B234">
            <v>1</v>
          </cell>
          <cell r="C234" t="str">
            <v>DRME</v>
          </cell>
          <cell r="D234">
            <v>11</v>
          </cell>
          <cell r="E234">
            <v>1</v>
          </cell>
          <cell r="F234" t="str">
            <v xml:space="preserve">B </v>
          </cell>
          <cell r="G234">
            <v>1</v>
          </cell>
          <cell r="H234">
            <v>9813</v>
          </cell>
          <cell r="I234">
            <v>208289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3359223</v>
          </cell>
          <cell r="P234">
            <v>0</v>
          </cell>
          <cell r="Q234">
            <v>0</v>
          </cell>
          <cell r="R234">
            <v>34631</v>
          </cell>
          <cell r="S234">
            <v>0</v>
          </cell>
          <cell r="T234">
            <v>196301</v>
          </cell>
          <cell r="U234">
            <v>-165</v>
          </cell>
          <cell r="V234">
            <v>1128</v>
          </cell>
          <cell r="W234">
            <v>0</v>
          </cell>
          <cell r="X234">
            <v>0</v>
          </cell>
          <cell r="Y234">
            <v>242452</v>
          </cell>
          <cell r="Z234">
            <v>3359223</v>
          </cell>
          <cell r="AA234">
            <v>3833735</v>
          </cell>
          <cell r="AB234" t="str">
            <v>ERST</v>
          </cell>
          <cell r="AC234">
            <v>1101</v>
          </cell>
          <cell r="AD234">
            <v>2</v>
          </cell>
          <cell r="AE234">
            <v>151673</v>
          </cell>
        </row>
        <row r="235">
          <cell r="A235" t="str">
            <v>SSE</v>
          </cell>
          <cell r="B235">
            <v>1</v>
          </cell>
          <cell r="C235" t="str">
            <v>DRME</v>
          </cell>
          <cell r="D235">
            <v>11</v>
          </cell>
          <cell r="E235">
            <v>1</v>
          </cell>
          <cell r="F235" t="str">
            <v xml:space="preserve">B </v>
          </cell>
          <cell r="G235">
            <v>2</v>
          </cell>
          <cell r="H235">
            <v>4677</v>
          </cell>
          <cell r="I235">
            <v>191255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3709139</v>
          </cell>
          <cell r="P235">
            <v>0</v>
          </cell>
          <cell r="Q235">
            <v>0</v>
          </cell>
          <cell r="R235">
            <v>30801</v>
          </cell>
          <cell r="S235">
            <v>0</v>
          </cell>
          <cell r="T235">
            <v>51217</v>
          </cell>
          <cell r="U235">
            <v>630390</v>
          </cell>
          <cell r="V235">
            <v>564</v>
          </cell>
          <cell r="W235">
            <v>0</v>
          </cell>
          <cell r="X235">
            <v>0</v>
          </cell>
          <cell r="Y235">
            <v>193255</v>
          </cell>
          <cell r="Z235">
            <v>3709139</v>
          </cell>
          <cell r="AA235">
            <v>3984976</v>
          </cell>
          <cell r="AB235" t="str">
            <v>ERST</v>
          </cell>
          <cell r="AC235">
            <v>1101</v>
          </cell>
          <cell r="AD235">
            <v>2</v>
          </cell>
          <cell r="AE235">
            <v>191148</v>
          </cell>
        </row>
        <row r="236">
          <cell r="A236" t="str">
            <v>SSE</v>
          </cell>
          <cell r="B236">
            <v>1</v>
          </cell>
          <cell r="C236" t="str">
            <v>DRME</v>
          </cell>
          <cell r="D236">
            <v>11</v>
          </cell>
          <cell r="E236">
            <v>1</v>
          </cell>
          <cell r="F236" t="str">
            <v xml:space="preserve">B </v>
          </cell>
          <cell r="G236">
            <v>3</v>
          </cell>
          <cell r="H236">
            <v>11087</v>
          </cell>
          <cell r="I236">
            <v>809599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15701426</v>
          </cell>
          <cell r="P236">
            <v>0</v>
          </cell>
          <cell r="Q236">
            <v>0</v>
          </cell>
          <cell r="R236">
            <v>115041</v>
          </cell>
          <cell r="S236">
            <v>0</v>
          </cell>
          <cell r="T236">
            <v>210537</v>
          </cell>
          <cell r="U236">
            <v>2669243</v>
          </cell>
          <cell r="V236">
            <v>470</v>
          </cell>
          <cell r="W236">
            <v>0</v>
          </cell>
          <cell r="X236">
            <v>0</v>
          </cell>
          <cell r="Y236">
            <v>921264</v>
          </cell>
          <cell r="Z236">
            <v>15701426</v>
          </cell>
          <cell r="AA236">
            <v>16948738</v>
          </cell>
          <cell r="AB236" t="str">
            <v>ERST</v>
          </cell>
          <cell r="AC236">
            <v>1101</v>
          </cell>
          <cell r="AD236">
            <v>2</v>
          </cell>
          <cell r="AE236">
            <v>806946</v>
          </cell>
        </row>
        <row r="237">
          <cell r="A237" t="str">
            <v>SSE</v>
          </cell>
          <cell r="B237">
            <v>1</v>
          </cell>
          <cell r="C237" t="str">
            <v>DRME</v>
          </cell>
          <cell r="D237">
            <v>11</v>
          </cell>
          <cell r="E237">
            <v>1</v>
          </cell>
          <cell r="F237" t="str">
            <v xml:space="preserve">B </v>
          </cell>
          <cell r="G237">
            <v>4</v>
          </cell>
          <cell r="H237">
            <v>3212</v>
          </cell>
          <cell r="I237">
            <v>384493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7459498</v>
          </cell>
          <cell r="P237">
            <v>0</v>
          </cell>
          <cell r="Q237">
            <v>0</v>
          </cell>
          <cell r="R237">
            <v>64932</v>
          </cell>
          <cell r="S237">
            <v>0</v>
          </cell>
          <cell r="T237">
            <v>114073</v>
          </cell>
          <cell r="U237">
            <v>1268120</v>
          </cell>
          <cell r="V237">
            <v>0</v>
          </cell>
          <cell r="W237">
            <v>0</v>
          </cell>
          <cell r="X237">
            <v>0</v>
          </cell>
          <cell r="Y237">
            <v>607433</v>
          </cell>
          <cell r="Z237">
            <v>7459498</v>
          </cell>
          <cell r="AA237">
            <v>8245936</v>
          </cell>
          <cell r="AB237" t="str">
            <v>ERST</v>
          </cell>
          <cell r="AC237">
            <v>1101</v>
          </cell>
          <cell r="AD237">
            <v>2</v>
          </cell>
          <cell r="AE237">
            <v>384493</v>
          </cell>
        </row>
        <row r="238">
          <cell r="A238" t="str">
            <v>SSE</v>
          </cell>
          <cell r="B238">
            <v>1</v>
          </cell>
          <cell r="C238" t="str">
            <v>DRME</v>
          </cell>
          <cell r="D238">
            <v>11</v>
          </cell>
          <cell r="E238">
            <v>1</v>
          </cell>
          <cell r="F238" t="str">
            <v xml:space="preserve">B </v>
          </cell>
          <cell r="G238">
            <v>5</v>
          </cell>
          <cell r="H238">
            <v>918</v>
          </cell>
          <cell r="I238">
            <v>158583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3075750</v>
          </cell>
          <cell r="P238">
            <v>0</v>
          </cell>
          <cell r="Q238">
            <v>0</v>
          </cell>
          <cell r="R238">
            <v>28632</v>
          </cell>
          <cell r="S238">
            <v>0</v>
          </cell>
          <cell r="T238">
            <v>64051</v>
          </cell>
          <cell r="U238">
            <v>522899</v>
          </cell>
          <cell r="V238">
            <v>0</v>
          </cell>
          <cell r="W238">
            <v>0</v>
          </cell>
          <cell r="X238">
            <v>0</v>
          </cell>
          <cell r="Y238">
            <v>235981</v>
          </cell>
          <cell r="Z238">
            <v>3075750</v>
          </cell>
          <cell r="AA238">
            <v>3404414</v>
          </cell>
          <cell r="AB238" t="str">
            <v>ERST</v>
          </cell>
          <cell r="AC238">
            <v>1101</v>
          </cell>
          <cell r="AD238">
            <v>2</v>
          </cell>
          <cell r="AE238">
            <v>158583</v>
          </cell>
        </row>
        <row r="239">
          <cell r="A239" t="str">
            <v>SSE</v>
          </cell>
          <cell r="B239">
            <v>1</v>
          </cell>
          <cell r="C239" t="str">
            <v>DRME</v>
          </cell>
          <cell r="D239">
            <v>11</v>
          </cell>
          <cell r="E239">
            <v>1</v>
          </cell>
          <cell r="F239" t="str">
            <v xml:space="preserve">B </v>
          </cell>
          <cell r="G239">
            <v>6</v>
          </cell>
          <cell r="H239">
            <v>626</v>
          </cell>
          <cell r="I239">
            <v>147903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2868786</v>
          </cell>
          <cell r="P239">
            <v>0</v>
          </cell>
          <cell r="Q239">
            <v>0</v>
          </cell>
          <cell r="R239">
            <v>25088</v>
          </cell>
          <cell r="S239">
            <v>0</v>
          </cell>
          <cell r="T239">
            <v>31590</v>
          </cell>
          <cell r="U239">
            <v>487855</v>
          </cell>
          <cell r="V239">
            <v>0</v>
          </cell>
          <cell r="W239">
            <v>0</v>
          </cell>
          <cell r="X239">
            <v>0</v>
          </cell>
          <cell r="Y239">
            <v>161557</v>
          </cell>
          <cell r="Z239">
            <v>2868786</v>
          </cell>
          <cell r="AA239">
            <v>3087021</v>
          </cell>
          <cell r="AB239" t="str">
            <v>ERST</v>
          </cell>
          <cell r="AC239">
            <v>1101</v>
          </cell>
          <cell r="AD239">
            <v>2</v>
          </cell>
          <cell r="AE239">
            <v>147903</v>
          </cell>
        </row>
        <row r="240">
          <cell r="A240" t="str">
            <v>SSE</v>
          </cell>
          <cell r="B240">
            <v>1</v>
          </cell>
          <cell r="C240" t="str">
            <v>DRME</v>
          </cell>
          <cell r="D240">
            <v>11</v>
          </cell>
          <cell r="E240">
            <v>1</v>
          </cell>
          <cell r="F240" t="str">
            <v xml:space="preserve">B </v>
          </cell>
          <cell r="G240">
            <v>7</v>
          </cell>
          <cell r="H240">
            <v>244</v>
          </cell>
          <cell r="I240">
            <v>83408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1678546</v>
          </cell>
          <cell r="P240">
            <v>0</v>
          </cell>
          <cell r="Q240">
            <v>0</v>
          </cell>
          <cell r="R240">
            <v>18987</v>
          </cell>
          <cell r="S240">
            <v>0</v>
          </cell>
          <cell r="T240">
            <v>26161</v>
          </cell>
          <cell r="U240">
            <v>335823</v>
          </cell>
          <cell r="V240">
            <v>0</v>
          </cell>
          <cell r="W240">
            <v>0</v>
          </cell>
          <cell r="X240">
            <v>0</v>
          </cell>
          <cell r="Y240">
            <v>103677</v>
          </cell>
          <cell r="Z240">
            <v>1678546</v>
          </cell>
          <cell r="AA240">
            <v>1827371</v>
          </cell>
          <cell r="AB240" t="str">
            <v>ERST</v>
          </cell>
          <cell r="AC240">
            <v>1101</v>
          </cell>
          <cell r="AD240">
            <v>2</v>
          </cell>
          <cell r="AE240">
            <v>83408</v>
          </cell>
        </row>
        <row r="241">
          <cell r="A241" t="str">
            <v>SSE</v>
          </cell>
          <cell r="B241">
            <v>1</v>
          </cell>
          <cell r="C241" t="str">
            <v>DRME</v>
          </cell>
          <cell r="D241">
            <v>11</v>
          </cell>
          <cell r="E241">
            <v>1</v>
          </cell>
          <cell r="F241" t="str">
            <v xml:space="preserve">B </v>
          </cell>
          <cell r="G241">
            <v>8</v>
          </cell>
          <cell r="H241">
            <v>119</v>
          </cell>
          <cell r="I241">
            <v>52906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1064632</v>
          </cell>
          <cell r="P241">
            <v>0</v>
          </cell>
          <cell r="Q241">
            <v>0</v>
          </cell>
          <cell r="R241">
            <v>11258</v>
          </cell>
          <cell r="S241">
            <v>0</v>
          </cell>
          <cell r="T241">
            <v>34040</v>
          </cell>
          <cell r="U241">
            <v>212978</v>
          </cell>
          <cell r="V241">
            <v>0</v>
          </cell>
          <cell r="W241">
            <v>0</v>
          </cell>
          <cell r="X241">
            <v>0</v>
          </cell>
          <cell r="Y241">
            <v>49558</v>
          </cell>
          <cell r="Z241">
            <v>1064632</v>
          </cell>
          <cell r="AA241">
            <v>1159488</v>
          </cell>
          <cell r="AB241" t="str">
            <v>ERST</v>
          </cell>
          <cell r="AC241">
            <v>1101</v>
          </cell>
          <cell r="AD241">
            <v>2</v>
          </cell>
          <cell r="AE241">
            <v>52906</v>
          </cell>
        </row>
        <row r="242">
          <cell r="A242" t="str">
            <v>SSE</v>
          </cell>
          <cell r="B242">
            <v>1</v>
          </cell>
          <cell r="C242" t="str">
            <v>DRME</v>
          </cell>
          <cell r="D242">
            <v>11</v>
          </cell>
          <cell r="E242">
            <v>1</v>
          </cell>
          <cell r="F242" t="str">
            <v xml:space="preserve">B </v>
          </cell>
          <cell r="G242">
            <v>9</v>
          </cell>
          <cell r="H242">
            <v>138</v>
          </cell>
          <cell r="I242">
            <v>87644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1881106</v>
          </cell>
          <cell r="P242">
            <v>0</v>
          </cell>
          <cell r="Q242">
            <v>0</v>
          </cell>
          <cell r="R242">
            <v>17425</v>
          </cell>
          <cell r="S242">
            <v>0</v>
          </cell>
          <cell r="T242">
            <v>21374</v>
          </cell>
          <cell r="U242">
            <v>470397</v>
          </cell>
          <cell r="V242">
            <v>0</v>
          </cell>
          <cell r="W242">
            <v>0</v>
          </cell>
          <cell r="X242">
            <v>0</v>
          </cell>
          <cell r="Y242">
            <v>92823</v>
          </cell>
          <cell r="Z242">
            <v>1881106</v>
          </cell>
          <cell r="AA242">
            <v>2012728</v>
          </cell>
          <cell r="AB242" t="str">
            <v>ERST</v>
          </cell>
          <cell r="AC242">
            <v>1101</v>
          </cell>
          <cell r="AD242">
            <v>2</v>
          </cell>
          <cell r="AE242">
            <v>87644</v>
          </cell>
        </row>
        <row r="243">
          <cell r="A243" t="str">
            <v>SSE</v>
          </cell>
          <cell r="B243">
            <v>1</v>
          </cell>
          <cell r="C243" t="str">
            <v>DRME</v>
          </cell>
          <cell r="D243">
            <v>11</v>
          </cell>
          <cell r="E243">
            <v>1</v>
          </cell>
          <cell r="F243" t="str">
            <v xml:space="preserve">B </v>
          </cell>
          <cell r="G243">
            <v>10</v>
          </cell>
          <cell r="H243">
            <v>19</v>
          </cell>
          <cell r="I243">
            <v>29028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622972</v>
          </cell>
          <cell r="P243">
            <v>0</v>
          </cell>
          <cell r="Q243">
            <v>0</v>
          </cell>
          <cell r="R243">
            <v>12992</v>
          </cell>
          <cell r="S243">
            <v>0</v>
          </cell>
          <cell r="T243">
            <v>0</v>
          </cell>
          <cell r="U243">
            <v>155758</v>
          </cell>
          <cell r="V243">
            <v>0</v>
          </cell>
          <cell r="W243">
            <v>0</v>
          </cell>
          <cell r="X243">
            <v>0</v>
          </cell>
          <cell r="Y243">
            <v>11890</v>
          </cell>
          <cell r="Z243">
            <v>622972</v>
          </cell>
          <cell r="AA243">
            <v>647854</v>
          </cell>
          <cell r="AB243" t="str">
            <v>ERST</v>
          </cell>
          <cell r="AC243">
            <v>1101</v>
          </cell>
          <cell r="AD243">
            <v>2</v>
          </cell>
          <cell r="AE243">
            <v>29028</v>
          </cell>
        </row>
        <row r="244">
          <cell r="A244" t="str">
            <v>SSE</v>
          </cell>
          <cell r="B244">
            <v>1</v>
          </cell>
          <cell r="C244" t="str">
            <v>DRME</v>
          </cell>
          <cell r="D244">
            <v>11</v>
          </cell>
          <cell r="E244">
            <v>1</v>
          </cell>
          <cell r="F244" t="str">
            <v xml:space="preserve">B </v>
          </cell>
          <cell r="G244">
            <v>11</v>
          </cell>
          <cell r="H244">
            <v>2306</v>
          </cell>
          <cell r="I244">
            <v>53358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300632</v>
          </cell>
          <cell r="P244">
            <v>0</v>
          </cell>
          <cell r="Q244">
            <v>0</v>
          </cell>
          <cell r="R244">
            <v>2623</v>
          </cell>
          <cell r="S244">
            <v>0</v>
          </cell>
          <cell r="T244">
            <v>26300</v>
          </cell>
          <cell r="U244">
            <v>0</v>
          </cell>
          <cell r="V244">
            <v>566</v>
          </cell>
          <cell r="W244">
            <v>0</v>
          </cell>
          <cell r="X244">
            <v>0</v>
          </cell>
          <cell r="Y244">
            <v>59866</v>
          </cell>
          <cell r="Z244">
            <v>300632</v>
          </cell>
          <cell r="AA244">
            <v>389987</v>
          </cell>
          <cell r="AB244" t="str">
            <v>ERST</v>
          </cell>
          <cell r="AC244">
            <v>1101</v>
          </cell>
          <cell r="AD244">
            <v>2</v>
          </cell>
          <cell r="AE244">
            <v>36241</v>
          </cell>
        </row>
        <row r="245">
          <cell r="A245" t="str">
            <v>SSE</v>
          </cell>
          <cell r="B245">
            <v>1</v>
          </cell>
          <cell r="C245" t="str">
            <v>DRME</v>
          </cell>
          <cell r="D245">
            <v>11</v>
          </cell>
          <cell r="E245">
            <v>1</v>
          </cell>
          <cell r="F245" t="str">
            <v xml:space="preserve">B </v>
          </cell>
          <cell r="G245">
            <v>12</v>
          </cell>
          <cell r="H245">
            <v>1656</v>
          </cell>
          <cell r="I245">
            <v>93167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844514</v>
          </cell>
          <cell r="P245">
            <v>0</v>
          </cell>
          <cell r="Q245">
            <v>0</v>
          </cell>
          <cell r="R245">
            <v>6976</v>
          </cell>
          <cell r="S245">
            <v>0</v>
          </cell>
          <cell r="T245">
            <v>10459</v>
          </cell>
          <cell r="U245">
            <v>143628</v>
          </cell>
          <cell r="V245">
            <v>94</v>
          </cell>
          <cell r="W245">
            <v>0</v>
          </cell>
          <cell r="X245">
            <v>0</v>
          </cell>
          <cell r="Y245">
            <v>111473</v>
          </cell>
          <cell r="Z245">
            <v>844514</v>
          </cell>
          <cell r="AA245">
            <v>973516</v>
          </cell>
          <cell r="AB245" t="str">
            <v>ERST</v>
          </cell>
          <cell r="AC245">
            <v>1101</v>
          </cell>
          <cell r="AD245">
            <v>2</v>
          </cell>
          <cell r="AE245">
            <v>93167</v>
          </cell>
        </row>
        <row r="246">
          <cell r="A246" t="str">
            <v>SSE</v>
          </cell>
          <cell r="B246">
            <v>1</v>
          </cell>
          <cell r="C246" t="str">
            <v>DRME</v>
          </cell>
          <cell r="D246">
            <v>11</v>
          </cell>
          <cell r="E246">
            <v>1</v>
          </cell>
          <cell r="F246" t="str">
            <v xml:space="preserve">B </v>
          </cell>
          <cell r="G246">
            <v>13</v>
          </cell>
          <cell r="H246">
            <v>156</v>
          </cell>
          <cell r="I246">
            <v>17908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219071</v>
          </cell>
          <cell r="P246">
            <v>0</v>
          </cell>
          <cell r="Q246">
            <v>0</v>
          </cell>
          <cell r="R246">
            <v>1666</v>
          </cell>
          <cell r="S246">
            <v>0</v>
          </cell>
          <cell r="T246">
            <v>3787</v>
          </cell>
          <cell r="U246">
            <v>37248</v>
          </cell>
          <cell r="V246">
            <v>0</v>
          </cell>
          <cell r="W246">
            <v>0</v>
          </cell>
          <cell r="X246">
            <v>0</v>
          </cell>
          <cell r="Y246">
            <v>33966</v>
          </cell>
          <cell r="Z246">
            <v>219071</v>
          </cell>
          <cell r="AA246">
            <v>258490</v>
          </cell>
          <cell r="AB246" t="str">
            <v>ERST</v>
          </cell>
          <cell r="AC246">
            <v>1101</v>
          </cell>
          <cell r="AD246">
            <v>2</v>
          </cell>
          <cell r="AE246">
            <v>17908</v>
          </cell>
        </row>
        <row r="247">
          <cell r="A247" t="str">
            <v>SSE</v>
          </cell>
          <cell r="B247">
            <v>1</v>
          </cell>
          <cell r="C247" t="str">
            <v>DRME</v>
          </cell>
          <cell r="D247">
            <v>11</v>
          </cell>
          <cell r="E247">
            <v>1</v>
          </cell>
          <cell r="F247" t="str">
            <v xml:space="preserve">B </v>
          </cell>
          <cell r="G247">
            <v>14</v>
          </cell>
          <cell r="H247">
            <v>9</v>
          </cell>
          <cell r="I247">
            <v>1301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16238</v>
          </cell>
          <cell r="P247">
            <v>0</v>
          </cell>
          <cell r="Q247">
            <v>0</v>
          </cell>
          <cell r="R247">
            <v>69</v>
          </cell>
          <cell r="S247">
            <v>0</v>
          </cell>
          <cell r="T247">
            <v>0</v>
          </cell>
          <cell r="U247">
            <v>2761</v>
          </cell>
          <cell r="V247">
            <v>0</v>
          </cell>
          <cell r="W247">
            <v>0</v>
          </cell>
          <cell r="X247">
            <v>0</v>
          </cell>
          <cell r="Y247">
            <v>2321</v>
          </cell>
          <cell r="Z247">
            <v>16238</v>
          </cell>
          <cell r="AA247">
            <v>18628</v>
          </cell>
          <cell r="AB247" t="str">
            <v>ERST</v>
          </cell>
          <cell r="AC247">
            <v>1101</v>
          </cell>
          <cell r="AD247">
            <v>2</v>
          </cell>
          <cell r="AE247">
            <v>1301</v>
          </cell>
        </row>
        <row r="248">
          <cell r="A248" t="str">
            <v>SSE</v>
          </cell>
          <cell r="B248">
            <v>1</v>
          </cell>
          <cell r="C248" t="str">
            <v>DRME</v>
          </cell>
          <cell r="D248">
            <v>11</v>
          </cell>
          <cell r="E248">
            <v>1</v>
          </cell>
          <cell r="F248" t="str">
            <v xml:space="preserve">B </v>
          </cell>
          <cell r="G248">
            <v>15</v>
          </cell>
          <cell r="H248">
            <v>11</v>
          </cell>
          <cell r="I248">
            <v>2376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36532</v>
          </cell>
          <cell r="P248">
            <v>0</v>
          </cell>
          <cell r="Q248">
            <v>0</v>
          </cell>
          <cell r="R248">
            <v>326</v>
          </cell>
          <cell r="S248">
            <v>0</v>
          </cell>
          <cell r="T248">
            <v>500</v>
          </cell>
          <cell r="U248">
            <v>6580</v>
          </cell>
          <cell r="V248">
            <v>0</v>
          </cell>
          <cell r="W248">
            <v>0</v>
          </cell>
          <cell r="X248">
            <v>0</v>
          </cell>
          <cell r="Y248">
            <v>2499</v>
          </cell>
          <cell r="Z248">
            <v>36532</v>
          </cell>
          <cell r="AA248">
            <v>39857</v>
          </cell>
          <cell r="AB248" t="str">
            <v>ERST</v>
          </cell>
          <cell r="AC248">
            <v>1101</v>
          </cell>
          <cell r="AD248">
            <v>2</v>
          </cell>
          <cell r="AE248">
            <v>2376</v>
          </cell>
        </row>
        <row r="249">
          <cell r="A249" t="str">
            <v>SSE</v>
          </cell>
          <cell r="B249">
            <v>1</v>
          </cell>
          <cell r="C249" t="str">
            <v>DRME</v>
          </cell>
          <cell r="D249">
            <v>11</v>
          </cell>
          <cell r="E249">
            <v>2</v>
          </cell>
          <cell r="F249" t="str">
            <v>A4</v>
          </cell>
          <cell r="G249">
            <v>20</v>
          </cell>
          <cell r="H249">
            <v>7</v>
          </cell>
          <cell r="I249">
            <v>133008</v>
          </cell>
          <cell r="J249">
            <v>0</v>
          </cell>
          <cell r="K249">
            <v>0</v>
          </cell>
          <cell r="L249">
            <v>630</v>
          </cell>
          <cell r="M249">
            <v>0</v>
          </cell>
          <cell r="N249">
            <v>0</v>
          </cell>
          <cell r="O249">
            <v>1526222</v>
          </cell>
          <cell r="P249">
            <v>493080</v>
          </cell>
          <cell r="Q249">
            <v>74712</v>
          </cell>
          <cell r="R249">
            <v>11045</v>
          </cell>
          <cell r="S249">
            <v>0</v>
          </cell>
          <cell r="T249">
            <v>0</v>
          </cell>
          <cell r="U249">
            <v>541702</v>
          </cell>
          <cell r="V249">
            <v>0</v>
          </cell>
          <cell r="W249">
            <v>72789</v>
          </cell>
          <cell r="X249">
            <v>0</v>
          </cell>
          <cell r="Y249">
            <v>2415</v>
          </cell>
          <cell r="Z249">
            <v>2166803</v>
          </cell>
          <cell r="AA249">
            <v>2180263</v>
          </cell>
          <cell r="AB249" t="str">
            <v>ERST</v>
          </cell>
          <cell r="AC249">
            <v>1101</v>
          </cell>
          <cell r="AD249">
            <v>2</v>
          </cell>
          <cell r="AE249">
            <v>133008</v>
          </cell>
        </row>
        <row r="250">
          <cell r="A250" t="str">
            <v>SSE</v>
          </cell>
          <cell r="B250">
            <v>1</v>
          </cell>
          <cell r="C250" t="str">
            <v>DRME</v>
          </cell>
          <cell r="D250">
            <v>11</v>
          </cell>
          <cell r="E250">
            <v>2</v>
          </cell>
          <cell r="F250" t="str">
            <v xml:space="preserve">B </v>
          </cell>
          <cell r="G250">
            <v>0</v>
          </cell>
          <cell r="H250">
            <v>218</v>
          </cell>
          <cell r="I250">
            <v>98109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2042432</v>
          </cell>
          <cell r="P250">
            <v>0</v>
          </cell>
          <cell r="Q250">
            <v>0</v>
          </cell>
          <cell r="R250">
            <v>29644</v>
          </cell>
          <cell r="S250">
            <v>0</v>
          </cell>
          <cell r="T250">
            <v>205744</v>
          </cell>
          <cell r="U250">
            <v>504619</v>
          </cell>
          <cell r="V250">
            <v>1887</v>
          </cell>
          <cell r="W250">
            <v>0</v>
          </cell>
          <cell r="X250">
            <v>0</v>
          </cell>
          <cell r="Y250">
            <v>91335</v>
          </cell>
          <cell r="Z250">
            <v>2042432</v>
          </cell>
          <cell r="AA250">
            <v>2371042</v>
          </cell>
          <cell r="AB250" t="str">
            <v>ERST</v>
          </cell>
          <cell r="AC250">
            <v>1101</v>
          </cell>
          <cell r="AD250">
            <v>2</v>
          </cell>
          <cell r="AE250">
            <v>94268</v>
          </cell>
        </row>
        <row r="251">
          <cell r="A251" t="str">
            <v>SSE</v>
          </cell>
          <cell r="B251">
            <v>1</v>
          </cell>
          <cell r="C251" t="str">
            <v>DRME</v>
          </cell>
          <cell r="D251">
            <v>11</v>
          </cell>
          <cell r="E251">
            <v>3</v>
          </cell>
          <cell r="F251" t="str">
            <v>A4</v>
          </cell>
          <cell r="G251">
            <v>21</v>
          </cell>
          <cell r="H251">
            <v>4</v>
          </cell>
          <cell r="I251">
            <v>23480</v>
          </cell>
          <cell r="J251">
            <v>819</v>
          </cell>
          <cell r="K251">
            <v>22661</v>
          </cell>
          <cell r="L251">
            <v>232</v>
          </cell>
          <cell r="M251">
            <v>232</v>
          </cell>
          <cell r="N251">
            <v>0</v>
          </cell>
          <cell r="O251">
            <v>196674</v>
          </cell>
          <cell r="P251">
            <v>160234</v>
          </cell>
          <cell r="Q251">
            <v>3568</v>
          </cell>
          <cell r="R251">
            <v>0</v>
          </cell>
          <cell r="S251">
            <v>0</v>
          </cell>
          <cell r="T251">
            <v>0</v>
          </cell>
          <cell r="U251">
            <v>90120</v>
          </cell>
          <cell r="V251">
            <v>0</v>
          </cell>
          <cell r="W251">
            <v>0</v>
          </cell>
          <cell r="X251">
            <v>0</v>
          </cell>
          <cell r="Y251">
            <v>7215</v>
          </cell>
          <cell r="Z251">
            <v>360476</v>
          </cell>
          <cell r="AA251">
            <v>367691</v>
          </cell>
          <cell r="AB251" t="str">
            <v>ERST</v>
          </cell>
          <cell r="AC251">
            <v>1101</v>
          </cell>
          <cell r="AD251">
            <v>2</v>
          </cell>
          <cell r="AE251">
            <v>23480</v>
          </cell>
        </row>
        <row r="252">
          <cell r="A252" t="str">
            <v>SSE</v>
          </cell>
          <cell r="B252">
            <v>1</v>
          </cell>
          <cell r="C252" t="str">
            <v>DRME</v>
          </cell>
          <cell r="D252">
            <v>11</v>
          </cell>
          <cell r="E252">
            <v>3</v>
          </cell>
          <cell r="F252" t="str">
            <v>A4</v>
          </cell>
          <cell r="G252">
            <v>20</v>
          </cell>
          <cell r="H252">
            <v>13</v>
          </cell>
          <cell r="I252">
            <v>94690</v>
          </cell>
          <cell r="J252">
            <v>0</v>
          </cell>
          <cell r="K252">
            <v>0</v>
          </cell>
          <cell r="L252">
            <v>407</v>
          </cell>
          <cell r="M252">
            <v>0</v>
          </cell>
          <cell r="N252">
            <v>0</v>
          </cell>
          <cell r="O252">
            <v>1086539</v>
          </cell>
          <cell r="P252">
            <v>318545</v>
          </cell>
          <cell r="Q252">
            <v>46999</v>
          </cell>
          <cell r="R252">
            <v>4016</v>
          </cell>
          <cell r="S252">
            <v>0</v>
          </cell>
          <cell r="T252">
            <v>0</v>
          </cell>
          <cell r="U252">
            <v>366935</v>
          </cell>
          <cell r="V252">
            <v>0</v>
          </cell>
          <cell r="W252">
            <v>15654</v>
          </cell>
          <cell r="X252">
            <v>0</v>
          </cell>
          <cell r="Y252">
            <v>26292</v>
          </cell>
          <cell r="Z252">
            <v>1467737</v>
          </cell>
          <cell r="AA252">
            <v>1498045</v>
          </cell>
          <cell r="AB252" t="str">
            <v>ERST</v>
          </cell>
          <cell r="AC252">
            <v>1101</v>
          </cell>
          <cell r="AD252">
            <v>2</v>
          </cell>
          <cell r="AE252">
            <v>94690</v>
          </cell>
        </row>
        <row r="253">
          <cell r="A253" t="str">
            <v>SSE</v>
          </cell>
          <cell r="B253">
            <v>1</v>
          </cell>
          <cell r="C253" t="str">
            <v>DRME</v>
          </cell>
          <cell r="D253">
            <v>11</v>
          </cell>
          <cell r="E253">
            <v>3</v>
          </cell>
          <cell r="F253" t="str">
            <v xml:space="preserve">B </v>
          </cell>
          <cell r="G253">
            <v>0</v>
          </cell>
          <cell r="H253">
            <v>3184</v>
          </cell>
          <cell r="I253">
            <v>610095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12695329</v>
          </cell>
          <cell r="P253">
            <v>0</v>
          </cell>
          <cell r="Q253">
            <v>0</v>
          </cell>
          <cell r="R253">
            <v>123368</v>
          </cell>
          <cell r="S253">
            <v>0</v>
          </cell>
          <cell r="T253">
            <v>748331</v>
          </cell>
          <cell r="U253">
            <v>3119968</v>
          </cell>
          <cell r="V253">
            <v>1318</v>
          </cell>
          <cell r="W253">
            <v>0</v>
          </cell>
          <cell r="X253">
            <v>0</v>
          </cell>
          <cell r="Y253">
            <v>874360</v>
          </cell>
          <cell r="Z253">
            <v>12695329</v>
          </cell>
          <cell r="AA253">
            <v>14442706</v>
          </cell>
          <cell r="AB253" t="str">
            <v>ERST</v>
          </cell>
          <cell r="AC253">
            <v>1101</v>
          </cell>
          <cell r="AD253">
            <v>2</v>
          </cell>
          <cell r="AE253">
            <v>584740</v>
          </cell>
        </row>
        <row r="254">
          <cell r="A254" t="str">
            <v>SSE</v>
          </cell>
          <cell r="B254">
            <v>1</v>
          </cell>
          <cell r="C254" t="str">
            <v>DRME</v>
          </cell>
          <cell r="D254">
            <v>11</v>
          </cell>
          <cell r="E254">
            <v>4</v>
          </cell>
          <cell r="F254" t="str">
            <v>A4</v>
          </cell>
          <cell r="G254">
            <v>20</v>
          </cell>
          <cell r="H254">
            <v>5</v>
          </cell>
          <cell r="I254">
            <v>10415</v>
          </cell>
          <cell r="J254">
            <v>0</v>
          </cell>
          <cell r="K254">
            <v>0</v>
          </cell>
          <cell r="L254">
            <v>126</v>
          </cell>
          <cell r="M254">
            <v>0</v>
          </cell>
          <cell r="N254">
            <v>0</v>
          </cell>
          <cell r="O254">
            <v>80664</v>
          </cell>
          <cell r="P254">
            <v>66528</v>
          </cell>
          <cell r="Q254">
            <v>5786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8448</v>
          </cell>
          <cell r="X254">
            <v>0</v>
          </cell>
          <cell r="Y254">
            <v>0</v>
          </cell>
          <cell r="Z254">
            <v>161426</v>
          </cell>
          <cell r="AA254">
            <v>161426</v>
          </cell>
          <cell r="AB254" t="str">
            <v>ERST</v>
          </cell>
          <cell r="AC254">
            <v>1101</v>
          </cell>
          <cell r="AD254">
            <v>2</v>
          </cell>
          <cell r="AE254">
            <v>10415</v>
          </cell>
        </row>
        <row r="255">
          <cell r="A255" t="str">
            <v>SSE</v>
          </cell>
          <cell r="B255">
            <v>1</v>
          </cell>
          <cell r="C255" t="str">
            <v>DRME</v>
          </cell>
          <cell r="D255">
            <v>11</v>
          </cell>
          <cell r="E255">
            <v>4</v>
          </cell>
          <cell r="F255" t="str">
            <v xml:space="preserve">B </v>
          </cell>
          <cell r="G255">
            <v>0</v>
          </cell>
          <cell r="H255">
            <v>14470</v>
          </cell>
          <cell r="I255">
            <v>1139400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10949645</v>
          </cell>
          <cell r="P255">
            <v>0</v>
          </cell>
          <cell r="Q255">
            <v>0</v>
          </cell>
          <cell r="R255">
            <v>20969</v>
          </cell>
          <cell r="S255">
            <v>0</v>
          </cell>
          <cell r="T255">
            <v>613667</v>
          </cell>
          <cell r="U255">
            <v>0</v>
          </cell>
          <cell r="V255">
            <v>435611</v>
          </cell>
          <cell r="W255">
            <v>0</v>
          </cell>
          <cell r="X255">
            <v>0</v>
          </cell>
          <cell r="Y255">
            <v>0</v>
          </cell>
          <cell r="Z255">
            <v>10949645</v>
          </cell>
          <cell r="AA255">
            <v>12019892</v>
          </cell>
          <cell r="AB255" t="str">
            <v>ERST</v>
          </cell>
          <cell r="AC255">
            <v>1101</v>
          </cell>
          <cell r="AD255">
            <v>2</v>
          </cell>
          <cell r="AE255">
            <v>1022692</v>
          </cell>
        </row>
        <row r="256">
          <cell r="A256" t="str">
            <v>SSE</v>
          </cell>
          <cell r="B256">
            <v>1</v>
          </cell>
          <cell r="C256" t="str">
            <v>DRME</v>
          </cell>
          <cell r="D256">
            <v>11</v>
          </cell>
          <cell r="E256">
            <v>5</v>
          </cell>
          <cell r="F256" t="str">
            <v>A4</v>
          </cell>
          <cell r="G256">
            <v>20</v>
          </cell>
          <cell r="H256">
            <v>4</v>
          </cell>
          <cell r="I256">
            <v>25605</v>
          </cell>
          <cell r="J256">
            <v>0</v>
          </cell>
          <cell r="K256">
            <v>0</v>
          </cell>
          <cell r="L256">
            <v>144</v>
          </cell>
          <cell r="M256">
            <v>0</v>
          </cell>
          <cell r="N256">
            <v>0</v>
          </cell>
          <cell r="O256">
            <v>243732</v>
          </cell>
          <cell r="P256">
            <v>98812</v>
          </cell>
          <cell r="Q256">
            <v>7815</v>
          </cell>
          <cell r="R256">
            <v>2726</v>
          </cell>
          <cell r="S256">
            <v>0</v>
          </cell>
          <cell r="T256">
            <v>0</v>
          </cell>
          <cell r="U256">
            <v>40788</v>
          </cell>
          <cell r="V256">
            <v>0</v>
          </cell>
          <cell r="W256">
            <v>4696</v>
          </cell>
          <cell r="X256">
            <v>0</v>
          </cell>
          <cell r="Y256">
            <v>0</v>
          </cell>
          <cell r="Z256">
            <v>355055</v>
          </cell>
          <cell r="AA256">
            <v>357781</v>
          </cell>
          <cell r="AB256" t="str">
            <v>ERST</v>
          </cell>
          <cell r="AC256">
            <v>1101</v>
          </cell>
          <cell r="AD256">
            <v>2</v>
          </cell>
          <cell r="AE256">
            <v>25605</v>
          </cell>
        </row>
        <row r="257">
          <cell r="A257" t="str">
            <v>SSE</v>
          </cell>
          <cell r="B257">
            <v>1</v>
          </cell>
          <cell r="C257" t="str">
            <v>DRME</v>
          </cell>
          <cell r="D257">
            <v>11</v>
          </cell>
          <cell r="E257">
            <v>5</v>
          </cell>
          <cell r="F257" t="str">
            <v xml:space="preserve">B </v>
          </cell>
          <cell r="G257">
            <v>0</v>
          </cell>
          <cell r="H257">
            <v>628</v>
          </cell>
          <cell r="I257">
            <v>163238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3188520</v>
          </cell>
          <cell r="P257">
            <v>0</v>
          </cell>
          <cell r="Q257">
            <v>0</v>
          </cell>
          <cell r="R257">
            <v>26791</v>
          </cell>
          <cell r="S257">
            <v>0</v>
          </cell>
          <cell r="T257">
            <v>98720</v>
          </cell>
          <cell r="U257">
            <v>637355</v>
          </cell>
          <cell r="V257">
            <v>471</v>
          </cell>
          <cell r="W257">
            <v>0</v>
          </cell>
          <cell r="X257">
            <v>0</v>
          </cell>
          <cell r="Y257">
            <v>0</v>
          </cell>
          <cell r="Z257">
            <v>3188520</v>
          </cell>
          <cell r="AA257">
            <v>3314502</v>
          </cell>
          <cell r="AB257" t="str">
            <v>ERST</v>
          </cell>
          <cell r="AC257">
            <v>1101</v>
          </cell>
          <cell r="AD257">
            <v>2</v>
          </cell>
          <cell r="AE257">
            <v>157626</v>
          </cell>
        </row>
        <row r="258">
          <cell r="A258" t="str">
            <v>SSE</v>
          </cell>
          <cell r="B258">
            <v>1</v>
          </cell>
          <cell r="C258" t="str">
            <v>DRME</v>
          </cell>
          <cell r="D258">
            <v>11</v>
          </cell>
          <cell r="E258">
            <v>6</v>
          </cell>
          <cell r="F258" t="str">
            <v xml:space="preserve">B </v>
          </cell>
          <cell r="G258">
            <v>0</v>
          </cell>
          <cell r="H258">
            <v>48</v>
          </cell>
          <cell r="I258">
            <v>348581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4177488</v>
          </cell>
          <cell r="P258">
            <v>0</v>
          </cell>
          <cell r="Q258">
            <v>0</v>
          </cell>
          <cell r="R258">
            <v>41125</v>
          </cell>
          <cell r="S258">
            <v>0</v>
          </cell>
          <cell r="T258">
            <v>29826</v>
          </cell>
          <cell r="U258">
            <v>1044371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4177488</v>
          </cell>
          <cell r="AA258">
            <v>4248439</v>
          </cell>
          <cell r="AB258" t="str">
            <v>ERST</v>
          </cell>
          <cell r="AC258">
            <v>1101</v>
          </cell>
          <cell r="AD258">
            <v>2</v>
          </cell>
          <cell r="AE258">
            <v>348581</v>
          </cell>
        </row>
        <row r="259">
          <cell r="A259" t="str">
            <v>SSE</v>
          </cell>
          <cell r="B259">
            <v>1</v>
          </cell>
          <cell r="C259" t="str">
            <v>DRME</v>
          </cell>
          <cell r="D259">
            <v>11</v>
          </cell>
          <cell r="E259">
            <v>7</v>
          </cell>
          <cell r="F259" t="str">
            <v>A4</v>
          </cell>
          <cell r="G259">
            <v>20</v>
          </cell>
          <cell r="H259">
            <v>12</v>
          </cell>
          <cell r="I259">
            <v>311038</v>
          </cell>
          <cell r="J259">
            <v>0</v>
          </cell>
          <cell r="K259">
            <v>0</v>
          </cell>
          <cell r="L259">
            <v>626</v>
          </cell>
          <cell r="M259">
            <v>0</v>
          </cell>
          <cell r="N259">
            <v>0</v>
          </cell>
          <cell r="O259">
            <v>3033659</v>
          </cell>
          <cell r="P259">
            <v>415664</v>
          </cell>
          <cell r="Q259">
            <v>262316</v>
          </cell>
          <cell r="R259">
            <v>0</v>
          </cell>
          <cell r="S259">
            <v>0</v>
          </cell>
          <cell r="T259">
            <v>0</v>
          </cell>
          <cell r="U259">
            <v>936544</v>
          </cell>
          <cell r="V259">
            <v>0</v>
          </cell>
          <cell r="W259">
            <v>34528</v>
          </cell>
          <cell r="X259">
            <v>0</v>
          </cell>
          <cell r="Y259">
            <v>0</v>
          </cell>
          <cell r="Z259">
            <v>3746167</v>
          </cell>
          <cell r="AA259">
            <v>3746167</v>
          </cell>
          <cell r="AB259" t="str">
            <v>ERST</v>
          </cell>
          <cell r="AC259">
            <v>1101</v>
          </cell>
          <cell r="AD259">
            <v>2</v>
          </cell>
          <cell r="AE259">
            <v>311038</v>
          </cell>
        </row>
        <row r="260">
          <cell r="A260" t="str">
            <v>SSE</v>
          </cell>
          <cell r="B260">
            <v>1</v>
          </cell>
          <cell r="C260" t="str">
            <v>DRME</v>
          </cell>
          <cell r="D260">
            <v>11</v>
          </cell>
          <cell r="E260">
            <v>7</v>
          </cell>
          <cell r="F260" t="str">
            <v xml:space="preserve">B </v>
          </cell>
          <cell r="G260">
            <v>0</v>
          </cell>
          <cell r="H260">
            <v>36</v>
          </cell>
          <cell r="I260">
            <v>86498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1530552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382638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1530552</v>
          </cell>
          <cell r="AA260">
            <v>1530552</v>
          </cell>
          <cell r="AB260" t="str">
            <v>ERST</v>
          </cell>
          <cell r="AC260">
            <v>1101</v>
          </cell>
          <cell r="AD260">
            <v>2</v>
          </cell>
          <cell r="AE260">
            <v>86279</v>
          </cell>
        </row>
        <row r="261">
          <cell r="A261" t="str">
            <v>SSE</v>
          </cell>
          <cell r="B261">
            <v>1</v>
          </cell>
          <cell r="C261" t="str">
            <v>DRME</v>
          </cell>
          <cell r="D261">
            <v>11</v>
          </cell>
          <cell r="E261">
            <v>8</v>
          </cell>
          <cell r="F261" t="str">
            <v>A4</v>
          </cell>
          <cell r="G261">
            <v>20</v>
          </cell>
          <cell r="H261">
            <v>1</v>
          </cell>
          <cell r="I261">
            <v>17548</v>
          </cell>
          <cell r="J261">
            <v>0</v>
          </cell>
          <cell r="K261">
            <v>0</v>
          </cell>
          <cell r="L261">
            <v>71</v>
          </cell>
          <cell r="M261">
            <v>0</v>
          </cell>
          <cell r="N261">
            <v>0</v>
          </cell>
          <cell r="O261">
            <v>201357</v>
          </cell>
          <cell r="P261">
            <v>55569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64232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256926</v>
          </cell>
          <cell r="AA261">
            <v>256926</v>
          </cell>
          <cell r="AB261" t="str">
            <v>ERST</v>
          </cell>
          <cell r="AC261">
            <v>1101</v>
          </cell>
          <cell r="AD261">
            <v>2</v>
          </cell>
          <cell r="AE261">
            <v>17548</v>
          </cell>
        </row>
        <row r="262">
          <cell r="A262" t="str">
            <v>SSE</v>
          </cell>
          <cell r="B262">
            <v>1</v>
          </cell>
          <cell r="C262" t="str">
            <v>DRME</v>
          </cell>
          <cell r="D262">
            <v>11</v>
          </cell>
          <cell r="E262">
            <v>8</v>
          </cell>
          <cell r="F262" t="str">
            <v xml:space="preserve">B </v>
          </cell>
          <cell r="G262">
            <v>0</v>
          </cell>
          <cell r="H262">
            <v>10</v>
          </cell>
          <cell r="I262">
            <v>5443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113313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28328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113313</v>
          </cell>
          <cell r="AA262">
            <v>113313</v>
          </cell>
          <cell r="AB262" t="str">
            <v>ERST</v>
          </cell>
          <cell r="AC262">
            <v>1101</v>
          </cell>
          <cell r="AD262">
            <v>2</v>
          </cell>
          <cell r="AE262">
            <v>5353</v>
          </cell>
        </row>
        <row r="263">
          <cell r="A263" t="str">
            <v>SSE</v>
          </cell>
          <cell r="B263">
            <v>1</v>
          </cell>
          <cell r="C263" t="str">
            <v>DRME</v>
          </cell>
          <cell r="D263">
            <v>11</v>
          </cell>
          <cell r="E263">
            <v>90</v>
          </cell>
          <cell r="F263" t="str">
            <v>A3</v>
          </cell>
          <cell r="G263">
            <v>26</v>
          </cell>
          <cell r="H263">
            <v>1</v>
          </cell>
          <cell r="I263">
            <v>2506419</v>
          </cell>
          <cell r="J263">
            <v>0</v>
          </cell>
          <cell r="K263">
            <v>0</v>
          </cell>
          <cell r="L263">
            <v>4409</v>
          </cell>
          <cell r="M263">
            <v>0</v>
          </cell>
          <cell r="N263">
            <v>0</v>
          </cell>
          <cell r="O263">
            <v>6657049</v>
          </cell>
          <cell r="P263">
            <v>3439020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10096069</v>
          </cell>
          <cell r="AA263">
            <v>10096069</v>
          </cell>
          <cell r="AB263" t="str">
            <v>ERST</v>
          </cell>
          <cell r="AC263">
            <v>1101</v>
          </cell>
          <cell r="AD263">
            <v>2</v>
          </cell>
          <cell r="AE263">
            <v>2506419</v>
          </cell>
        </row>
        <row r="264">
          <cell r="A264" t="str">
            <v>SSE</v>
          </cell>
          <cell r="B264">
            <v>1</v>
          </cell>
          <cell r="C264" t="str">
            <v>DRME</v>
          </cell>
          <cell r="D264">
            <v>11</v>
          </cell>
          <cell r="E264">
            <v>90</v>
          </cell>
          <cell r="F264" t="str">
            <v>A4</v>
          </cell>
          <cell r="G264">
            <v>20</v>
          </cell>
          <cell r="H264">
            <v>3</v>
          </cell>
          <cell r="I264">
            <v>2216</v>
          </cell>
          <cell r="J264">
            <v>0</v>
          </cell>
          <cell r="K264">
            <v>0</v>
          </cell>
          <cell r="L264">
            <v>4</v>
          </cell>
          <cell r="M264">
            <v>0</v>
          </cell>
          <cell r="N264">
            <v>0</v>
          </cell>
          <cell r="O264">
            <v>5886</v>
          </cell>
          <cell r="P264">
            <v>3436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9322</v>
          </cell>
          <cell r="AA264">
            <v>9322</v>
          </cell>
          <cell r="AB264" t="str">
            <v>ERST</v>
          </cell>
          <cell r="AC264">
            <v>1101</v>
          </cell>
          <cell r="AD264">
            <v>2</v>
          </cell>
          <cell r="AE264">
            <v>2216</v>
          </cell>
        </row>
        <row r="265">
          <cell r="A265" t="str">
            <v>SSE</v>
          </cell>
          <cell r="B265">
            <v>1</v>
          </cell>
          <cell r="C265" t="str">
            <v>DRME</v>
          </cell>
          <cell r="D265">
            <v>12</v>
          </cell>
          <cell r="E265">
            <v>1</v>
          </cell>
          <cell r="F265" t="str">
            <v xml:space="preserve">B </v>
          </cell>
          <cell r="G265">
            <v>1</v>
          </cell>
          <cell r="H265">
            <v>12546</v>
          </cell>
          <cell r="I265">
            <v>253679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4088409</v>
          </cell>
          <cell r="P265">
            <v>0</v>
          </cell>
          <cell r="Q265">
            <v>0</v>
          </cell>
          <cell r="R265">
            <v>19485</v>
          </cell>
          <cell r="S265">
            <v>0</v>
          </cell>
          <cell r="T265">
            <v>156285</v>
          </cell>
          <cell r="U265">
            <v>0</v>
          </cell>
          <cell r="V265">
            <v>103980</v>
          </cell>
          <cell r="W265">
            <v>0</v>
          </cell>
          <cell r="X265">
            <v>0</v>
          </cell>
          <cell r="Y265">
            <v>9000</v>
          </cell>
          <cell r="Z265">
            <v>4088409</v>
          </cell>
          <cell r="AA265">
            <v>4377159</v>
          </cell>
          <cell r="AB265" t="str">
            <v>ERAI</v>
          </cell>
          <cell r="AC265">
            <v>1101</v>
          </cell>
          <cell r="AD265">
            <v>2</v>
          </cell>
          <cell r="AE265">
            <v>185391</v>
          </cell>
        </row>
        <row r="266">
          <cell r="A266" t="str">
            <v>SSE</v>
          </cell>
          <cell r="B266">
            <v>1</v>
          </cell>
          <cell r="C266" t="str">
            <v>DRME</v>
          </cell>
          <cell r="D266">
            <v>12</v>
          </cell>
          <cell r="E266">
            <v>1</v>
          </cell>
          <cell r="F266" t="str">
            <v xml:space="preserve">B </v>
          </cell>
          <cell r="G266">
            <v>2</v>
          </cell>
          <cell r="H266">
            <v>4882</v>
          </cell>
          <cell r="I266">
            <v>199656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3872464</v>
          </cell>
          <cell r="P266">
            <v>0</v>
          </cell>
          <cell r="Q266">
            <v>0</v>
          </cell>
          <cell r="R266">
            <v>20828</v>
          </cell>
          <cell r="S266">
            <v>0</v>
          </cell>
          <cell r="T266">
            <v>18918</v>
          </cell>
          <cell r="U266">
            <v>658137</v>
          </cell>
          <cell r="V266">
            <v>42120</v>
          </cell>
          <cell r="W266">
            <v>0</v>
          </cell>
          <cell r="X266">
            <v>0</v>
          </cell>
          <cell r="Y266">
            <v>7152</v>
          </cell>
          <cell r="Z266">
            <v>3872464</v>
          </cell>
          <cell r="AA266">
            <v>3961482</v>
          </cell>
          <cell r="AB266" t="str">
            <v>ERAI</v>
          </cell>
          <cell r="AC266">
            <v>1101</v>
          </cell>
          <cell r="AD266">
            <v>2</v>
          </cell>
          <cell r="AE266">
            <v>199656</v>
          </cell>
        </row>
        <row r="267">
          <cell r="A267" t="str">
            <v>SSE</v>
          </cell>
          <cell r="B267">
            <v>1</v>
          </cell>
          <cell r="C267" t="str">
            <v>DRME</v>
          </cell>
          <cell r="D267">
            <v>12</v>
          </cell>
          <cell r="E267">
            <v>1</v>
          </cell>
          <cell r="F267" t="str">
            <v xml:space="preserve">B </v>
          </cell>
          <cell r="G267">
            <v>3</v>
          </cell>
          <cell r="H267">
            <v>8289</v>
          </cell>
          <cell r="I267">
            <v>572254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11098698</v>
          </cell>
          <cell r="P267">
            <v>0</v>
          </cell>
          <cell r="Q267">
            <v>0</v>
          </cell>
          <cell r="R267">
            <v>68299</v>
          </cell>
          <cell r="S267">
            <v>0</v>
          </cell>
          <cell r="T267">
            <v>68241</v>
          </cell>
          <cell r="U267">
            <v>1886791</v>
          </cell>
          <cell r="V267">
            <v>56053</v>
          </cell>
          <cell r="W267">
            <v>0</v>
          </cell>
          <cell r="X267">
            <v>0</v>
          </cell>
          <cell r="Y267">
            <v>20646</v>
          </cell>
          <cell r="Z267">
            <v>11098698</v>
          </cell>
          <cell r="AA267">
            <v>11311937</v>
          </cell>
          <cell r="AB267" t="str">
            <v>ERAI</v>
          </cell>
          <cell r="AC267">
            <v>1101</v>
          </cell>
          <cell r="AD267">
            <v>2</v>
          </cell>
          <cell r="AE267">
            <v>571435</v>
          </cell>
        </row>
        <row r="268">
          <cell r="A268" t="str">
            <v>SSE</v>
          </cell>
          <cell r="B268">
            <v>1</v>
          </cell>
          <cell r="C268" t="str">
            <v>DRME</v>
          </cell>
          <cell r="D268">
            <v>12</v>
          </cell>
          <cell r="E268">
            <v>1</v>
          </cell>
          <cell r="F268" t="str">
            <v xml:space="preserve">B </v>
          </cell>
          <cell r="G268">
            <v>4</v>
          </cell>
          <cell r="H268">
            <v>1132</v>
          </cell>
          <cell r="I268">
            <v>133144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2583075</v>
          </cell>
          <cell r="P268">
            <v>0</v>
          </cell>
          <cell r="Q268">
            <v>0</v>
          </cell>
          <cell r="R268">
            <v>22633</v>
          </cell>
          <cell r="S268">
            <v>0</v>
          </cell>
          <cell r="T268">
            <v>30280</v>
          </cell>
          <cell r="U268">
            <v>439135</v>
          </cell>
          <cell r="V268">
            <v>5933</v>
          </cell>
          <cell r="W268">
            <v>0</v>
          </cell>
          <cell r="X268">
            <v>0</v>
          </cell>
          <cell r="Y268">
            <v>3294</v>
          </cell>
          <cell r="Z268">
            <v>2583075</v>
          </cell>
          <cell r="AA268">
            <v>2645215</v>
          </cell>
          <cell r="AB268" t="str">
            <v>ERAI</v>
          </cell>
          <cell r="AC268">
            <v>1101</v>
          </cell>
          <cell r="AD268">
            <v>2</v>
          </cell>
          <cell r="AE268">
            <v>133144</v>
          </cell>
        </row>
        <row r="269">
          <cell r="A269" t="str">
            <v>SSE</v>
          </cell>
          <cell r="B269">
            <v>1</v>
          </cell>
          <cell r="C269" t="str">
            <v>DRME</v>
          </cell>
          <cell r="D269">
            <v>12</v>
          </cell>
          <cell r="E269">
            <v>1</v>
          </cell>
          <cell r="F269" t="str">
            <v xml:space="preserve">B </v>
          </cell>
          <cell r="G269">
            <v>5</v>
          </cell>
          <cell r="H269">
            <v>330</v>
          </cell>
          <cell r="I269">
            <v>56662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1098977</v>
          </cell>
          <cell r="P269">
            <v>0</v>
          </cell>
          <cell r="Q269">
            <v>0</v>
          </cell>
          <cell r="R269">
            <v>15107</v>
          </cell>
          <cell r="S269">
            <v>0</v>
          </cell>
          <cell r="T269">
            <v>12466</v>
          </cell>
          <cell r="U269">
            <v>186838</v>
          </cell>
          <cell r="V269">
            <v>1320</v>
          </cell>
          <cell r="W269">
            <v>0</v>
          </cell>
          <cell r="X269">
            <v>0</v>
          </cell>
          <cell r="Y269">
            <v>1764</v>
          </cell>
          <cell r="Z269">
            <v>1098977</v>
          </cell>
          <cell r="AA269">
            <v>1129634</v>
          </cell>
          <cell r="AB269" t="str">
            <v>ERAI</v>
          </cell>
          <cell r="AC269">
            <v>1101</v>
          </cell>
          <cell r="AD269">
            <v>2</v>
          </cell>
          <cell r="AE269">
            <v>56662</v>
          </cell>
        </row>
        <row r="270">
          <cell r="A270" t="str">
            <v>SSE</v>
          </cell>
          <cell r="B270">
            <v>1</v>
          </cell>
          <cell r="C270" t="str">
            <v>DRME</v>
          </cell>
          <cell r="D270">
            <v>12</v>
          </cell>
          <cell r="E270">
            <v>1</v>
          </cell>
          <cell r="F270" t="str">
            <v xml:space="preserve">B </v>
          </cell>
          <cell r="G270">
            <v>6</v>
          </cell>
          <cell r="H270">
            <v>192</v>
          </cell>
          <cell r="I270">
            <v>45787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888115</v>
          </cell>
          <cell r="P270">
            <v>0</v>
          </cell>
          <cell r="Q270">
            <v>0</v>
          </cell>
          <cell r="R270">
            <v>8106</v>
          </cell>
          <cell r="S270">
            <v>0</v>
          </cell>
          <cell r="T270">
            <v>7438</v>
          </cell>
          <cell r="U270">
            <v>151006</v>
          </cell>
          <cell r="V270">
            <v>1319</v>
          </cell>
          <cell r="W270">
            <v>0</v>
          </cell>
          <cell r="X270">
            <v>0</v>
          </cell>
          <cell r="Y270">
            <v>980</v>
          </cell>
          <cell r="Z270">
            <v>888115</v>
          </cell>
          <cell r="AA270">
            <v>905958</v>
          </cell>
          <cell r="AB270" t="str">
            <v>ERAI</v>
          </cell>
          <cell r="AC270">
            <v>1101</v>
          </cell>
          <cell r="AD270">
            <v>2</v>
          </cell>
          <cell r="AE270">
            <v>45787</v>
          </cell>
        </row>
        <row r="271">
          <cell r="A271" t="str">
            <v>SSE</v>
          </cell>
          <cell r="B271">
            <v>1</v>
          </cell>
          <cell r="C271" t="str">
            <v>DRME</v>
          </cell>
          <cell r="D271">
            <v>12</v>
          </cell>
          <cell r="E271">
            <v>1</v>
          </cell>
          <cell r="F271" t="str">
            <v xml:space="preserve">B </v>
          </cell>
          <cell r="G271">
            <v>7</v>
          </cell>
          <cell r="H271">
            <v>51</v>
          </cell>
          <cell r="I271">
            <v>17384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349846</v>
          </cell>
          <cell r="P271">
            <v>0</v>
          </cell>
          <cell r="Q271">
            <v>0</v>
          </cell>
          <cell r="R271">
            <v>2540</v>
          </cell>
          <cell r="S271">
            <v>0</v>
          </cell>
          <cell r="T271">
            <v>1332</v>
          </cell>
          <cell r="U271">
            <v>69987</v>
          </cell>
          <cell r="V271">
            <v>0</v>
          </cell>
          <cell r="W271">
            <v>0</v>
          </cell>
          <cell r="X271">
            <v>0</v>
          </cell>
          <cell r="Y271">
            <v>296</v>
          </cell>
          <cell r="Z271">
            <v>349846</v>
          </cell>
          <cell r="AA271">
            <v>354014</v>
          </cell>
          <cell r="AB271" t="str">
            <v>ERAI</v>
          </cell>
          <cell r="AC271">
            <v>1101</v>
          </cell>
          <cell r="AD271">
            <v>2</v>
          </cell>
          <cell r="AE271">
            <v>17384</v>
          </cell>
        </row>
        <row r="272">
          <cell r="A272" t="str">
            <v>SSE</v>
          </cell>
          <cell r="B272">
            <v>1</v>
          </cell>
          <cell r="C272" t="str">
            <v>DRME</v>
          </cell>
          <cell r="D272">
            <v>12</v>
          </cell>
          <cell r="E272">
            <v>1</v>
          </cell>
          <cell r="F272" t="str">
            <v xml:space="preserve">B </v>
          </cell>
          <cell r="G272">
            <v>8</v>
          </cell>
          <cell r="H272">
            <v>29</v>
          </cell>
          <cell r="I272">
            <v>12473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250992</v>
          </cell>
          <cell r="P272">
            <v>0</v>
          </cell>
          <cell r="Q272">
            <v>0</v>
          </cell>
          <cell r="R272">
            <v>2448</v>
          </cell>
          <cell r="S272">
            <v>0</v>
          </cell>
          <cell r="T272">
            <v>1784</v>
          </cell>
          <cell r="U272">
            <v>50208</v>
          </cell>
          <cell r="V272">
            <v>944</v>
          </cell>
          <cell r="W272">
            <v>0</v>
          </cell>
          <cell r="X272">
            <v>0</v>
          </cell>
          <cell r="Y272">
            <v>0</v>
          </cell>
          <cell r="Z272">
            <v>250992</v>
          </cell>
          <cell r="AA272">
            <v>256168</v>
          </cell>
          <cell r="AB272" t="str">
            <v>ERAI</v>
          </cell>
          <cell r="AC272">
            <v>1101</v>
          </cell>
          <cell r="AD272">
            <v>2</v>
          </cell>
          <cell r="AE272">
            <v>12473</v>
          </cell>
        </row>
        <row r="273">
          <cell r="A273" t="str">
            <v>SSE</v>
          </cell>
          <cell r="B273">
            <v>1</v>
          </cell>
          <cell r="C273" t="str">
            <v>DRME</v>
          </cell>
          <cell r="D273">
            <v>12</v>
          </cell>
          <cell r="E273">
            <v>1</v>
          </cell>
          <cell r="F273" t="str">
            <v xml:space="preserve">B </v>
          </cell>
          <cell r="G273">
            <v>9</v>
          </cell>
          <cell r="H273">
            <v>21</v>
          </cell>
          <cell r="I273">
            <v>12551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269383</v>
          </cell>
          <cell r="P273">
            <v>0</v>
          </cell>
          <cell r="Q273">
            <v>0</v>
          </cell>
          <cell r="R273">
            <v>1154</v>
          </cell>
          <cell r="S273">
            <v>0</v>
          </cell>
          <cell r="T273">
            <v>1064</v>
          </cell>
          <cell r="U273">
            <v>67359</v>
          </cell>
          <cell r="V273">
            <v>471</v>
          </cell>
          <cell r="W273">
            <v>0</v>
          </cell>
          <cell r="X273">
            <v>0</v>
          </cell>
          <cell r="Y273">
            <v>0</v>
          </cell>
          <cell r="Z273">
            <v>269383</v>
          </cell>
          <cell r="AA273">
            <v>272072</v>
          </cell>
          <cell r="AB273" t="str">
            <v>ERAI</v>
          </cell>
          <cell r="AC273">
            <v>1101</v>
          </cell>
          <cell r="AD273">
            <v>2</v>
          </cell>
          <cell r="AE273">
            <v>12551</v>
          </cell>
        </row>
        <row r="274">
          <cell r="A274" t="str">
            <v>SSE</v>
          </cell>
          <cell r="B274">
            <v>1</v>
          </cell>
          <cell r="C274" t="str">
            <v>DRME</v>
          </cell>
          <cell r="D274">
            <v>12</v>
          </cell>
          <cell r="E274">
            <v>1</v>
          </cell>
          <cell r="F274" t="str">
            <v xml:space="preserve">B </v>
          </cell>
          <cell r="G274">
            <v>10</v>
          </cell>
          <cell r="H274">
            <v>3</v>
          </cell>
          <cell r="I274">
            <v>-6176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-132538</v>
          </cell>
          <cell r="P274">
            <v>0</v>
          </cell>
          <cell r="Q274">
            <v>0</v>
          </cell>
          <cell r="R274">
            <v>-43</v>
          </cell>
          <cell r="S274">
            <v>0</v>
          </cell>
          <cell r="T274">
            <v>-880</v>
          </cell>
          <cell r="U274">
            <v>-33137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-132538</v>
          </cell>
          <cell r="AA274">
            <v>-133461</v>
          </cell>
          <cell r="AB274" t="str">
            <v>ERAI</v>
          </cell>
          <cell r="AC274">
            <v>1101</v>
          </cell>
          <cell r="AD274">
            <v>2</v>
          </cell>
          <cell r="AE274">
            <v>-6176</v>
          </cell>
        </row>
        <row r="275">
          <cell r="A275" t="str">
            <v>SSE</v>
          </cell>
          <cell r="B275">
            <v>1</v>
          </cell>
          <cell r="C275" t="str">
            <v>DRME</v>
          </cell>
          <cell r="D275">
            <v>12</v>
          </cell>
          <cell r="E275">
            <v>1</v>
          </cell>
          <cell r="F275" t="str">
            <v xml:space="preserve">B </v>
          </cell>
          <cell r="G275">
            <v>11</v>
          </cell>
          <cell r="H275">
            <v>363</v>
          </cell>
          <cell r="I275">
            <v>8242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46440</v>
          </cell>
          <cell r="P275">
            <v>0</v>
          </cell>
          <cell r="Q275">
            <v>0</v>
          </cell>
          <cell r="R275">
            <v>258</v>
          </cell>
          <cell r="S275">
            <v>0</v>
          </cell>
          <cell r="T275">
            <v>1843</v>
          </cell>
          <cell r="U275">
            <v>0</v>
          </cell>
          <cell r="V275">
            <v>1316</v>
          </cell>
          <cell r="W275">
            <v>0</v>
          </cell>
          <cell r="X275">
            <v>0</v>
          </cell>
          <cell r="Y275">
            <v>204</v>
          </cell>
          <cell r="Z275">
            <v>46440</v>
          </cell>
          <cell r="AA275">
            <v>50061</v>
          </cell>
          <cell r="AB275" t="str">
            <v>ERAI</v>
          </cell>
          <cell r="AC275">
            <v>1101</v>
          </cell>
          <cell r="AD275">
            <v>2</v>
          </cell>
          <cell r="AE275">
            <v>4516</v>
          </cell>
        </row>
        <row r="276">
          <cell r="A276" t="str">
            <v>SSE</v>
          </cell>
          <cell r="B276">
            <v>1</v>
          </cell>
          <cell r="C276" t="str">
            <v>DRME</v>
          </cell>
          <cell r="D276">
            <v>12</v>
          </cell>
          <cell r="E276">
            <v>1</v>
          </cell>
          <cell r="F276" t="str">
            <v xml:space="preserve">B </v>
          </cell>
          <cell r="G276">
            <v>12</v>
          </cell>
          <cell r="H276">
            <v>116</v>
          </cell>
          <cell r="I276">
            <v>6699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61090</v>
          </cell>
          <cell r="P276">
            <v>0</v>
          </cell>
          <cell r="Q276">
            <v>0</v>
          </cell>
          <cell r="R276">
            <v>651</v>
          </cell>
          <cell r="S276">
            <v>0</v>
          </cell>
          <cell r="T276">
            <v>0</v>
          </cell>
          <cell r="U276">
            <v>10384</v>
          </cell>
          <cell r="V276">
            <v>188</v>
          </cell>
          <cell r="W276">
            <v>0</v>
          </cell>
          <cell r="X276">
            <v>0</v>
          </cell>
          <cell r="Y276">
            <v>244</v>
          </cell>
          <cell r="Z276">
            <v>61090</v>
          </cell>
          <cell r="AA276">
            <v>62173</v>
          </cell>
          <cell r="AB276" t="str">
            <v>ERAI</v>
          </cell>
          <cell r="AC276">
            <v>1101</v>
          </cell>
          <cell r="AD276">
            <v>2</v>
          </cell>
          <cell r="AE276">
            <v>6699</v>
          </cell>
        </row>
        <row r="277">
          <cell r="A277" t="str">
            <v>SSE</v>
          </cell>
          <cell r="B277">
            <v>1</v>
          </cell>
          <cell r="C277" t="str">
            <v>DRME</v>
          </cell>
          <cell r="D277">
            <v>12</v>
          </cell>
          <cell r="E277">
            <v>1</v>
          </cell>
          <cell r="F277" t="str">
            <v xml:space="preserve">B </v>
          </cell>
          <cell r="G277">
            <v>13</v>
          </cell>
          <cell r="H277">
            <v>7</v>
          </cell>
          <cell r="I277">
            <v>805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12818</v>
          </cell>
          <cell r="P277">
            <v>0</v>
          </cell>
          <cell r="Q277">
            <v>0</v>
          </cell>
          <cell r="R277">
            <v>280</v>
          </cell>
          <cell r="S277">
            <v>0</v>
          </cell>
          <cell r="T277">
            <v>0</v>
          </cell>
          <cell r="U277">
            <v>2179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12818</v>
          </cell>
          <cell r="AA277">
            <v>13098</v>
          </cell>
          <cell r="AB277" t="str">
            <v>ERAI</v>
          </cell>
          <cell r="AC277">
            <v>1101</v>
          </cell>
          <cell r="AD277">
            <v>2</v>
          </cell>
          <cell r="AE277">
            <v>805</v>
          </cell>
        </row>
        <row r="278">
          <cell r="A278" t="str">
            <v>SSE</v>
          </cell>
          <cell r="B278">
            <v>1</v>
          </cell>
          <cell r="C278" t="str">
            <v>DRME</v>
          </cell>
          <cell r="D278">
            <v>12</v>
          </cell>
          <cell r="E278">
            <v>2</v>
          </cell>
          <cell r="F278" t="str">
            <v>A4</v>
          </cell>
          <cell r="G278">
            <v>21</v>
          </cell>
          <cell r="H278">
            <v>1</v>
          </cell>
          <cell r="I278">
            <v>309443</v>
          </cell>
          <cell r="J278">
            <v>8170</v>
          </cell>
          <cell r="K278">
            <v>301273</v>
          </cell>
          <cell r="L278">
            <v>799</v>
          </cell>
          <cell r="M278">
            <v>710</v>
          </cell>
          <cell r="N278">
            <v>0</v>
          </cell>
          <cell r="O278">
            <v>2447647</v>
          </cell>
          <cell r="P278">
            <v>674662</v>
          </cell>
          <cell r="Q278">
            <v>171054</v>
          </cell>
          <cell r="R278">
            <v>0</v>
          </cell>
          <cell r="S278">
            <v>0</v>
          </cell>
          <cell r="T278">
            <v>0</v>
          </cell>
          <cell r="U278">
            <v>840780</v>
          </cell>
          <cell r="V278">
            <v>0</v>
          </cell>
          <cell r="W278">
            <v>69757</v>
          </cell>
          <cell r="X278">
            <v>0</v>
          </cell>
          <cell r="Y278">
            <v>0</v>
          </cell>
          <cell r="Z278">
            <v>3363120</v>
          </cell>
          <cell r="AA278">
            <v>3363120</v>
          </cell>
          <cell r="AB278" t="str">
            <v>ERAI</v>
          </cell>
          <cell r="AC278">
            <v>1101</v>
          </cell>
          <cell r="AD278">
            <v>2</v>
          </cell>
          <cell r="AE278">
            <v>309443</v>
          </cell>
        </row>
        <row r="279">
          <cell r="A279" t="str">
            <v>SSE</v>
          </cell>
          <cell r="B279">
            <v>1</v>
          </cell>
          <cell r="C279" t="str">
            <v>DRME</v>
          </cell>
          <cell r="D279">
            <v>12</v>
          </cell>
          <cell r="E279">
            <v>2</v>
          </cell>
          <cell r="F279" t="str">
            <v>A4</v>
          </cell>
          <cell r="G279">
            <v>20</v>
          </cell>
          <cell r="H279">
            <v>4</v>
          </cell>
          <cell r="I279">
            <v>50141</v>
          </cell>
          <cell r="J279">
            <v>0</v>
          </cell>
          <cell r="K279">
            <v>0</v>
          </cell>
          <cell r="L279">
            <v>228</v>
          </cell>
          <cell r="M279">
            <v>0</v>
          </cell>
          <cell r="N279">
            <v>0</v>
          </cell>
          <cell r="O279">
            <v>575351</v>
          </cell>
          <cell r="P279">
            <v>178449</v>
          </cell>
          <cell r="Q279">
            <v>101058</v>
          </cell>
          <cell r="R279">
            <v>1644</v>
          </cell>
          <cell r="S279">
            <v>0</v>
          </cell>
          <cell r="T279">
            <v>0</v>
          </cell>
          <cell r="U279">
            <v>220759</v>
          </cell>
          <cell r="V279">
            <v>0</v>
          </cell>
          <cell r="W279">
            <v>28176</v>
          </cell>
          <cell r="X279">
            <v>0</v>
          </cell>
          <cell r="Y279">
            <v>0</v>
          </cell>
          <cell r="Z279">
            <v>883034</v>
          </cell>
          <cell r="AA279">
            <v>884678</v>
          </cell>
          <cell r="AB279" t="str">
            <v>ERAI</v>
          </cell>
          <cell r="AC279">
            <v>1101</v>
          </cell>
          <cell r="AD279">
            <v>2</v>
          </cell>
          <cell r="AE279">
            <v>50141</v>
          </cell>
        </row>
        <row r="280">
          <cell r="A280" t="str">
            <v>SSE</v>
          </cell>
          <cell r="B280">
            <v>1</v>
          </cell>
          <cell r="C280" t="str">
            <v>DRME</v>
          </cell>
          <cell r="D280">
            <v>12</v>
          </cell>
          <cell r="E280">
            <v>2</v>
          </cell>
          <cell r="F280" t="str">
            <v xml:space="preserve">B </v>
          </cell>
          <cell r="G280">
            <v>0</v>
          </cell>
          <cell r="H280">
            <v>181</v>
          </cell>
          <cell r="I280">
            <v>90645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1887043</v>
          </cell>
          <cell r="P280">
            <v>0</v>
          </cell>
          <cell r="Q280">
            <v>0</v>
          </cell>
          <cell r="R280">
            <v>26240</v>
          </cell>
          <cell r="S280">
            <v>0</v>
          </cell>
          <cell r="T280">
            <v>213352</v>
          </cell>
          <cell r="U280">
            <v>457039</v>
          </cell>
          <cell r="V280">
            <v>1226</v>
          </cell>
          <cell r="W280">
            <v>0</v>
          </cell>
          <cell r="X280">
            <v>0</v>
          </cell>
          <cell r="Y280">
            <v>1076</v>
          </cell>
          <cell r="Z280">
            <v>1887043</v>
          </cell>
          <cell r="AA280">
            <v>2128937</v>
          </cell>
          <cell r="AB280" t="str">
            <v>ERAI</v>
          </cell>
          <cell r="AC280">
            <v>1101</v>
          </cell>
          <cell r="AD280">
            <v>2</v>
          </cell>
          <cell r="AE280">
            <v>87071</v>
          </cell>
        </row>
        <row r="281">
          <cell r="A281" t="str">
            <v>SSE</v>
          </cell>
          <cell r="B281">
            <v>1</v>
          </cell>
          <cell r="C281" t="str">
            <v>DRME</v>
          </cell>
          <cell r="D281">
            <v>12</v>
          </cell>
          <cell r="E281">
            <v>3</v>
          </cell>
          <cell r="F281" t="str">
            <v>A4</v>
          </cell>
          <cell r="G281">
            <v>20</v>
          </cell>
          <cell r="H281">
            <v>2</v>
          </cell>
          <cell r="I281">
            <v>19977</v>
          </cell>
          <cell r="J281">
            <v>0</v>
          </cell>
          <cell r="K281">
            <v>0</v>
          </cell>
          <cell r="L281">
            <v>102</v>
          </cell>
          <cell r="M281">
            <v>0</v>
          </cell>
          <cell r="N281">
            <v>0</v>
          </cell>
          <cell r="O281">
            <v>229229</v>
          </cell>
          <cell r="P281">
            <v>79832</v>
          </cell>
          <cell r="Q281">
            <v>5909</v>
          </cell>
          <cell r="R281">
            <v>0</v>
          </cell>
          <cell r="S281">
            <v>0</v>
          </cell>
          <cell r="T281">
            <v>0</v>
          </cell>
          <cell r="U281">
            <v>79329</v>
          </cell>
          <cell r="V281">
            <v>0</v>
          </cell>
          <cell r="W281">
            <v>2348</v>
          </cell>
          <cell r="X281">
            <v>0</v>
          </cell>
          <cell r="Y281">
            <v>0</v>
          </cell>
          <cell r="Z281">
            <v>317318</v>
          </cell>
          <cell r="AA281">
            <v>317318</v>
          </cell>
          <cell r="AB281" t="str">
            <v>ERAI</v>
          </cell>
          <cell r="AC281">
            <v>1101</v>
          </cell>
          <cell r="AD281">
            <v>2</v>
          </cell>
          <cell r="AE281">
            <v>19977</v>
          </cell>
        </row>
        <row r="282">
          <cell r="A282" t="str">
            <v>SSE</v>
          </cell>
          <cell r="B282">
            <v>1</v>
          </cell>
          <cell r="C282" t="str">
            <v>DRME</v>
          </cell>
          <cell r="D282">
            <v>12</v>
          </cell>
          <cell r="E282">
            <v>3</v>
          </cell>
          <cell r="F282" t="str">
            <v xml:space="preserve">B </v>
          </cell>
          <cell r="G282">
            <v>0</v>
          </cell>
          <cell r="H282">
            <v>2123</v>
          </cell>
          <cell r="I282">
            <v>285281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5940080</v>
          </cell>
          <cell r="P282">
            <v>0</v>
          </cell>
          <cell r="Q282">
            <v>0</v>
          </cell>
          <cell r="R282">
            <v>61389</v>
          </cell>
          <cell r="S282">
            <v>0</v>
          </cell>
          <cell r="T282">
            <v>186426</v>
          </cell>
          <cell r="U282">
            <v>1460347</v>
          </cell>
          <cell r="V282">
            <v>3954</v>
          </cell>
          <cell r="W282">
            <v>0</v>
          </cell>
          <cell r="X282">
            <v>0</v>
          </cell>
          <cell r="Y282">
            <v>11832</v>
          </cell>
          <cell r="Z282">
            <v>5940080</v>
          </cell>
          <cell r="AA282">
            <v>6203681</v>
          </cell>
          <cell r="AB282" t="str">
            <v>ERAI</v>
          </cell>
          <cell r="AC282">
            <v>1101</v>
          </cell>
          <cell r="AD282">
            <v>2</v>
          </cell>
          <cell r="AE282">
            <v>267157</v>
          </cell>
        </row>
        <row r="283">
          <cell r="A283" t="str">
            <v>SSE</v>
          </cell>
          <cell r="B283">
            <v>1</v>
          </cell>
          <cell r="C283" t="str">
            <v>DRME</v>
          </cell>
          <cell r="D283">
            <v>12</v>
          </cell>
          <cell r="E283">
            <v>4</v>
          </cell>
          <cell r="F283" t="str">
            <v xml:space="preserve">B </v>
          </cell>
          <cell r="G283">
            <v>0</v>
          </cell>
          <cell r="H283">
            <v>712</v>
          </cell>
          <cell r="I283">
            <v>99252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1073752</v>
          </cell>
          <cell r="P283">
            <v>0</v>
          </cell>
          <cell r="Q283">
            <v>0</v>
          </cell>
          <cell r="R283">
            <v>718</v>
          </cell>
          <cell r="S283">
            <v>0</v>
          </cell>
          <cell r="T283">
            <v>61489</v>
          </cell>
          <cell r="U283">
            <v>0</v>
          </cell>
          <cell r="V283">
            <v>59636</v>
          </cell>
          <cell r="W283">
            <v>0</v>
          </cell>
          <cell r="X283">
            <v>0</v>
          </cell>
          <cell r="Y283">
            <v>0</v>
          </cell>
          <cell r="Z283">
            <v>1073752</v>
          </cell>
          <cell r="AA283">
            <v>1195595</v>
          </cell>
          <cell r="AB283" t="str">
            <v>ERAI</v>
          </cell>
          <cell r="AC283">
            <v>1101</v>
          </cell>
          <cell r="AD283">
            <v>2</v>
          </cell>
          <cell r="AE283">
            <v>89485</v>
          </cell>
        </row>
        <row r="284">
          <cell r="A284" t="str">
            <v>SSE</v>
          </cell>
          <cell r="B284">
            <v>1</v>
          </cell>
          <cell r="C284" t="str">
            <v>DRME</v>
          </cell>
          <cell r="D284">
            <v>12</v>
          </cell>
          <cell r="E284">
            <v>5</v>
          </cell>
          <cell r="F284" t="str">
            <v xml:space="preserve">B </v>
          </cell>
          <cell r="G284">
            <v>0</v>
          </cell>
          <cell r="H284">
            <v>466</v>
          </cell>
          <cell r="I284">
            <v>98478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1886556</v>
          </cell>
          <cell r="P284">
            <v>0</v>
          </cell>
          <cell r="Q284">
            <v>0</v>
          </cell>
          <cell r="R284">
            <v>9615</v>
          </cell>
          <cell r="S284">
            <v>0</v>
          </cell>
          <cell r="T284">
            <v>15000</v>
          </cell>
          <cell r="U284">
            <v>348699</v>
          </cell>
          <cell r="V284">
            <v>1223</v>
          </cell>
          <cell r="W284">
            <v>0</v>
          </cell>
          <cell r="X284">
            <v>0</v>
          </cell>
          <cell r="Y284">
            <v>0</v>
          </cell>
          <cell r="Z284">
            <v>1886556</v>
          </cell>
          <cell r="AA284">
            <v>1912394</v>
          </cell>
          <cell r="AB284" t="str">
            <v>ERAI</v>
          </cell>
          <cell r="AC284">
            <v>1101</v>
          </cell>
          <cell r="AD284">
            <v>2</v>
          </cell>
          <cell r="AE284">
            <v>94012</v>
          </cell>
        </row>
        <row r="285">
          <cell r="A285" t="str">
            <v>SSE</v>
          </cell>
          <cell r="B285">
            <v>1</v>
          </cell>
          <cell r="C285" t="str">
            <v>DRME</v>
          </cell>
          <cell r="D285">
            <v>12</v>
          </cell>
          <cell r="E285">
            <v>6</v>
          </cell>
          <cell r="F285" t="str">
            <v xml:space="preserve">B </v>
          </cell>
          <cell r="G285">
            <v>0</v>
          </cell>
          <cell r="H285">
            <v>107</v>
          </cell>
          <cell r="I285">
            <v>188672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2243863</v>
          </cell>
          <cell r="P285">
            <v>0</v>
          </cell>
          <cell r="Q285">
            <v>0</v>
          </cell>
          <cell r="R285">
            <v>24761</v>
          </cell>
          <cell r="S285">
            <v>0</v>
          </cell>
          <cell r="T285">
            <v>0</v>
          </cell>
          <cell r="U285">
            <v>560963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2243863</v>
          </cell>
          <cell r="AA285">
            <v>2268624</v>
          </cell>
          <cell r="AB285" t="str">
            <v>ERAI</v>
          </cell>
          <cell r="AC285">
            <v>1101</v>
          </cell>
          <cell r="AD285">
            <v>2</v>
          </cell>
          <cell r="AE285">
            <v>188672</v>
          </cell>
        </row>
        <row r="286">
          <cell r="A286" t="str">
            <v>SSE</v>
          </cell>
          <cell r="B286">
            <v>1</v>
          </cell>
          <cell r="C286" t="str">
            <v>DRME</v>
          </cell>
          <cell r="D286">
            <v>12</v>
          </cell>
          <cell r="E286">
            <v>7</v>
          </cell>
          <cell r="F286" t="str">
            <v>A4</v>
          </cell>
          <cell r="G286">
            <v>20</v>
          </cell>
          <cell r="H286">
            <v>2</v>
          </cell>
          <cell r="I286">
            <v>160742</v>
          </cell>
          <cell r="J286">
            <v>0</v>
          </cell>
          <cell r="K286">
            <v>0</v>
          </cell>
          <cell r="L286">
            <v>337</v>
          </cell>
          <cell r="M286">
            <v>0</v>
          </cell>
          <cell r="N286">
            <v>0</v>
          </cell>
          <cell r="O286">
            <v>1567770</v>
          </cell>
          <cell r="P286">
            <v>223768</v>
          </cell>
          <cell r="Q286">
            <v>76603</v>
          </cell>
          <cell r="R286">
            <v>0</v>
          </cell>
          <cell r="S286">
            <v>0</v>
          </cell>
          <cell r="T286">
            <v>0</v>
          </cell>
          <cell r="U286">
            <v>470023</v>
          </cell>
          <cell r="V286">
            <v>0</v>
          </cell>
          <cell r="W286">
            <v>11952</v>
          </cell>
          <cell r="X286">
            <v>0</v>
          </cell>
          <cell r="Y286">
            <v>0</v>
          </cell>
          <cell r="Z286">
            <v>1880093</v>
          </cell>
          <cell r="AA286">
            <v>1880093</v>
          </cell>
          <cell r="AB286" t="str">
            <v>ERAI</v>
          </cell>
          <cell r="AC286">
            <v>1101</v>
          </cell>
          <cell r="AD286">
            <v>2</v>
          </cell>
          <cell r="AE286">
            <v>160742</v>
          </cell>
        </row>
        <row r="287">
          <cell r="A287" t="str">
            <v>SSE</v>
          </cell>
          <cell r="B287">
            <v>1</v>
          </cell>
          <cell r="C287" t="str">
            <v>DRME</v>
          </cell>
          <cell r="D287">
            <v>12</v>
          </cell>
          <cell r="E287">
            <v>7</v>
          </cell>
          <cell r="F287" t="str">
            <v xml:space="preserve">B </v>
          </cell>
          <cell r="G287">
            <v>0</v>
          </cell>
          <cell r="H287">
            <v>16</v>
          </cell>
          <cell r="I287">
            <v>27060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478817</v>
          </cell>
          <cell r="P287">
            <v>0</v>
          </cell>
          <cell r="Q287">
            <v>0</v>
          </cell>
          <cell r="R287">
            <v>76</v>
          </cell>
          <cell r="S287">
            <v>0</v>
          </cell>
          <cell r="T287">
            <v>5000</v>
          </cell>
          <cell r="U287">
            <v>119704</v>
          </cell>
          <cell r="V287">
            <v>189</v>
          </cell>
          <cell r="W287">
            <v>0</v>
          </cell>
          <cell r="X287">
            <v>0</v>
          </cell>
          <cell r="Y287">
            <v>0</v>
          </cell>
          <cell r="Z287">
            <v>478817</v>
          </cell>
          <cell r="AA287">
            <v>484082</v>
          </cell>
          <cell r="AB287" t="str">
            <v>ERAI</v>
          </cell>
          <cell r="AC287">
            <v>1101</v>
          </cell>
          <cell r="AD287">
            <v>2</v>
          </cell>
          <cell r="AE287">
            <v>26918</v>
          </cell>
        </row>
        <row r="288">
          <cell r="A288" t="str">
            <v>SSE</v>
          </cell>
          <cell r="B288">
            <v>1</v>
          </cell>
          <cell r="C288" t="str">
            <v>DRME</v>
          </cell>
          <cell r="D288">
            <v>12</v>
          </cell>
          <cell r="E288">
            <v>8</v>
          </cell>
          <cell r="F288" t="str">
            <v xml:space="preserve">B </v>
          </cell>
          <cell r="G288">
            <v>0</v>
          </cell>
          <cell r="H288">
            <v>4</v>
          </cell>
          <cell r="I288">
            <v>4264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88771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22193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88771</v>
          </cell>
          <cell r="AA288">
            <v>88771</v>
          </cell>
          <cell r="AB288" t="str">
            <v>ERAI</v>
          </cell>
          <cell r="AC288">
            <v>1101</v>
          </cell>
          <cell r="AD288">
            <v>2</v>
          </cell>
          <cell r="AE288">
            <v>4264</v>
          </cell>
        </row>
        <row r="289">
          <cell r="A289" t="str">
            <v>SSE</v>
          </cell>
          <cell r="B289">
            <v>1</v>
          </cell>
          <cell r="C289" t="str">
            <v>DRME</v>
          </cell>
          <cell r="D289">
            <v>12</v>
          </cell>
          <cell r="E289">
            <v>90</v>
          </cell>
          <cell r="F289" t="str">
            <v>A4</v>
          </cell>
          <cell r="G289">
            <v>20</v>
          </cell>
          <cell r="H289">
            <v>1</v>
          </cell>
          <cell r="I289">
            <v>196320</v>
          </cell>
          <cell r="J289">
            <v>0</v>
          </cell>
          <cell r="K289">
            <v>0</v>
          </cell>
          <cell r="L289">
            <v>509</v>
          </cell>
          <cell r="M289">
            <v>0</v>
          </cell>
          <cell r="N289">
            <v>0</v>
          </cell>
          <cell r="O289">
            <v>521426</v>
          </cell>
          <cell r="P289">
            <v>437231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958657</v>
          </cell>
          <cell r="AA289">
            <v>958657</v>
          </cell>
          <cell r="AB289" t="str">
            <v>ERAI</v>
          </cell>
          <cell r="AC289">
            <v>1101</v>
          </cell>
          <cell r="AD289">
            <v>2</v>
          </cell>
          <cell r="AE289">
            <v>196320</v>
          </cell>
        </row>
        <row r="290">
          <cell r="A290" t="str">
            <v>SSE</v>
          </cell>
          <cell r="B290">
            <v>1</v>
          </cell>
          <cell r="C290" t="str">
            <v>DRME</v>
          </cell>
          <cell r="D290">
            <v>13</v>
          </cell>
          <cell r="E290">
            <v>1</v>
          </cell>
          <cell r="F290" t="str">
            <v xml:space="preserve">B </v>
          </cell>
          <cell r="G290">
            <v>1</v>
          </cell>
          <cell r="H290">
            <v>1949</v>
          </cell>
          <cell r="I290">
            <v>42755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695781</v>
          </cell>
          <cell r="P290">
            <v>0</v>
          </cell>
          <cell r="Q290">
            <v>0</v>
          </cell>
          <cell r="R290">
            <v>10316</v>
          </cell>
          <cell r="S290">
            <v>0</v>
          </cell>
          <cell r="T290">
            <v>183420</v>
          </cell>
          <cell r="U290">
            <v>495</v>
          </cell>
          <cell r="V290">
            <v>1320</v>
          </cell>
          <cell r="W290">
            <v>0</v>
          </cell>
          <cell r="X290">
            <v>0</v>
          </cell>
          <cell r="Y290">
            <v>10440</v>
          </cell>
          <cell r="Z290">
            <v>695781</v>
          </cell>
          <cell r="AA290">
            <v>901277</v>
          </cell>
          <cell r="AB290" t="str">
            <v>ERBF</v>
          </cell>
          <cell r="AC290">
            <v>1101</v>
          </cell>
          <cell r="AD290">
            <v>2</v>
          </cell>
          <cell r="AE290">
            <v>33013</v>
          </cell>
        </row>
        <row r="291">
          <cell r="A291" t="str">
            <v>SSE</v>
          </cell>
          <cell r="B291">
            <v>1</v>
          </cell>
          <cell r="C291" t="str">
            <v>DRME</v>
          </cell>
          <cell r="D291">
            <v>13</v>
          </cell>
          <cell r="E291">
            <v>1</v>
          </cell>
          <cell r="F291" t="str">
            <v xml:space="preserve">B </v>
          </cell>
          <cell r="G291">
            <v>2</v>
          </cell>
          <cell r="H291">
            <v>1066</v>
          </cell>
          <cell r="I291">
            <v>42800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830380</v>
          </cell>
          <cell r="P291">
            <v>0</v>
          </cell>
          <cell r="Q291">
            <v>0</v>
          </cell>
          <cell r="R291">
            <v>7987</v>
          </cell>
          <cell r="S291">
            <v>0</v>
          </cell>
          <cell r="T291">
            <v>26091</v>
          </cell>
          <cell r="U291">
            <v>141132</v>
          </cell>
          <cell r="V291">
            <v>565</v>
          </cell>
          <cell r="W291">
            <v>0</v>
          </cell>
          <cell r="X291">
            <v>0</v>
          </cell>
          <cell r="Y291">
            <v>12456</v>
          </cell>
          <cell r="Z291">
            <v>830380</v>
          </cell>
          <cell r="AA291">
            <v>877479</v>
          </cell>
          <cell r="AB291" t="str">
            <v>ERBF</v>
          </cell>
          <cell r="AC291">
            <v>1101</v>
          </cell>
          <cell r="AD291">
            <v>2</v>
          </cell>
          <cell r="AE291">
            <v>42800</v>
          </cell>
        </row>
        <row r="292">
          <cell r="A292" t="str">
            <v>SSE</v>
          </cell>
          <cell r="B292">
            <v>1</v>
          </cell>
          <cell r="C292" t="str">
            <v>DRME</v>
          </cell>
          <cell r="D292">
            <v>13</v>
          </cell>
          <cell r="E292">
            <v>1</v>
          </cell>
          <cell r="F292" t="str">
            <v xml:space="preserve">B </v>
          </cell>
          <cell r="G292">
            <v>3</v>
          </cell>
          <cell r="H292">
            <v>3418</v>
          </cell>
          <cell r="I292">
            <v>260648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5055562</v>
          </cell>
          <cell r="P292">
            <v>0</v>
          </cell>
          <cell r="Q292">
            <v>0</v>
          </cell>
          <cell r="R292">
            <v>43879</v>
          </cell>
          <cell r="S292">
            <v>0</v>
          </cell>
          <cell r="T292">
            <v>117308</v>
          </cell>
          <cell r="U292">
            <v>859455</v>
          </cell>
          <cell r="V292">
            <v>564</v>
          </cell>
          <cell r="W292">
            <v>0</v>
          </cell>
          <cell r="X292">
            <v>0</v>
          </cell>
          <cell r="Y292">
            <v>56030</v>
          </cell>
          <cell r="Z292">
            <v>5055562</v>
          </cell>
          <cell r="AA292">
            <v>5273343</v>
          </cell>
          <cell r="AB292" t="str">
            <v>ERBF</v>
          </cell>
          <cell r="AC292">
            <v>1101</v>
          </cell>
          <cell r="AD292">
            <v>2</v>
          </cell>
          <cell r="AE292">
            <v>260396</v>
          </cell>
        </row>
        <row r="293">
          <cell r="A293" t="str">
            <v>SSE</v>
          </cell>
          <cell r="B293">
            <v>1</v>
          </cell>
          <cell r="C293" t="str">
            <v>DRME</v>
          </cell>
          <cell r="D293">
            <v>13</v>
          </cell>
          <cell r="E293">
            <v>1</v>
          </cell>
          <cell r="F293" t="str">
            <v xml:space="preserve">B </v>
          </cell>
          <cell r="G293">
            <v>4</v>
          </cell>
          <cell r="H293">
            <v>1735</v>
          </cell>
          <cell r="I293">
            <v>208895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4051824</v>
          </cell>
          <cell r="P293">
            <v>0</v>
          </cell>
          <cell r="Q293">
            <v>0</v>
          </cell>
          <cell r="R293">
            <v>41030</v>
          </cell>
          <cell r="S293">
            <v>0</v>
          </cell>
          <cell r="T293">
            <v>78777</v>
          </cell>
          <cell r="U293">
            <v>688825</v>
          </cell>
          <cell r="V293">
            <v>94</v>
          </cell>
          <cell r="W293">
            <v>0</v>
          </cell>
          <cell r="X293">
            <v>0</v>
          </cell>
          <cell r="Y293">
            <v>56092</v>
          </cell>
          <cell r="Z293">
            <v>4051824</v>
          </cell>
          <cell r="AA293">
            <v>4227817</v>
          </cell>
          <cell r="AB293" t="str">
            <v>ERBF</v>
          </cell>
          <cell r="AC293">
            <v>1101</v>
          </cell>
          <cell r="AD293">
            <v>2</v>
          </cell>
          <cell r="AE293">
            <v>208895</v>
          </cell>
        </row>
        <row r="294">
          <cell r="A294" t="str">
            <v>SSE</v>
          </cell>
          <cell r="B294">
            <v>1</v>
          </cell>
          <cell r="C294" t="str">
            <v>DRME</v>
          </cell>
          <cell r="D294">
            <v>13</v>
          </cell>
          <cell r="E294">
            <v>1</v>
          </cell>
          <cell r="F294" t="str">
            <v xml:space="preserve">B </v>
          </cell>
          <cell r="G294">
            <v>5</v>
          </cell>
          <cell r="H294">
            <v>581</v>
          </cell>
          <cell r="I294">
            <v>98981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1919742</v>
          </cell>
          <cell r="P294">
            <v>0</v>
          </cell>
          <cell r="Q294">
            <v>0</v>
          </cell>
          <cell r="R294">
            <v>25335</v>
          </cell>
          <cell r="S294">
            <v>0</v>
          </cell>
          <cell r="T294">
            <v>51982</v>
          </cell>
          <cell r="U294">
            <v>326352</v>
          </cell>
          <cell r="V294">
            <v>0</v>
          </cell>
          <cell r="W294">
            <v>0</v>
          </cell>
          <cell r="X294">
            <v>0</v>
          </cell>
          <cell r="Y294">
            <v>34114</v>
          </cell>
          <cell r="Z294">
            <v>1919742</v>
          </cell>
          <cell r="AA294">
            <v>2031173</v>
          </cell>
          <cell r="AB294" t="str">
            <v>ERBF</v>
          </cell>
          <cell r="AC294">
            <v>1101</v>
          </cell>
          <cell r="AD294">
            <v>2</v>
          </cell>
          <cell r="AE294">
            <v>98981</v>
          </cell>
        </row>
        <row r="295">
          <cell r="A295" t="str">
            <v>SSE</v>
          </cell>
          <cell r="B295">
            <v>1</v>
          </cell>
          <cell r="C295" t="str">
            <v>DRME</v>
          </cell>
          <cell r="D295">
            <v>13</v>
          </cell>
          <cell r="E295">
            <v>1</v>
          </cell>
          <cell r="F295" t="str">
            <v xml:space="preserve">B </v>
          </cell>
          <cell r="G295">
            <v>6</v>
          </cell>
          <cell r="H295">
            <v>363</v>
          </cell>
          <cell r="I295">
            <v>87558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1697914</v>
          </cell>
          <cell r="P295">
            <v>0</v>
          </cell>
          <cell r="Q295">
            <v>0</v>
          </cell>
          <cell r="R295">
            <v>18741</v>
          </cell>
          <cell r="S295">
            <v>0</v>
          </cell>
          <cell r="T295">
            <v>79405</v>
          </cell>
          <cell r="U295">
            <v>288725</v>
          </cell>
          <cell r="V295">
            <v>0</v>
          </cell>
          <cell r="W295">
            <v>0</v>
          </cell>
          <cell r="X295">
            <v>0</v>
          </cell>
          <cell r="Y295">
            <v>21534</v>
          </cell>
          <cell r="Z295">
            <v>1697914</v>
          </cell>
          <cell r="AA295">
            <v>1817594</v>
          </cell>
          <cell r="AB295" t="str">
            <v>ERBF</v>
          </cell>
          <cell r="AC295">
            <v>1101</v>
          </cell>
          <cell r="AD295">
            <v>2</v>
          </cell>
          <cell r="AE295">
            <v>87558</v>
          </cell>
        </row>
        <row r="296">
          <cell r="A296" t="str">
            <v>SSE</v>
          </cell>
          <cell r="B296">
            <v>1</v>
          </cell>
          <cell r="C296" t="str">
            <v>DRME</v>
          </cell>
          <cell r="D296">
            <v>13</v>
          </cell>
          <cell r="E296">
            <v>1</v>
          </cell>
          <cell r="F296" t="str">
            <v xml:space="preserve">B </v>
          </cell>
          <cell r="G296">
            <v>7</v>
          </cell>
          <cell r="H296">
            <v>113</v>
          </cell>
          <cell r="I296">
            <v>38079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766322</v>
          </cell>
          <cell r="P296">
            <v>0</v>
          </cell>
          <cell r="Q296">
            <v>0</v>
          </cell>
          <cell r="R296">
            <v>9808</v>
          </cell>
          <cell r="S296">
            <v>0</v>
          </cell>
          <cell r="T296">
            <v>35985</v>
          </cell>
          <cell r="U296">
            <v>153307</v>
          </cell>
          <cell r="V296">
            <v>0</v>
          </cell>
          <cell r="W296">
            <v>0</v>
          </cell>
          <cell r="X296">
            <v>0</v>
          </cell>
          <cell r="Y296">
            <v>10643</v>
          </cell>
          <cell r="Z296">
            <v>766322</v>
          </cell>
          <cell r="AA296">
            <v>822758</v>
          </cell>
          <cell r="AB296" t="str">
            <v>ERBF</v>
          </cell>
          <cell r="AC296">
            <v>1101</v>
          </cell>
          <cell r="AD296">
            <v>2</v>
          </cell>
          <cell r="AE296">
            <v>38079</v>
          </cell>
        </row>
        <row r="297">
          <cell r="A297" t="str">
            <v>SSE</v>
          </cell>
          <cell r="B297">
            <v>1</v>
          </cell>
          <cell r="C297" t="str">
            <v>DRME</v>
          </cell>
          <cell r="D297">
            <v>13</v>
          </cell>
          <cell r="E297">
            <v>1</v>
          </cell>
          <cell r="F297" t="str">
            <v xml:space="preserve">B </v>
          </cell>
          <cell r="G297">
            <v>8</v>
          </cell>
          <cell r="H297">
            <v>56</v>
          </cell>
          <cell r="I297">
            <v>23894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479512</v>
          </cell>
          <cell r="P297">
            <v>0</v>
          </cell>
          <cell r="Q297">
            <v>0</v>
          </cell>
          <cell r="R297">
            <v>5254</v>
          </cell>
          <cell r="S297">
            <v>0</v>
          </cell>
          <cell r="T297">
            <v>13431</v>
          </cell>
          <cell r="U297">
            <v>95921</v>
          </cell>
          <cell r="V297">
            <v>0</v>
          </cell>
          <cell r="W297">
            <v>0</v>
          </cell>
          <cell r="X297">
            <v>0</v>
          </cell>
          <cell r="Y297">
            <v>4184</v>
          </cell>
          <cell r="Z297">
            <v>479512</v>
          </cell>
          <cell r="AA297">
            <v>502381</v>
          </cell>
          <cell r="AB297" t="str">
            <v>ERBF</v>
          </cell>
          <cell r="AC297">
            <v>1101</v>
          </cell>
          <cell r="AD297">
            <v>2</v>
          </cell>
          <cell r="AE297">
            <v>23894</v>
          </cell>
        </row>
        <row r="298">
          <cell r="A298" t="str">
            <v>SSE</v>
          </cell>
          <cell r="B298">
            <v>1</v>
          </cell>
          <cell r="C298" t="str">
            <v>DRME</v>
          </cell>
          <cell r="D298">
            <v>13</v>
          </cell>
          <cell r="E298">
            <v>1</v>
          </cell>
          <cell r="F298" t="str">
            <v xml:space="preserve">B </v>
          </cell>
          <cell r="G298">
            <v>9</v>
          </cell>
          <cell r="H298">
            <v>41</v>
          </cell>
          <cell r="I298">
            <v>26481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567929</v>
          </cell>
          <cell r="P298">
            <v>0</v>
          </cell>
          <cell r="Q298">
            <v>0</v>
          </cell>
          <cell r="R298">
            <v>12393</v>
          </cell>
          <cell r="S298">
            <v>0</v>
          </cell>
          <cell r="T298">
            <v>17663</v>
          </cell>
          <cell r="U298">
            <v>142011</v>
          </cell>
          <cell r="V298">
            <v>0</v>
          </cell>
          <cell r="W298">
            <v>0</v>
          </cell>
          <cell r="X298">
            <v>0</v>
          </cell>
          <cell r="Y298">
            <v>3194</v>
          </cell>
          <cell r="Z298">
            <v>567929</v>
          </cell>
          <cell r="AA298">
            <v>601179</v>
          </cell>
          <cell r="AB298" t="str">
            <v>ERBF</v>
          </cell>
          <cell r="AC298">
            <v>1101</v>
          </cell>
          <cell r="AD298">
            <v>2</v>
          </cell>
          <cell r="AE298">
            <v>26481</v>
          </cell>
        </row>
        <row r="299">
          <cell r="A299" t="str">
            <v>SSE</v>
          </cell>
          <cell r="B299">
            <v>1</v>
          </cell>
          <cell r="C299" t="str">
            <v>DRME</v>
          </cell>
          <cell r="D299">
            <v>13</v>
          </cell>
          <cell r="E299">
            <v>1</v>
          </cell>
          <cell r="F299" t="str">
            <v xml:space="preserve">B </v>
          </cell>
          <cell r="G299">
            <v>10</v>
          </cell>
          <cell r="H299">
            <v>9</v>
          </cell>
          <cell r="I299">
            <v>10363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222395</v>
          </cell>
          <cell r="P299">
            <v>0</v>
          </cell>
          <cell r="Q299">
            <v>0</v>
          </cell>
          <cell r="R299">
            <v>27540</v>
          </cell>
          <cell r="S299">
            <v>0</v>
          </cell>
          <cell r="T299">
            <v>4205</v>
          </cell>
          <cell r="U299">
            <v>55605</v>
          </cell>
          <cell r="V299">
            <v>0</v>
          </cell>
          <cell r="W299">
            <v>0</v>
          </cell>
          <cell r="X299">
            <v>0</v>
          </cell>
          <cell r="Y299">
            <v>986</v>
          </cell>
          <cell r="Z299">
            <v>222395</v>
          </cell>
          <cell r="AA299">
            <v>255126</v>
          </cell>
          <cell r="AB299" t="str">
            <v>ERBF</v>
          </cell>
          <cell r="AC299">
            <v>1101</v>
          </cell>
          <cell r="AD299">
            <v>2</v>
          </cell>
          <cell r="AE299">
            <v>10363</v>
          </cell>
        </row>
        <row r="300">
          <cell r="A300" t="str">
            <v>SSE</v>
          </cell>
          <cell r="B300">
            <v>1</v>
          </cell>
          <cell r="C300" t="str">
            <v>DRME</v>
          </cell>
          <cell r="D300">
            <v>13</v>
          </cell>
          <cell r="E300">
            <v>1</v>
          </cell>
          <cell r="F300" t="str">
            <v xml:space="preserve">B </v>
          </cell>
          <cell r="G300">
            <v>11</v>
          </cell>
          <cell r="H300">
            <v>1447</v>
          </cell>
          <cell r="I300">
            <v>31225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177185</v>
          </cell>
          <cell r="P300">
            <v>0</v>
          </cell>
          <cell r="Q300">
            <v>0</v>
          </cell>
          <cell r="R300">
            <v>4333</v>
          </cell>
          <cell r="S300">
            <v>0</v>
          </cell>
          <cell r="T300">
            <v>46986</v>
          </cell>
          <cell r="U300">
            <v>0</v>
          </cell>
          <cell r="V300">
            <v>2820</v>
          </cell>
          <cell r="W300">
            <v>0</v>
          </cell>
          <cell r="X300">
            <v>0</v>
          </cell>
          <cell r="Y300">
            <v>4424</v>
          </cell>
          <cell r="Z300">
            <v>177185</v>
          </cell>
          <cell r="AA300">
            <v>235748</v>
          </cell>
          <cell r="AB300" t="str">
            <v>ERBF</v>
          </cell>
          <cell r="AC300">
            <v>1101</v>
          </cell>
          <cell r="AD300">
            <v>2</v>
          </cell>
          <cell r="AE300">
            <v>23242</v>
          </cell>
        </row>
        <row r="301">
          <cell r="A301" t="str">
            <v>SSE</v>
          </cell>
          <cell r="B301">
            <v>1</v>
          </cell>
          <cell r="C301" t="str">
            <v>DRME</v>
          </cell>
          <cell r="D301">
            <v>13</v>
          </cell>
          <cell r="E301">
            <v>1</v>
          </cell>
          <cell r="F301" t="str">
            <v xml:space="preserve">B </v>
          </cell>
          <cell r="G301">
            <v>12</v>
          </cell>
          <cell r="H301">
            <v>1498</v>
          </cell>
          <cell r="I301">
            <v>88170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810790</v>
          </cell>
          <cell r="P301">
            <v>0</v>
          </cell>
          <cell r="Q301">
            <v>0</v>
          </cell>
          <cell r="R301">
            <v>8510</v>
          </cell>
          <cell r="S301">
            <v>0</v>
          </cell>
          <cell r="T301">
            <v>22930</v>
          </cell>
          <cell r="U301">
            <v>137894</v>
          </cell>
          <cell r="V301">
            <v>2727</v>
          </cell>
          <cell r="W301">
            <v>0</v>
          </cell>
          <cell r="X301">
            <v>0</v>
          </cell>
          <cell r="Y301">
            <v>16343</v>
          </cell>
          <cell r="Z301">
            <v>810790</v>
          </cell>
          <cell r="AA301">
            <v>861300</v>
          </cell>
          <cell r="AB301" t="str">
            <v>ERBF</v>
          </cell>
          <cell r="AC301">
            <v>1101</v>
          </cell>
          <cell r="AD301">
            <v>2</v>
          </cell>
          <cell r="AE301">
            <v>88170</v>
          </cell>
        </row>
        <row r="302">
          <cell r="A302" t="str">
            <v>SSE</v>
          </cell>
          <cell r="B302">
            <v>1</v>
          </cell>
          <cell r="C302" t="str">
            <v>DRME</v>
          </cell>
          <cell r="D302">
            <v>13</v>
          </cell>
          <cell r="E302">
            <v>1</v>
          </cell>
          <cell r="F302" t="str">
            <v xml:space="preserve">B </v>
          </cell>
          <cell r="G302">
            <v>13</v>
          </cell>
          <cell r="H302">
            <v>192</v>
          </cell>
          <cell r="I302">
            <v>21621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252666</v>
          </cell>
          <cell r="P302">
            <v>0</v>
          </cell>
          <cell r="Q302">
            <v>0</v>
          </cell>
          <cell r="R302">
            <v>2627</v>
          </cell>
          <cell r="S302">
            <v>0</v>
          </cell>
          <cell r="T302">
            <v>2763</v>
          </cell>
          <cell r="U302">
            <v>42955</v>
          </cell>
          <cell r="V302">
            <v>282</v>
          </cell>
          <cell r="W302">
            <v>0</v>
          </cell>
          <cell r="X302">
            <v>0</v>
          </cell>
          <cell r="Y302">
            <v>5402</v>
          </cell>
          <cell r="Z302">
            <v>252666</v>
          </cell>
          <cell r="AA302">
            <v>263740</v>
          </cell>
          <cell r="AB302" t="str">
            <v>ERBF</v>
          </cell>
          <cell r="AC302">
            <v>1101</v>
          </cell>
          <cell r="AD302">
            <v>2</v>
          </cell>
          <cell r="AE302">
            <v>21621</v>
          </cell>
        </row>
        <row r="303">
          <cell r="A303" t="str">
            <v>SSE</v>
          </cell>
          <cell r="B303">
            <v>1</v>
          </cell>
          <cell r="C303" t="str">
            <v>DRME</v>
          </cell>
          <cell r="D303">
            <v>13</v>
          </cell>
          <cell r="E303">
            <v>1</v>
          </cell>
          <cell r="F303" t="str">
            <v xml:space="preserve">B </v>
          </cell>
          <cell r="G303">
            <v>14</v>
          </cell>
          <cell r="H303">
            <v>22</v>
          </cell>
          <cell r="I303">
            <v>3139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39896</v>
          </cell>
          <cell r="P303">
            <v>0</v>
          </cell>
          <cell r="Q303">
            <v>0</v>
          </cell>
          <cell r="R303">
            <v>695</v>
          </cell>
          <cell r="S303">
            <v>0</v>
          </cell>
          <cell r="T303">
            <v>0</v>
          </cell>
          <cell r="U303">
            <v>6783</v>
          </cell>
          <cell r="V303">
            <v>0</v>
          </cell>
          <cell r="W303">
            <v>0</v>
          </cell>
          <cell r="X303">
            <v>0</v>
          </cell>
          <cell r="Y303">
            <v>703</v>
          </cell>
          <cell r="Z303">
            <v>39896</v>
          </cell>
          <cell r="AA303">
            <v>41294</v>
          </cell>
          <cell r="AB303" t="str">
            <v>ERBF</v>
          </cell>
          <cell r="AC303">
            <v>1101</v>
          </cell>
          <cell r="AD303">
            <v>2</v>
          </cell>
          <cell r="AE303">
            <v>3139</v>
          </cell>
        </row>
        <row r="304">
          <cell r="A304" t="str">
            <v>SSE</v>
          </cell>
          <cell r="B304">
            <v>1</v>
          </cell>
          <cell r="C304" t="str">
            <v>DRME</v>
          </cell>
          <cell r="D304">
            <v>13</v>
          </cell>
          <cell r="E304">
            <v>1</v>
          </cell>
          <cell r="F304" t="str">
            <v xml:space="preserve">B </v>
          </cell>
          <cell r="G304">
            <v>15</v>
          </cell>
          <cell r="H304">
            <v>27</v>
          </cell>
          <cell r="I304">
            <v>833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-4117</v>
          </cell>
          <cell r="P304">
            <v>0</v>
          </cell>
          <cell r="Q304">
            <v>0</v>
          </cell>
          <cell r="R304">
            <v>434</v>
          </cell>
          <cell r="S304">
            <v>0</v>
          </cell>
          <cell r="T304">
            <v>1000</v>
          </cell>
          <cell r="U304">
            <v>-6024</v>
          </cell>
          <cell r="V304">
            <v>-94</v>
          </cell>
          <cell r="W304">
            <v>0</v>
          </cell>
          <cell r="X304">
            <v>0</v>
          </cell>
          <cell r="Y304">
            <v>-543</v>
          </cell>
          <cell r="Z304">
            <v>-4117</v>
          </cell>
          <cell r="AA304">
            <v>-3320</v>
          </cell>
          <cell r="AB304" t="str">
            <v>ERBF</v>
          </cell>
          <cell r="AC304">
            <v>1101</v>
          </cell>
          <cell r="AD304">
            <v>2</v>
          </cell>
          <cell r="AE304">
            <v>833</v>
          </cell>
        </row>
        <row r="305">
          <cell r="A305" t="str">
            <v>SSE</v>
          </cell>
          <cell r="B305">
            <v>1</v>
          </cell>
          <cell r="C305" t="str">
            <v>DRME</v>
          </cell>
          <cell r="D305">
            <v>13</v>
          </cell>
          <cell r="E305">
            <v>2</v>
          </cell>
          <cell r="F305" t="str">
            <v>A4</v>
          </cell>
          <cell r="G305">
            <v>21</v>
          </cell>
          <cell r="H305">
            <v>3</v>
          </cell>
          <cell r="I305">
            <v>23588</v>
          </cell>
          <cell r="J305">
            <v>377</v>
          </cell>
          <cell r="K305">
            <v>23211</v>
          </cell>
          <cell r="L305">
            <v>193</v>
          </cell>
          <cell r="M305">
            <v>155</v>
          </cell>
          <cell r="N305">
            <v>0</v>
          </cell>
          <cell r="O305">
            <v>173057</v>
          </cell>
          <cell r="P305">
            <v>185739</v>
          </cell>
          <cell r="Q305">
            <v>11890</v>
          </cell>
          <cell r="R305">
            <v>19758</v>
          </cell>
          <cell r="S305">
            <v>0</v>
          </cell>
          <cell r="T305">
            <v>0</v>
          </cell>
          <cell r="U305">
            <v>102687</v>
          </cell>
          <cell r="V305">
            <v>0</v>
          </cell>
          <cell r="W305">
            <v>40058</v>
          </cell>
          <cell r="X305">
            <v>0</v>
          </cell>
          <cell r="Y305">
            <v>0</v>
          </cell>
          <cell r="Z305">
            <v>410744</v>
          </cell>
          <cell r="AA305">
            <v>430502</v>
          </cell>
          <cell r="AB305" t="str">
            <v>ERBF</v>
          </cell>
          <cell r="AC305">
            <v>1101</v>
          </cell>
          <cell r="AD305">
            <v>2</v>
          </cell>
          <cell r="AE305">
            <v>23588</v>
          </cell>
        </row>
        <row r="306">
          <cell r="A306" t="str">
            <v>SSE</v>
          </cell>
          <cell r="B306">
            <v>1</v>
          </cell>
          <cell r="C306" t="str">
            <v>DRME</v>
          </cell>
          <cell r="D306">
            <v>13</v>
          </cell>
          <cell r="E306">
            <v>2</v>
          </cell>
          <cell r="F306" t="str">
            <v>A4</v>
          </cell>
          <cell r="G306">
            <v>20</v>
          </cell>
          <cell r="H306">
            <v>1</v>
          </cell>
          <cell r="I306">
            <v>15211</v>
          </cell>
          <cell r="J306">
            <v>0</v>
          </cell>
          <cell r="K306">
            <v>0</v>
          </cell>
          <cell r="L306">
            <v>41</v>
          </cell>
          <cell r="M306">
            <v>0</v>
          </cell>
          <cell r="N306">
            <v>0</v>
          </cell>
          <cell r="O306">
            <v>174541</v>
          </cell>
          <cell r="P306">
            <v>32089</v>
          </cell>
          <cell r="Q306">
            <v>4877</v>
          </cell>
          <cell r="R306">
            <v>4110</v>
          </cell>
          <cell r="S306">
            <v>0</v>
          </cell>
          <cell r="T306">
            <v>0</v>
          </cell>
          <cell r="U306">
            <v>53073</v>
          </cell>
          <cell r="V306">
            <v>0</v>
          </cell>
          <cell r="W306">
            <v>783</v>
          </cell>
          <cell r="X306">
            <v>0</v>
          </cell>
          <cell r="Y306">
            <v>49</v>
          </cell>
          <cell r="Z306">
            <v>212290</v>
          </cell>
          <cell r="AA306">
            <v>216449</v>
          </cell>
          <cell r="AB306" t="str">
            <v>ERBF</v>
          </cell>
          <cell r="AC306">
            <v>1101</v>
          </cell>
          <cell r="AD306">
            <v>2</v>
          </cell>
          <cell r="AE306">
            <v>15211</v>
          </cell>
        </row>
        <row r="307">
          <cell r="A307" t="str">
            <v>SSE</v>
          </cell>
          <cell r="B307">
            <v>1</v>
          </cell>
          <cell r="C307" t="str">
            <v>DRME</v>
          </cell>
          <cell r="D307">
            <v>13</v>
          </cell>
          <cell r="E307">
            <v>2</v>
          </cell>
          <cell r="F307" t="str">
            <v xml:space="preserve">B </v>
          </cell>
          <cell r="G307">
            <v>0</v>
          </cell>
          <cell r="H307">
            <v>92</v>
          </cell>
          <cell r="I307">
            <v>52407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1078128</v>
          </cell>
          <cell r="P307">
            <v>0</v>
          </cell>
          <cell r="Q307">
            <v>0</v>
          </cell>
          <cell r="R307">
            <v>17067</v>
          </cell>
          <cell r="S307">
            <v>0</v>
          </cell>
          <cell r="T307">
            <v>140510</v>
          </cell>
          <cell r="U307">
            <v>265621</v>
          </cell>
          <cell r="V307">
            <v>0</v>
          </cell>
          <cell r="W307">
            <v>0</v>
          </cell>
          <cell r="X307">
            <v>0</v>
          </cell>
          <cell r="Y307">
            <v>5832</v>
          </cell>
          <cell r="Z307">
            <v>1078128</v>
          </cell>
          <cell r="AA307">
            <v>1241537</v>
          </cell>
          <cell r="AB307" t="str">
            <v>ERBF</v>
          </cell>
          <cell r="AC307">
            <v>1101</v>
          </cell>
          <cell r="AD307">
            <v>2</v>
          </cell>
          <cell r="AE307">
            <v>50643</v>
          </cell>
        </row>
        <row r="308">
          <cell r="A308" t="str">
            <v>SSE</v>
          </cell>
          <cell r="B308">
            <v>1</v>
          </cell>
          <cell r="C308" t="str">
            <v>DRME</v>
          </cell>
          <cell r="D308">
            <v>13</v>
          </cell>
          <cell r="E308">
            <v>3</v>
          </cell>
          <cell r="F308" t="str">
            <v>A4</v>
          </cell>
          <cell r="G308">
            <v>21</v>
          </cell>
          <cell r="H308">
            <v>1</v>
          </cell>
          <cell r="I308">
            <v>8361</v>
          </cell>
          <cell r="J308">
            <v>347</v>
          </cell>
          <cell r="K308">
            <v>8014</v>
          </cell>
          <cell r="L308">
            <v>50</v>
          </cell>
          <cell r="M308">
            <v>50</v>
          </cell>
          <cell r="N308">
            <v>0</v>
          </cell>
          <cell r="O308">
            <v>73080</v>
          </cell>
          <cell r="P308">
            <v>34533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26903</v>
          </cell>
          <cell r="V308">
            <v>0</v>
          </cell>
          <cell r="W308">
            <v>0</v>
          </cell>
          <cell r="X308">
            <v>0</v>
          </cell>
          <cell r="Y308">
            <v>49</v>
          </cell>
          <cell r="Z308">
            <v>107613</v>
          </cell>
          <cell r="AA308">
            <v>107662</v>
          </cell>
          <cell r="AB308" t="str">
            <v>ERBF</v>
          </cell>
          <cell r="AC308">
            <v>1101</v>
          </cell>
          <cell r="AD308">
            <v>2</v>
          </cell>
          <cell r="AE308">
            <v>8361</v>
          </cell>
        </row>
        <row r="309">
          <cell r="A309" t="str">
            <v>SSE</v>
          </cell>
          <cell r="B309">
            <v>1</v>
          </cell>
          <cell r="C309" t="str">
            <v>DRME</v>
          </cell>
          <cell r="D309">
            <v>13</v>
          </cell>
          <cell r="E309">
            <v>3</v>
          </cell>
          <cell r="F309" t="str">
            <v>A4</v>
          </cell>
          <cell r="G309">
            <v>20</v>
          </cell>
          <cell r="H309">
            <v>5</v>
          </cell>
          <cell r="I309">
            <v>53986</v>
          </cell>
          <cell r="J309">
            <v>0</v>
          </cell>
          <cell r="K309">
            <v>0</v>
          </cell>
          <cell r="L309">
            <v>307</v>
          </cell>
          <cell r="M309">
            <v>0</v>
          </cell>
          <cell r="N309">
            <v>0</v>
          </cell>
          <cell r="O309">
            <v>619471</v>
          </cell>
          <cell r="P309">
            <v>240279</v>
          </cell>
          <cell r="Q309">
            <v>28514</v>
          </cell>
          <cell r="R309">
            <v>12155</v>
          </cell>
          <cell r="S309">
            <v>0</v>
          </cell>
          <cell r="T309">
            <v>0</v>
          </cell>
          <cell r="U309">
            <v>224807</v>
          </cell>
          <cell r="V309">
            <v>0</v>
          </cell>
          <cell r="W309">
            <v>10957</v>
          </cell>
          <cell r="X309">
            <v>0</v>
          </cell>
          <cell r="Y309">
            <v>640</v>
          </cell>
          <cell r="Z309">
            <v>899221</v>
          </cell>
          <cell r="AA309">
            <v>912016</v>
          </cell>
          <cell r="AB309" t="str">
            <v>ERBF</v>
          </cell>
          <cell r="AC309">
            <v>1101</v>
          </cell>
          <cell r="AD309">
            <v>2</v>
          </cell>
          <cell r="AE309">
            <v>53986</v>
          </cell>
        </row>
        <row r="310">
          <cell r="A310" t="str">
            <v>SSE</v>
          </cell>
          <cell r="B310">
            <v>1</v>
          </cell>
          <cell r="C310" t="str">
            <v>DRME</v>
          </cell>
          <cell r="D310">
            <v>13</v>
          </cell>
          <cell r="E310">
            <v>3</v>
          </cell>
          <cell r="F310" t="str">
            <v xml:space="preserve">B </v>
          </cell>
          <cell r="G310">
            <v>0</v>
          </cell>
          <cell r="H310">
            <v>1287</v>
          </cell>
          <cell r="I310">
            <v>270903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5648009</v>
          </cell>
          <cell r="P310">
            <v>0</v>
          </cell>
          <cell r="Q310">
            <v>0</v>
          </cell>
          <cell r="R310">
            <v>83447</v>
          </cell>
          <cell r="S310">
            <v>0</v>
          </cell>
          <cell r="T310">
            <v>384570</v>
          </cell>
          <cell r="U310">
            <v>1389787</v>
          </cell>
          <cell r="V310">
            <v>94</v>
          </cell>
          <cell r="W310">
            <v>0</v>
          </cell>
          <cell r="X310">
            <v>0</v>
          </cell>
          <cell r="Y310">
            <v>43121</v>
          </cell>
          <cell r="Z310">
            <v>5648009</v>
          </cell>
          <cell r="AA310">
            <v>6159241</v>
          </cell>
          <cell r="AB310" t="str">
            <v>ERBF</v>
          </cell>
          <cell r="AC310">
            <v>1101</v>
          </cell>
          <cell r="AD310">
            <v>2</v>
          </cell>
          <cell r="AE310">
            <v>262705</v>
          </cell>
        </row>
        <row r="311">
          <cell r="A311" t="str">
            <v>SSE</v>
          </cell>
          <cell r="B311">
            <v>1</v>
          </cell>
          <cell r="C311" t="str">
            <v>DRME</v>
          </cell>
          <cell r="D311">
            <v>13</v>
          </cell>
          <cell r="E311">
            <v>4</v>
          </cell>
          <cell r="F311" t="str">
            <v>A4</v>
          </cell>
          <cell r="G311">
            <v>20</v>
          </cell>
          <cell r="H311">
            <v>5</v>
          </cell>
          <cell r="I311">
            <v>65334</v>
          </cell>
          <cell r="J311">
            <v>0</v>
          </cell>
          <cell r="K311">
            <v>0</v>
          </cell>
          <cell r="L311">
            <v>248</v>
          </cell>
          <cell r="M311">
            <v>0</v>
          </cell>
          <cell r="N311">
            <v>0</v>
          </cell>
          <cell r="O311">
            <v>506012</v>
          </cell>
          <cell r="P311">
            <v>130944</v>
          </cell>
          <cell r="Q311">
            <v>17357</v>
          </cell>
          <cell r="R311">
            <v>1198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6336</v>
          </cell>
          <cell r="X311">
            <v>0</v>
          </cell>
          <cell r="Y311">
            <v>0</v>
          </cell>
          <cell r="Z311">
            <v>660649</v>
          </cell>
          <cell r="AA311">
            <v>661847</v>
          </cell>
          <cell r="AB311" t="str">
            <v>ERBF</v>
          </cell>
          <cell r="AC311">
            <v>1101</v>
          </cell>
          <cell r="AD311">
            <v>2</v>
          </cell>
          <cell r="AE311">
            <v>65334</v>
          </cell>
        </row>
        <row r="312">
          <cell r="A312" t="str">
            <v>SSE</v>
          </cell>
          <cell r="B312">
            <v>1</v>
          </cell>
          <cell r="C312" t="str">
            <v>DRME</v>
          </cell>
          <cell r="D312">
            <v>13</v>
          </cell>
          <cell r="E312">
            <v>4</v>
          </cell>
          <cell r="F312" t="str">
            <v xml:space="preserve">B </v>
          </cell>
          <cell r="G312">
            <v>0</v>
          </cell>
          <cell r="H312">
            <v>1190</v>
          </cell>
          <cell r="I312">
            <v>574122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5502721</v>
          </cell>
          <cell r="P312">
            <v>0</v>
          </cell>
          <cell r="Q312">
            <v>0</v>
          </cell>
          <cell r="R312">
            <v>3584</v>
          </cell>
          <cell r="S312">
            <v>0</v>
          </cell>
          <cell r="T312">
            <v>1290467</v>
          </cell>
          <cell r="U312">
            <v>0</v>
          </cell>
          <cell r="V312">
            <v>130324</v>
          </cell>
          <cell r="W312">
            <v>0</v>
          </cell>
          <cell r="X312">
            <v>0</v>
          </cell>
          <cell r="Y312">
            <v>0</v>
          </cell>
          <cell r="Z312">
            <v>5502721</v>
          </cell>
          <cell r="AA312">
            <v>6927096</v>
          </cell>
          <cell r="AB312" t="str">
            <v>ERBF</v>
          </cell>
          <cell r="AC312">
            <v>1101</v>
          </cell>
          <cell r="AD312">
            <v>2</v>
          </cell>
          <cell r="AE312">
            <v>561692</v>
          </cell>
        </row>
        <row r="313">
          <cell r="A313" t="str">
            <v>SSE</v>
          </cell>
          <cell r="B313">
            <v>1</v>
          </cell>
          <cell r="C313" t="str">
            <v>DRME</v>
          </cell>
          <cell r="D313">
            <v>13</v>
          </cell>
          <cell r="E313">
            <v>5</v>
          </cell>
          <cell r="F313" t="str">
            <v>A4</v>
          </cell>
          <cell r="G313">
            <v>22</v>
          </cell>
          <cell r="H313">
            <v>1</v>
          </cell>
          <cell r="I313">
            <v>511763</v>
          </cell>
          <cell r="J313">
            <v>39768</v>
          </cell>
          <cell r="K313">
            <v>471995</v>
          </cell>
          <cell r="L313">
            <v>2342</v>
          </cell>
          <cell r="M313">
            <v>1033</v>
          </cell>
          <cell r="N313">
            <v>1033</v>
          </cell>
          <cell r="O313">
            <v>3587985</v>
          </cell>
          <cell r="P313">
            <v>3995834</v>
          </cell>
          <cell r="Q313">
            <v>485577</v>
          </cell>
          <cell r="R313">
            <v>0</v>
          </cell>
          <cell r="S313">
            <v>0</v>
          </cell>
          <cell r="T313">
            <v>0</v>
          </cell>
          <cell r="U313">
            <v>2043076</v>
          </cell>
          <cell r="V313">
            <v>0</v>
          </cell>
          <cell r="W313">
            <v>102909</v>
          </cell>
          <cell r="X313">
            <v>0</v>
          </cell>
          <cell r="Y313">
            <v>0</v>
          </cell>
          <cell r="Z313">
            <v>8172305</v>
          </cell>
          <cell r="AA313">
            <v>8172305</v>
          </cell>
          <cell r="AB313" t="str">
            <v>ERBF</v>
          </cell>
          <cell r="AC313">
            <v>1101</v>
          </cell>
          <cell r="AD313">
            <v>2</v>
          </cell>
          <cell r="AE313">
            <v>511763</v>
          </cell>
        </row>
        <row r="314">
          <cell r="A314" t="str">
            <v>SSE</v>
          </cell>
          <cell r="B314">
            <v>1</v>
          </cell>
          <cell r="C314" t="str">
            <v>DRME</v>
          </cell>
          <cell r="D314">
            <v>13</v>
          </cell>
          <cell r="E314">
            <v>5</v>
          </cell>
          <cell r="F314" t="str">
            <v>A4</v>
          </cell>
          <cell r="G314">
            <v>20</v>
          </cell>
          <cell r="H314">
            <v>2</v>
          </cell>
          <cell r="I314">
            <v>76768</v>
          </cell>
          <cell r="J314">
            <v>0</v>
          </cell>
          <cell r="K314">
            <v>0</v>
          </cell>
          <cell r="L314">
            <v>313</v>
          </cell>
          <cell r="M314">
            <v>0</v>
          </cell>
          <cell r="N314">
            <v>0</v>
          </cell>
          <cell r="O314">
            <v>880887</v>
          </cell>
          <cell r="P314">
            <v>244975</v>
          </cell>
          <cell r="Q314">
            <v>136044</v>
          </cell>
          <cell r="R314">
            <v>0</v>
          </cell>
          <cell r="S314">
            <v>0</v>
          </cell>
          <cell r="T314">
            <v>0</v>
          </cell>
          <cell r="U314">
            <v>327217</v>
          </cell>
          <cell r="V314">
            <v>0</v>
          </cell>
          <cell r="W314">
            <v>46960</v>
          </cell>
          <cell r="X314">
            <v>0</v>
          </cell>
          <cell r="Y314">
            <v>0</v>
          </cell>
          <cell r="Z314">
            <v>1308866</v>
          </cell>
          <cell r="AA314">
            <v>1308866</v>
          </cell>
          <cell r="AB314" t="str">
            <v>ERBF</v>
          </cell>
          <cell r="AC314">
            <v>1101</v>
          </cell>
          <cell r="AD314">
            <v>2</v>
          </cell>
          <cell r="AE314">
            <v>76768</v>
          </cell>
        </row>
        <row r="315">
          <cell r="A315" t="str">
            <v>SSE</v>
          </cell>
          <cell r="B315">
            <v>1</v>
          </cell>
          <cell r="C315" t="str">
            <v>DRME</v>
          </cell>
          <cell r="D315">
            <v>13</v>
          </cell>
          <cell r="E315">
            <v>5</v>
          </cell>
          <cell r="F315" t="str">
            <v xml:space="preserve">B </v>
          </cell>
          <cell r="G315">
            <v>0</v>
          </cell>
          <cell r="H315">
            <v>241</v>
          </cell>
          <cell r="I315">
            <v>163102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3139627</v>
          </cell>
          <cell r="P315">
            <v>0</v>
          </cell>
          <cell r="Q315">
            <v>0</v>
          </cell>
          <cell r="R315">
            <v>85791</v>
          </cell>
          <cell r="S315">
            <v>0</v>
          </cell>
          <cell r="T315">
            <v>214905</v>
          </cell>
          <cell r="U315">
            <v>592985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3139627</v>
          </cell>
          <cell r="AA315">
            <v>3440323</v>
          </cell>
          <cell r="AB315" t="str">
            <v>ERBF</v>
          </cell>
          <cell r="AC315">
            <v>1101</v>
          </cell>
          <cell r="AD315">
            <v>2</v>
          </cell>
          <cell r="AE315">
            <v>161869</v>
          </cell>
        </row>
        <row r="316">
          <cell r="A316" t="str">
            <v>SSE</v>
          </cell>
          <cell r="B316">
            <v>1</v>
          </cell>
          <cell r="C316" t="str">
            <v>DRME</v>
          </cell>
          <cell r="D316">
            <v>13</v>
          </cell>
          <cell r="E316">
            <v>6</v>
          </cell>
          <cell r="F316" t="str">
            <v xml:space="preserve">B </v>
          </cell>
          <cell r="G316">
            <v>0</v>
          </cell>
          <cell r="H316">
            <v>20</v>
          </cell>
          <cell r="I316">
            <v>256213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3005059</v>
          </cell>
          <cell r="P316">
            <v>0</v>
          </cell>
          <cell r="Q316">
            <v>0</v>
          </cell>
          <cell r="R316">
            <v>49594</v>
          </cell>
          <cell r="S316">
            <v>0</v>
          </cell>
          <cell r="T316">
            <v>0</v>
          </cell>
          <cell r="U316">
            <v>751265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3005059</v>
          </cell>
          <cell r="AA316">
            <v>3054653</v>
          </cell>
          <cell r="AB316" t="str">
            <v>ERBF</v>
          </cell>
          <cell r="AC316">
            <v>1101</v>
          </cell>
          <cell r="AD316">
            <v>2</v>
          </cell>
          <cell r="AE316">
            <v>256213</v>
          </cell>
        </row>
        <row r="317">
          <cell r="A317" t="str">
            <v>SSE</v>
          </cell>
          <cell r="B317">
            <v>1</v>
          </cell>
          <cell r="C317" t="str">
            <v>DRME</v>
          </cell>
          <cell r="D317">
            <v>13</v>
          </cell>
          <cell r="E317">
            <v>7</v>
          </cell>
          <cell r="F317" t="str">
            <v>A4</v>
          </cell>
          <cell r="G317">
            <v>22</v>
          </cell>
          <cell r="H317">
            <v>2</v>
          </cell>
          <cell r="I317">
            <v>1353627</v>
          </cell>
          <cell r="J317">
            <v>92794</v>
          </cell>
          <cell r="K317">
            <v>1260833</v>
          </cell>
          <cell r="L317">
            <v>4050</v>
          </cell>
          <cell r="M317">
            <v>2420</v>
          </cell>
          <cell r="N317">
            <v>1630</v>
          </cell>
          <cell r="O317">
            <v>7990666</v>
          </cell>
          <cell r="P317">
            <v>4288533</v>
          </cell>
          <cell r="Q317">
            <v>378152</v>
          </cell>
          <cell r="R317">
            <v>0</v>
          </cell>
          <cell r="S317">
            <v>0</v>
          </cell>
          <cell r="T317">
            <v>0</v>
          </cell>
          <cell r="U317">
            <v>3212004</v>
          </cell>
          <cell r="V317">
            <v>0</v>
          </cell>
          <cell r="W317">
            <v>190667</v>
          </cell>
          <cell r="X317">
            <v>0</v>
          </cell>
          <cell r="Y317">
            <v>0</v>
          </cell>
          <cell r="Z317">
            <v>12848018</v>
          </cell>
          <cell r="AA317">
            <v>12848018</v>
          </cell>
          <cell r="AB317" t="str">
            <v>ERBF</v>
          </cell>
          <cell r="AC317">
            <v>1101</v>
          </cell>
          <cell r="AD317">
            <v>2</v>
          </cell>
          <cell r="AE317">
            <v>1353627</v>
          </cell>
        </row>
        <row r="318">
          <cell r="A318" t="str">
            <v>SSE</v>
          </cell>
          <cell r="B318">
            <v>1</v>
          </cell>
          <cell r="C318" t="str">
            <v>DRME</v>
          </cell>
          <cell r="D318">
            <v>13</v>
          </cell>
          <cell r="E318">
            <v>7</v>
          </cell>
          <cell r="F318" t="str">
            <v>A4</v>
          </cell>
          <cell r="G318">
            <v>20</v>
          </cell>
          <cell r="H318">
            <v>7</v>
          </cell>
          <cell r="I318">
            <v>309774</v>
          </cell>
          <cell r="J318">
            <v>0</v>
          </cell>
          <cell r="K318">
            <v>0</v>
          </cell>
          <cell r="L318">
            <v>541</v>
          </cell>
          <cell r="M318">
            <v>0</v>
          </cell>
          <cell r="N318">
            <v>0</v>
          </cell>
          <cell r="O318">
            <v>3021329</v>
          </cell>
          <cell r="P318">
            <v>391096</v>
          </cell>
          <cell r="Q318">
            <v>232130</v>
          </cell>
          <cell r="R318">
            <v>0</v>
          </cell>
          <cell r="S318">
            <v>0</v>
          </cell>
          <cell r="T318">
            <v>0</v>
          </cell>
          <cell r="U318">
            <v>917780</v>
          </cell>
          <cell r="V318">
            <v>0</v>
          </cell>
          <cell r="W318">
            <v>26560</v>
          </cell>
          <cell r="X318">
            <v>0</v>
          </cell>
          <cell r="Y318">
            <v>0</v>
          </cell>
          <cell r="Z318">
            <v>3671115</v>
          </cell>
          <cell r="AA318">
            <v>3671115</v>
          </cell>
          <cell r="AB318" t="str">
            <v>ERBF</v>
          </cell>
          <cell r="AC318">
            <v>1101</v>
          </cell>
          <cell r="AD318">
            <v>2</v>
          </cell>
          <cell r="AE318">
            <v>309774</v>
          </cell>
        </row>
        <row r="319">
          <cell r="A319" t="str">
            <v>SSE</v>
          </cell>
          <cell r="B319">
            <v>1</v>
          </cell>
          <cell r="C319" t="str">
            <v>DRME</v>
          </cell>
          <cell r="D319">
            <v>13</v>
          </cell>
          <cell r="E319">
            <v>7</v>
          </cell>
          <cell r="F319" t="str">
            <v xml:space="preserve">B </v>
          </cell>
          <cell r="G319">
            <v>0</v>
          </cell>
          <cell r="H319">
            <v>5</v>
          </cell>
          <cell r="I319">
            <v>21113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373588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93397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373588</v>
          </cell>
          <cell r="AA319">
            <v>373588</v>
          </cell>
          <cell r="AB319" t="str">
            <v>ERBF</v>
          </cell>
          <cell r="AC319">
            <v>1101</v>
          </cell>
          <cell r="AD319">
            <v>2</v>
          </cell>
          <cell r="AE319">
            <v>20983</v>
          </cell>
        </row>
        <row r="320">
          <cell r="A320" t="str">
            <v>SSE</v>
          </cell>
          <cell r="B320">
            <v>1</v>
          </cell>
          <cell r="C320" t="str">
            <v>DRME</v>
          </cell>
          <cell r="D320">
            <v>13</v>
          </cell>
          <cell r="E320">
            <v>8</v>
          </cell>
          <cell r="F320" t="str">
            <v xml:space="preserve">B </v>
          </cell>
          <cell r="G320">
            <v>0</v>
          </cell>
          <cell r="H320">
            <v>4</v>
          </cell>
          <cell r="I320">
            <v>5481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114106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28526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114106</v>
          </cell>
          <cell r="AA320">
            <v>114106</v>
          </cell>
          <cell r="AB320" t="str">
            <v>ERBF</v>
          </cell>
          <cell r="AC320">
            <v>1101</v>
          </cell>
          <cell r="AD320">
            <v>2</v>
          </cell>
          <cell r="AE320">
            <v>5481</v>
          </cell>
        </row>
        <row r="321">
          <cell r="A321" t="str">
            <v>SSE</v>
          </cell>
          <cell r="B321">
            <v>1</v>
          </cell>
          <cell r="C321" t="str">
            <v>DRME</v>
          </cell>
          <cell r="D321">
            <v>13</v>
          </cell>
          <cell r="E321">
            <v>90</v>
          </cell>
          <cell r="F321" t="str">
            <v>A3</v>
          </cell>
          <cell r="G321">
            <v>26</v>
          </cell>
          <cell r="H321">
            <v>1</v>
          </cell>
          <cell r="I321">
            <v>2997914</v>
          </cell>
          <cell r="J321">
            <v>0</v>
          </cell>
          <cell r="K321">
            <v>0</v>
          </cell>
          <cell r="L321">
            <v>6690</v>
          </cell>
          <cell r="M321">
            <v>0</v>
          </cell>
          <cell r="N321">
            <v>0</v>
          </cell>
          <cell r="O321">
            <v>7608706</v>
          </cell>
          <cell r="P321">
            <v>5057640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12666346</v>
          </cell>
          <cell r="AA321">
            <v>12666346</v>
          </cell>
          <cell r="AB321" t="str">
            <v>ERBF</v>
          </cell>
          <cell r="AC321">
            <v>1101</v>
          </cell>
          <cell r="AD321">
            <v>2</v>
          </cell>
          <cell r="AE321">
            <v>2997914</v>
          </cell>
        </row>
        <row r="322">
          <cell r="A322" t="str">
            <v>SSE</v>
          </cell>
          <cell r="B322">
            <v>1</v>
          </cell>
          <cell r="C322" t="str">
            <v>DRME</v>
          </cell>
          <cell r="D322">
            <v>13</v>
          </cell>
          <cell r="E322">
            <v>90</v>
          </cell>
          <cell r="F322" t="str">
            <v>A4</v>
          </cell>
          <cell r="G322">
            <v>20</v>
          </cell>
          <cell r="H322">
            <v>1</v>
          </cell>
          <cell r="I322">
            <v>405600</v>
          </cell>
          <cell r="J322">
            <v>0</v>
          </cell>
          <cell r="K322">
            <v>0</v>
          </cell>
          <cell r="L322">
            <v>858</v>
          </cell>
          <cell r="M322">
            <v>0</v>
          </cell>
          <cell r="N322">
            <v>0</v>
          </cell>
          <cell r="O322">
            <v>1029413</v>
          </cell>
          <cell r="P322">
            <v>714714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1744127</v>
          </cell>
          <cell r="AA322">
            <v>1744127</v>
          </cell>
          <cell r="AB322" t="str">
            <v>ERBF</v>
          </cell>
          <cell r="AC322">
            <v>1101</v>
          </cell>
          <cell r="AD322">
            <v>2</v>
          </cell>
          <cell r="AE322">
            <v>405600</v>
          </cell>
        </row>
        <row r="323">
          <cell r="A323" t="str">
            <v>SSE</v>
          </cell>
          <cell r="B323">
            <v>1</v>
          </cell>
          <cell r="C323" t="str">
            <v>DRME</v>
          </cell>
          <cell r="D323">
            <v>14</v>
          </cell>
          <cell r="E323">
            <v>1</v>
          </cell>
          <cell r="F323" t="str">
            <v xml:space="preserve">B </v>
          </cell>
          <cell r="G323">
            <v>1</v>
          </cell>
          <cell r="H323">
            <v>7537</v>
          </cell>
          <cell r="I323">
            <v>147837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2391663</v>
          </cell>
          <cell r="P323">
            <v>0</v>
          </cell>
          <cell r="Q323">
            <v>0</v>
          </cell>
          <cell r="R323">
            <v>23341</v>
          </cell>
          <cell r="S323">
            <v>0</v>
          </cell>
          <cell r="T323">
            <v>513354</v>
          </cell>
          <cell r="U323">
            <v>0</v>
          </cell>
          <cell r="V323">
            <v>21818</v>
          </cell>
          <cell r="W323">
            <v>0</v>
          </cell>
          <cell r="X323">
            <v>0</v>
          </cell>
          <cell r="Y323">
            <v>145340</v>
          </cell>
          <cell r="Z323">
            <v>2391663</v>
          </cell>
          <cell r="AA323">
            <v>3095516</v>
          </cell>
          <cell r="AB323" t="str">
            <v>ERSA</v>
          </cell>
          <cell r="AC323">
            <v>1101</v>
          </cell>
          <cell r="AD323">
            <v>2</v>
          </cell>
          <cell r="AE323">
            <v>111125</v>
          </cell>
        </row>
        <row r="324">
          <cell r="A324" t="str">
            <v>SSE</v>
          </cell>
          <cell r="B324">
            <v>1</v>
          </cell>
          <cell r="C324" t="str">
            <v>DRME</v>
          </cell>
          <cell r="D324">
            <v>14</v>
          </cell>
          <cell r="E324">
            <v>1</v>
          </cell>
          <cell r="F324" t="str">
            <v xml:space="preserve">B </v>
          </cell>
          <cell r="G324">
            <v>2</v>
          </cell>
          <cell r="H324">
            <v>2762</v>
          </cell>
          <cell r="I324">
            <v>110843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2149961</v>
          </cell>
          <cell r="P324">
            <v>0</v>
          </cell>
          <cell r="Q324">
            <v>0</v>
          </cell>
          <cell r="R324">
            <v>30464</v>
          </cell>
          <cell r="S324">
            <v>0</v>
          </cell>
          <cell r="T324">
            <v>61560</v>
          </cell>
          <cell r="U324">
            <v>365402</v>
          </cell>
          <cell r="V324">
            <v>12131</v>
          </cell>
          <cell r="W324">
            <v>0</v>
          </cell>
          <cell r="X324">
            <v>0</v>
          </cell>
          <cell r="Y324">
            <v>132905</v>
          </cell>
          <cell r="Z324">
            <v>2149961</v>
          </cell>
          <cell r="AA324">
            <v>2387021</v>
          </cell>
          <cell r="AB324" t="str">
            <v>ERSA</v>
          </cell>
          <cell r="AC324">
            <v>1101</v>
          </cell>
          <cell r="AD324">
            <v>2</v>
          </cell>
          <cell r="AE324">
            <v>110793</v>
          </cell>
        </row>
        <row r="325">
          <cell r="A325" t="str">
            <v>SSE</v>
          </cell>
          <cell r="B325">
            <v>1</v>
          </cell>
          <cell r="C325" t="str">
            <v>DRME</v>
          </cell>
          <cell r="D325">
            <v>14</v>
          </cell>
          <cell r="E325">
            <v>1</v>
          </cell>
          <cell r="F325" t="str">
            <v xml:space="preserve">B </v>
          </cell>
          <cell r="G325">
            <v>3</v>
          </cell>
          <cell r="H325">
            <v>6388</v>
          </cell>
          <cell r="I325">
            <v>467197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9061623</v>
          </cell>
          <cell r="P325">
            <v>0</v>
          </cell>
          <cell r="Q325">
            <v>0</v>
          </cell>
          <cell r="R325">
            <v>74589</v>
          </cell>
          <cell r="S325">
            <v>0</v>
          </cell>
          <cell r="T325">
            <v>192427</v>
          </cell>
          <cell r="U325">
            <v>1540521</v>
          </cell>
          <cell r="V325">
            <v>19185</v>
          </cell>
          <cell r="W325">
            <v>0</v>
          </cell>
          <cell r="X325">
            <v>0</v>
          </cell>
          <cell r="Y325">
            <v>550143</v>
          </cell>
          <cell r="Z325">
            <v>9061623</v>
          </cell>
          <cell r="AA325">
            <v>9897967</v>
          </cell>
          <cell r="AB325" t="str">
            <v>ERSA</v>
          </cell>
          <cell r="AC325">
            <v>1101</v>
          </cell>
          <cell r="AD325">
            <v>2</v>
          </cell>
          <cell r="AE325">
            <v>465665</v>
          </cell>
        </row>
        <row r="326">
          <cell r="A326" t="str">
            <v>SSE</v>
          </cell>
          <cell r="B326">
            <v>1</v>
          </cell>
          <cell r="C326" t="str">
            <v>DRME</v>
          </cell>
          <cell r="D326">
            <v>14</v>
          </cell>
          <cell r="E326">
            <v>1</v>
          </cell>
          <cell r="F326" t="str">
            <v xml:space="preserve">B </v>
          </cell>
          <cell r="G326">
            <v>4</v>
          </cell>
          <cell r="H326">
            <v>1989</v>
          </cell>
          <cell r="I326">
            <v>235737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4573154</v>
          </cell>
          <cell r="P326">
            <v>0</v>
          </cell>
          <cell r="Q326">
            <v>0</v>
          </cell>
          <cell r="R326">
            <v>49302</v>
          </cell>
          <cell r="S326">
            <v>0</v>
          </cell>
          <cell r="T326">
            <v>98664</v>
          </cell>
          <cell r="U326">
            <v>777462</v>
          </cell>
          <cell r="V326">
            <v>3106</v>
          </cell>
          <cell r="W326">
            <v>0</v>
          </cell>
          <cell r="X326">
            <v>0</v>
          </cell>
          <cell r="Y326">
            <v>324126</v>
          </cell>
          <cell r="Z326">
            <v>4573154</v>
          </cell>
          <cell r="AA326">
            <v>5048352</v>
          </cell>
          <cell r="AB326" t="str">
            <v>ERSA</v>
          </cell>
          <cell r="AC326">
            <v>1101</v>
          </cell>
          <cell r="AD326">
            <v>2</v>
          </cell>
          <cell r="AE326">
            <v>235737</v>
          </cell>
        </row>
        <row r="327">
          <cell r="A327" t="str">
            <v>SSE</v>
          </cell>
          <cell r="B327">
            <v>1</v>
          </cell>
          <cell r="C327" t="str">
            <v>DRME</v>
          </cell>
          <cell r="D327">
            <v>14</v>
          </cell>
          <cell r="E327">
            <v>1</v>
          </cell>
          <cell r="F327" t="str">
            <v xml:space="preserve">B </v>
          </cell>
          <cell r="G327">
            <v>5</v>
          </cell>
          <cell r="H327">
            <v>538</v>
          </cell>
          <cell r="I327">
            <v>92468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1793878</v>
          </cell>
          <cell r="P327">
            <v>0</v>
          </cell>
          <cell r="Q327">
            <v>0</v>
          </cell>
          <cell r="R327">
            <v>19848</v>
          </cell>
          <cell r="S327">
            <v>0</v>
          </cell>
          <cell r="T327">
            <v>63295</v>
          </cell>
          <cell r="U327">
            <v>304966</v>
          </cell>
          <cell r="V327">
            <v>753</v>
          </cell>
          <cell r="W327">
            <v>0</v>
          </cell>
          <cell r="X327">
            <v>0</v>
          </cell>
          <cell r="Y327">
            <v>138358</v>
          </cell>
          <cell r="Z327">
            <v>1793878</v>
          </cell>
          <cell r="AA327">
            <v>2016132</v>
          </cell>
          <cell r="AB327" t="str">
            <v>ERSA</v>
          </cell>
          <cell r="AC327">
            <v>1101</v>
          </cell>
          <cell r="AD327">
            <v>2</v>
          </cell>
          <cell r="AE327">
            <v>92468</v>
          </cell>
        </row>
        <row r="328">
          <cell r="A328" t="str">
            <v>SSE</v>
          </cell>
          <cell r="B328">
            <v>1</v>
          </cell>
          <cell r="C328" t="str">
            <v>DRME</v>
          </cell>
          <cell r="D328">
            <v>14</v>
          </cell>
          <cell r="E328">
            <v>1</v>
          </cell>
          <cell r="F328" t="str">
            <v xml:space="preserve">B </v>
          </cell>
          <cell r="G328">
            <v>6</v>
          </cell>
          <cell r="H328">
            <v>406</v>
          </cell>
          <cell r="I328">
            <v>95446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1851308</v>
          </cell>
          <cell r="P328">
            <v>0</v>
          </cell>
          <cell r="Q328">
            <v>0</v>
          </cell>
          <cell r="R328">
            <v>22073</v>
          </cell>
          <cell r="S328">
            <v>0</v>
          </cell>
          <cell r="T328">
            <v>82343</v>
          </cell>
          <cell r="U328">
            <v>314802</v>
          </cell>
          <cell r="V328">
            <v>565</v>
          </cell>
          <cell r="W328">
            <v>0</v>
          </cell>
          <cell r="X328">
            <v>0</v>
          </cell>
          <cell r="Y328">
            <v>102969</v>
          </cell>
          <cell r="Z328">
            <v>1851308</v>
          </cell>
          <cell r="AA328">
            <v>2059258</v>
          </cell>
          <cell r="AB328" t="str">
            <v>ERSA</v>
          </cell>
          <cell r="AC328">
            <v>1101</v>
          </cell>
          <cell r="AD328">
            <v>2</v>
          </cell>
          <cell r="AE328">
            <v>95446</v>
          </cell>
        </row>
        <row r="329">
          <cell r="A329" t="str">
            <v>SSE</v>
          </cell>
          <cell r="B329">
            <v>1</v>
          </cell>
          <cell r="C329" t="str">
            <v>DRME</v>
          </cell>
          <cell r="D329">
            <v>14</v>
          </cell>
          <cell r="E329">
            <v>1</v>
          </cell>
          <cell r="F329" t="str">
            <v xml:space="preserve">B </v>
          </cell>
          <cell r="G329">
            <v>7</v>
          </cell>
          <cell r="H329">
            <v>173</v>
          </cell>
          <cell r="I329">
            <v>58661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1180541</v>
          </cell>
          <cell r="P329">
            <v>0</v>
          </cell>
          <cell r="Q329">
            <v>0</v>
          </cell>
          <cell r="R329">
            <v>11308</v>
          </cell>
          <cell r="S329">
            <v>0</v>
          </cell>
          <cell r="T329">
            <v>22013</v>
          </cell>
          <cell r="U329">
            <v>236174</v>
          </cell>
          <cell r="V329">
            <v>283</v>
          </cell>
          <cell r="W329">
            <v>0</v>
          </cell>
          <cell r="X329">
            <v>0</v>
          </cell>
          <cell r="Y329">
            <v>58547</v>
          </cell>
          <cell r="Z329">
            <v>1180541</v>
          </cell>
          <cell r="AA329">
            <v>1272692</v>
          </cell>
          <cell r="AB329" t="str">
            <v>ERSA</v>
          </cell>
          <cell r="AC329">
            <v>1101</v>
          </cell>
          <cell r="AD329">
            <v>2</v>
          </cell>
          <cell r="AE329">
            <v>58661</v>
          </cell>
        </row>
        <row r="330">
          <cell r="A330" t="str">
            <v>SSE</v>
          </cell>
          <cell r="B330">
            <v>1</v>
          </cell>
          <cell r="C330" t="str">
            <v>DRME</v>
          </cell>
          <cell r="D330">
            <v>14</v>
          </cell>
          <cell r="E330">
            <v>1</v>
          </cell>
          <cell r="F330" t="str">
            <v xml:space="preserve">B </v>
          </cell>
          <cell r="G330">
            <v>8</v>
          </cell>
          <cell r="H330">
            <v>75</v>
          </cell>
          <cell r="I330">
            <v>32708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658185</v>
          </cell>
          <cell r="P330">
            <v>0</v>
          </cell>
          <cell r="Q330">
            <v>0</v>
          </cell>
          <cell r="R330">
            <v>5863</v>
          </cell>
          <cell r="S330">
            <v>0</v>
          </cell>
          <cell r="T330">
            <v>5313</v>
          </cell>
          <cell r="U330">
            <v>131666</v>
          </cell>
          <cell r="V330">
            <v>0</v>
          </cell>
          <cell r="W330">
            <v>0</v>
          </cell>
          <cell r="X330">
            <v>0</v>
          </cell>
          <cell r="Y330">
            <v>24242</v>
          </cell>
          <cell r="Z330">
            <v>658185</v>
          </cell>
          <cell r="AA330">
            <v>693603</v>
          </cell>
          <cell r="AB330" t="str">
            <v>ERSA</v>
          </cell>
          <cell r="AC330">
            <v>1101</v>
          </cell>
          <cell r="AD330">
            <v>2</v>
          </cell>
          <cell r="AE330">
            <v>32708</v>
          </cell>
        </row>
        <row r="331">
          <cell r="A331" t="str">
            <v>SSE</v>
          </cell>
          <cell r="B331">
            <v>1</v>
          </cell>
          <cell r="C331" t="str">
            <v>DRME</v>
          </cell>
          <cell r="D331">
            <v>14</v>
          </cell>
          <cell r="E331">
            <v>1</v>
          </cell>
          <cell r="F331" t="str">
            <v xml:space="preserve">B </v>
          </cell>
          <cell r="G331">
            <v>9</v>
          </cell>
          <cell r="H331">
            <v>63</v>
          </cell>
          <cell r="I331">
            <v>36589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783494</v>
          </cell>
          <cell r="P331">
            <v>0</v>
          </cell>
          <cell r="Q331">
            <v>0</v>
          </cell>
          <cell r="R331">
            <v>6843</v>
          </cell>
          <cell r="S331">
            <v>0</v>
          </cell>
          <cell r="T331">
            <v>29489</v>
          </cell>
          <cell r="U331">
            <v>195890</v>
          </cell>
          <cell r="V331">
            <v>0</v>
          </cell>
          <cell r="W331">
            <v>0</v>
          </cell>
          <cell r="X331">
            <v>0</v>
          </cell>
          <cell r="Y331">
            <v>27306</v>
          </cell>
          <cell r="Z331">
            <v>783494</v>
          </cell>
          <cell r="AA331">
            <v>847132</v>
          </cell>
          <cell r="AB331" t="str">
            <v>ERSA</v>
          </cell>
          <cell r="AC331">
            <v>1101</v>
          </cell>
          <cell r="AD331">
            <v>2</v>
          </cell>
          <cell r="AE331">
            <v>36589</v>
          </cell>
        </row>
        <row r="332">
          <cell r="A332" t="str">
            <v>SSE</v>
          </cell>
          <cell r="B332">
            <v>1</v>
          </cell>
          <cell r="C332" t="str">
            <v>DRME</v>
          </cell>
          <cell r="D332">
            <v>14</v>
          </cell>
          <cell r="E332">
            <v>1</v>
          </cell>
          <cell r="F332" t="str">
            <v xml:space="preserve">B </v>
          </cell>
          <cell r="G332">
            <v>10</v>
          </cell>
          <cell r="H332">
            <v>7</v>
          </cell>
          <cell r="I332">
            <v>8510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185565</v>
          </cell>
          <cell r="P332">
            <v>0</v>
          </cell>
          <cell r="Q332">
            <v>0</v>
          </cell>
          <cell r="R332">
            <v>2410</v>
          </cell>
          <cell r="S332">
            <v>0</v>
          </cell>
          <cell r="T332">
            <v>8511</v>
          </cell>
          <cell r="U332">
            <v>46397</v>
          </cell>
          <cell r="V332">
            <v>189</v>
          </cell>
          <cell r="W332">
            <v>0</v>
          </cell>
          <cell r="X332">
            <v>0</v>
          </cell>
          <cell r="Y332">
            <v>3366</v>
          </cell>
          <cell r="Z332">
            <v>185565</v>
          </cell>
          <cell r="AA332">
            <v>200041</v>
          </cell>
          <cell r="AB332" t="str">
            <v>ERSA</v>
          </cell>
          <cell r="AC332">
            <v>1101</v>
          </cell>
          <cell r="AD332">
            <v>2</v>
          </cell>
          <cell r="AE332">
            <v>8510</v>
          </cell>
        </row>
        <row r="333">
          <cell r="A333" t="str">
            <v>SSE</v>
          </cell>
          <cell r="B333">
            <v>1</v>
          </cell>
          <cell r="C333" t="str">
            <v>DRME</v>
          </cell>
          <cell r="D333">
            <v>14</v>
          </cell>
          <cell r="E333">
            <v>1</v>
          </cell>
          <cell r="F333" t="str">
            <v xml:space="preserve">B </v>
          </cell>
          <cell r="G333">
            <v>11</v>
          </cell>
          <cell r="H333">
            <v>2044</v>
          </cell>
          <cell r="I333">
            <v>43953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247786</v>
          </cell>
          <cell r="P333">
            <v>0</v>
          </cell>
          <cell r="Q333">
            <v>0</v>
          </cell>
          <cell r="R333">
            <v>2437</v>
          </cell>
          <cell r="S333">
            <v>0</v>
          </cell>
          <cell r="T333">
            <v>19996</v>
          </cell>
          <cell r="U333">
            <v>0</v>
          </cell>
          <cell r="V333">
            <v>282</v>
          </cell>
          <cell r="W333">
            <v>0</v>
          </cell>
          <cell r="X333">
            <v>0</v>
          </cell>
          <cell r="Y333">
            <v>50236</v>
          </cell>
          <cell r="Z333">
            <v>247786</v>
          </cell>
          <cell r="AA333">
            <v>320737</v>
          </cell>
          <cell r="AB333" t="str">
            <v>ERSA</v>
          </cell>
          <cell r="AC333">
            <v>1101</v>
          </cell>
          <cell r="AD333">
            <v>2</v>
          </cell>
          <cell r="AE333">
            <v>32624</v>
          </cell>
        </row>
        <row r="334">
          <cell r="A334" t="str">
            <v>SSE</v>
          </cell>
          <cell r="B334">
            <v>1</v>
          </cell>
          <cell r="C334" t="str">
            <v>DRME</v>
          </cell>
          <cell r="D334">
            <v>14</v>
          </cell>
          <cell r="E334">
            <v>1</v>
          </cell>
          <cell r="F334" t="str">
            <v xml:space="preserve">B </v>
          </cell>
          <cell r="G334">
            <v>12</v>
          </cell>
          <cell r="H334">
            <v>1800</v>
          </cell>
          <cell r="I334">
            <v>105019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961708</v>
          </cell>
          <cell r="P334">
            <v>0</v>
          </cell>
          <cell r="Q334">
            <v>0</v>
          </cell>
          <cell r="R334">
            <v>9491</v>
          </cell>
          <cell r="S334">
            <v>0</v>
          </cell>
          <cell r="T334">
            <v>22618</v>
          </cell>
          <cell r="U334">
            <v>163552</v>
          </cell>
          <cell r="V334">
            <v>753</v>
          </cell>
          <cell r="W334">
            <v>0</v>
          </cell>
          <cell r="X334">
            <v>0</v>
          </cell>
          <cell r="Y334">
            <v>130737</v>
          </cell>
          <cell r="Z334">
            <v>961708</v>
          </cell>
          <cell r="AA334">
            <v>1125307</v>
          </cell>
          <cell r="AB334" t="str">
            <v>ERSA</v>
          </cell>
          <cell r="AC334">
            <v>1101</v>
          </cell>
          <cell r="AD334">
            <v>2</v>
          </cell>
          <cell r="AE334">
            <v>105019</v>
          </cell>
        </row>
        <row r="335">
          <cell r="A335" t="str">
            <v>SSE</v>
          </cell>
          <cell r="B335">
            <v>1</v>
          </cell>
          <cell r="C335" t="str">
            <v>DRME</v>
          </cell>
          <cell r="D335">
            <v>14</v>
          </cell>
          <cell r="E335">
            <v>1</v>
          </cell>
          <cell r="F335" t="str">
            <v xml:space="preserve">B </v>
          </cell>
          <cell r="G335">
            <v>13</v>
          </cell>
          <cell r="H335">
            <v>132</v>
          </cell>
          <cell r="I335">
            <v>14818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174917</v>
          </cell>
          <cell r="P335">
            <v>0</v>
          </cell>
          <cell r="Q335">
            <v>0</v>
          </cell>
          <cell r="R335">
            <v>2226</v>
          </cell>
          <cell r="S335">
            <v>0</v>
          </cell>
          <cell r="T335">
            <v>4732</v>
          </cell>
          <cell r="U335">
            <v>29739</v>
          </cell>
          <cell r="V335">
            <v>94</v>
          </cell>
          <cell r="W335">
            <v>0</v>
          </cell>
          <cell r="X335">
            <v>0</v>
          </cell>
          <cell r="Y335">
            <v>20551</v>
          </cell>
          <cell r="Z335">
            <v>174917</v>
          </cell>
          <cell r="AA335">
            <v>202520</v>
          </cell>
          <cell r="AB335" t="str">
            <v>ERSA</v>
          </cell>
          <cell r="AC335">
            <v>1101</v>
          </cell>
          <cell r="AD335">
            <v>2</v>
          </cell>
          <cell r="AE335">
            <v>14818</v>
          </cell>
        </row>
        <row r="336">
          <cell r="A336" t="str">
            <v>SSE</v>
          </cell>
          <cell r="B336">
            <v>1</v>
          </cell>
          <cell r="C336" t="str">
            <v>DRME</v>
          </cell>
          <cell r="D336">
            <v>14</v>
          </cell>
          <cell r="E336">
            <v>1</v>
          </cell>
          <cell r="F336" t="str">
            <v xml:space="preserve">B </v>
          </cell>
          <cell r="G336">
            <v>14</v>
          </cell>
          <cell r="H336">
            <v>8</v>
          </cell>
          <cell r="I336">
            <v>1029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12962</v>
          </cell>
          <cell r="P336">
            <v>0</v>
          </cell>
          <cell r="Q336">
            <v>0</v>
          </cell>
          <cell r="R336">
            <v>143</v>
          </cell>
          <cell r="S336">
            <v>0</v>
          </cell>
          <cell r="T336">
            <v>0</v>
          </cell>
          <cell r="U336">
            <v>2205</v>
          </cell>
          <cell r="V336">
            <v>0</v>
          </cell>
          <cell r="W336">
            <v>0</v>
          </cell>
          <cell r="X336">
            <v>0</v>
          </cell>
          <cell r="Y336">
            <v>1189</v>
          </cell>
          <cell r="Z336">
            <v>12962</v>
          </cell>
          <cell r="AA336">
            <v>14294</v>
          </cell>
          <cell r="AB336" t="str">
            <v>ERSA</v>
          </cell>
          <cell r="AC336">
            <v>1101</v>
          </cell>
          <cell r="AD336">
            <v>2</v>
          </cell>
          <cell r="AE336">
            <v>1029</v>
          </cell>
        </row>
        <row r="337">
          <cell r="A337" t="str">
            <v>SSE</v>
          </cell>
          <cell r="B337">
            <v>1</v>
          </cell>
          <cell r="C337" t="str">
            <v>DRME</v>
          </cell>
          <cell r="D337">
            <v>14</v>
          </cell>
          <cell r="E337">
            <v>1</v>
          </cell>
          <cell r="F337" t="str">
            <v xml:space="preserve">B </v>
          </cell>
          <cell r="G337">
            <v>15</v>
          </cell>
          <cell r="H337">
            <v>12</v>
          </cell>
          <cell r="I337">
            <v>2430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37486</v>
          </cell>
          <cell r="P337">
            <v>0</v>
          </cell>
          <cell r="Q337">
            <v>0</v>
          </cell>
          <cell r="R337">
            <v>332</v>
          </cell>
          <cell r="S337">
            <v>0</v>
          </cell>
          <cell r="T337">
            <v>32</v>
          </cell>
          <cell r="U337">
            <v>6663</v>
          </cell>
          <cell r="V337">
            <v>0</v>
          </cell>
          <cell r="W337">
            <v>0</v>
          </cell>
          <cell r="X337">
            <v>0</v>
          </cell>
          <cell r="Y337">
            <v>1540</v>
          </cell>
          <cell r="Z337">
            <v>37486</v>
          </cell>
          <cell r="AA337">
            <v>39390</v>
          </cell>
          <cell r="AB337" t="str">
            <v>ERSA</v>
          </cell>
          <cell r="AC337">
            <v>1101</v>
          </cell>
          <cell r="AD337">
            <v>2</v>
          </cell>
          <cell r="AE337">
            <v>2430</v>
          </cell>
        </row>
        <row r="338">
          <cell r="A338" t="str">
            <v>SSE</v>
          </cell>
          <cell r="B338">
            <v>1</v>
          </cell>
          <cell r="C338" t="str">
            <v>DRME</v>
          </cell>
          <cell r="D338">
            <v>14</v>
          </cell>
          <cell r="E338">
            <v>2</v>
          </cell>
          <cell r="F338" t="str">
            <v>A4</v>
          </cell>
          <cell r="G338">
            <v>20</v>
          </cell>
          <cell r="H338">
            <v>1</v>
          </cell>
          <cell r="I338">
            <v>308</v>
          </cell>
          <cell r="J338">
            <v>0</v>
          </cell>
          <cell r="K338">
            <v>0</v>
          </cell>
          <cell r="L338">
            <v>24</v>
          </cell>
          <cell r="M338">
            <v>0</v>
          </cell>
          <cell r="N338">
            <v>0</v>
          </cell>
          <cell r="O338">
            <v>3535</v>
          </cell>
          <cell r="P338">
            <v>18784</v>
          </cell>
          <cell r="Q338">
            <v>2317</v>
          </cell>
          <cell r="R338">
            <v>0</v>
          </cell>
          <cell r="S338">
            <v>0</v>
          </cell>
          <cell r="T338">
            <v>0</v>
          </cell>
          <cell r="U338">
            <v>9290</v>
          </cell>
          <cell r="V338">
            <v>0</v>
          </cell>
          <cell r="W338">
            <v>12523</v>
          </cell>
          <cell r="X338">
            <v>0</v>
          </cell>
          <cell r="Y338">
            <v>0</v>
          </cell>
          <cell r="Z338">
            <v>37159</v>
          </cell>
          <cell r="AA338">
            <v>37159</v>
          </cell>
          <cell r="AB338" t="str">
            <v>ERSA</v>
          </cell>
          <cell r="AC338">
            <v>1101</v>
          </cell>
          <cell r="AD338">
            <v>2</v>
          </cell>
          <cell r="AE338">
            <v>308</v>
          </cell>
        </row>
        <row r="339">
          <cell r="A339" t="str">
            <v>SSE</v>
          </cell>
          <cell r="B339">
            <v>1</v>
          </cell>
          <cell r="C339" t="str">
            <v>DRME</v>
          </cell>
          <cell r="D339">
            <v>14</v>
          </cell>
          <cell r="E339">
            <v>2</v>
          </cell>
          <cell r="F339" t="str">
            <v xml:space="preserve">B </v>
          </cell>
          <cell r="G339">
            <v>0</v>
          </cell>
          <cell r="H339">
            <v>57</v>
          </cell>
          <cell r="I339">
            <v>26778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557468</v>
          </cell>
          <cell r="P339">
            <v>0</v>
          </cell>
          <cell r="Q339">
            <v>0</v>
          </cell>
          <cell r="R339">
            <v>9863</v>
          </cell>
          <cell r="S339">
            <v>0</v>
          </cell>
          <cell r="T339">
            <v>101229</v>
          </cell>
          <cell r="U339">
            <v>130555</v>
          </cell>
          <cell r="V339">
            <v>0</v>
          </cell>
          <cell r="W339">
            <v>0</v>
          </cell>
          <cell r="X339">
            <v>0</v>
          </cell>
          <cell r="Y339">
            <v>18806</v>
          </cell>
          <cell r="Z339">
            <v>557468</v>
          </cell>
          <cell r="AA339">
            <v>687366</v>
          </cell>
          <cell r="AB339" t="str">
            <v>ERSA</v>
          </cell>
          <cell r="AC339">
            <v>1101</v>
          </cell>
          <cell r="AD339">
            <v>2</v>
          </cell>
          <cell r="AE339">
            <v>26019</v>
          </cell>
        </row>
        <row r="340">
          <cell r="A340" t="str">
            <v>SSE</v>
          </cell>
          <cell r="B340">
            <v>1</v>
          </cell>
          <cell r="C340" t="str">
            <v>DRME</v>
          </cell>
          <cell r="D340">
            <v>14</v>
          </cell>
          <cell r="E340">
            <v>3</v>
          </cell>
          <cell r="F340" t="str">
            <v>A4</v>
          </cell>
          <cell r="G340">
            <v>20</v>
          </cell>
          <cell r="H340">
            <v>12</v>
          </cell>
          <cell r="I340">
            <v>115815</v>
          </cell>
          <cell r="J340">
            <v>0</v>
          </cell>
          <cell r="K340">
            <v>0</v>
          </cell>
          <cell r="L340">
            <v>462</v>
          </cell>
          <cell r="M340">
            <v>0</v>
          </cell>
          <cell r="N340">
            <v>0</v>
          </cell>
          <cell r="O340">
            <v>1328939</v>
          </cell>
          <cell r="P340">
            <v>361591</v>
          </cell>
          <cell r="Q340">
            <v>68310</v>
          </cell>
          <cell r="R340">
            <v>9180</v>
          </cell>
          <cell r="S340">
            <v>0</v>
          </cell>
          <cell r="T340">
            <v>57108</v>
          </cell>
          <cell r="U340">
            <v>444213</v>
          </cell>
          <cell r="V340">
            <v>0</v>
          </cell>
          <cell r="W340">
            <v>18001</v>
          </cell>
          <cell r="X340">
            <v>0</v>
          </cell>
          <cell r="Y340">
            <v>7152</v>
          </cell>
          <cell r="Z340">
            <v>1776841</v>
          </cell>
          <cell r="AA340">
            <v>1850281</v>
          </cell>
          <cell r="AB340" t="str">
            <v>ERSA</v>
          </cell>
          <cell r="AC340">
            <v>1101</v>
          </cell>
          <cell r="AD340">
            <v>2</v>
          </cell>
          <cell r="AE340">
            <v>115815</v>
          </cell>
        </row>
        <row r="341">
          <cell r="A341" t="str">
            <v>SSE</v>
          </cell>
          <cell r="B341">
            <v>1</v>
          </cell>
          <cell r="C341" t="str">
            <v>DRME</v>
          </cell>
          <cell r="D341">
            <v>14</v>
          </cell>
          <cell r="E341">
            <v>3</v>
          </cell>
          <cell r="F341" t="str">
            <v xml:space="preserve">B </v>
          </cell>
          <cell r="G341">
            <v>0</v>
          </cell>
          <cell r="H341">
            <v>1851</v>
          </cell>
          <cell r="I341">
            <v>362444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7548163</v>
          </cell>
          <cell r="P341">
            <v>0</v>
          </cell>
          <cell r="Q341">
            <v>0</v>
          </cell>
          <cell r="R341">
            <v>83055</v>
          </cell>
          <cell r="S341">
            <v>55</v>
          </cell>
          <cell r="T341">
            <v>577934</v>
          </cell>
          <cell r="U341">
            <v>1861538</v>
          </cell>
          <cell r="V341">
            <v>94</v>
          </cell>
          <cell r="W341">
            <v>0</v>
          </cell>
          <cell r="X341">
            <v>0</v>
          </cell>
          <cell r="Y341">
            <v>335618</v>
          </cell>
          <cell r="Z341">
            <v>7548163</v>
          </cell>
          <cell r="AA341">
            <v>8544919</v>
          </cell>
          <cell r="AB341" t="str">
            <v>ERSA</v>
          </cell>
          <cell r="AC341">
            <v>1101</v>
          </cell>
          <cell r="AD341">
            <v>2</v>
          </cell>
          <cell r="AE341">
            <v>347088</v>
          </cell>
        </row>
        <row r="342">
          <cell r="A342" t="str">
            <v>SSE</v>
          </cell>
          <cell r="B342">
            <v>1</v>
          </cell>
          <cell r="C342" t="str">
            <v>DRME</v>
          </cell>
          <cell r="D342">
            <v>14</v>
          </cell>
          <cell r="E342">
            <v>4</v>
          </cell>
          <cell r="F342" t="str">
            <v xml:space="preserve">B </v>
          </cell>
          <cell r="G342">
            <v>0</v>
          </cell>
          <cell r="H342">
            <v>1077</v>
          </cell>
          <cell r="I342">
            <v>188161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1796511</v>
          </cell>
          <cell r="P342">
            <v>0</v>
          </cell>
          <cell r="Q342">
            <v>0</v>
          </cell>
          <cell r="R342">
            <v>1</v>
          </cell>
          <cell r="S342">
            <v>0</v>
          </cell>
          <cell r="T342">
            <v>421679</v>
          </cell>
          <cell r="U342">
            <v>0</v>
          </cell>
          <cell r="V342">
            <v>58495</v>
          </cell>
          <cell r="W342">
            <v>0</v>
          </cell>
          <cell r="X342">
            <v>0</v>
          </cell>
          <cell r="Y342">
            <v>0</v>
          </cell>
          <cell r="Z342">
            <v>1796511</v>
          </cell>
          <cell r="AA342">
            <v>2276686</v>
          </cell>
          <cell r="AB342" t="str">
            <v>ERSA</v>
          </cell>
          <cell r="AC342">
            <v>1101</v>
          </cell>
          <cell r="AD342">
            <v>2</v>
          </cell>
          <cell r="AE342">
            <v>177476</v>
          </cell>
        </row>
        <row r="343">
          <cell r="A343" t="str">
            <v>SSE</v>
          </cell>
          <cell r="B343">
            <v>1</v>
          </cell>
          <cell r="C343" t="str">
            <v>DRME</v>
          </cell>
          <cell r="D343">
            <v>14</v>
          </cell>
          <cell r="E343">
            <v>5</v>
          </cell>
          <cell r="F343" t="str">
            <v>A4</v>
          </cell>
          <cell r="G343">
            <v>20</v>
          </cell>
          <cell r="H343">
            <v>3</v>
          </cell>
          <cell r="I343">
            <v>36007</v>
          </cell>
          <cell r="J343">
            <v>0</v>
          </cell>
          <cell r="K343">
            <v>0</v>
          </cell>
          <cell r="L343">
            <v>177</v>
          </cell>
          <cell r="M343">
            <v>0</v>
          </cell>
          <cell r="N343">
            <v>0</v>
          </cell>
          <cell r="O343">
            <v>323666</v>
          </cell>
          <cell r="P343">
            <v>113487</v>
          </cell>
          <cell r="Q343">
            <v>74243</v>
          </cell>
          <cell r="R343">
            <v>10296</v>
          </cell>
          <cell r="S343">
            <v>0</v>
          </cell>
          <cell r="T343">
            <v>0</v>
          </cell>
          <cell r="U343">
            <v>23412</v>
          </cell>
          <cell r="V343">
            <v>0</v>
          </cell>
          <cell r="W343">
            <v>20545</v>
          </cell>
          <cell r="X343">
            <v>0</v>
          </cell>
          <cell r="Y343">
            <v>0</v>
          </cell>
          <cell r="Z343">
            <v>531941</v>
          </cell>
          <cell r="AA343">
            <v>542237</v>
          </cell>
          <cell r="AB343" t="str">
            <v>ERSA</v>
          </cell>
          <cell r="AC343">
            <v>1101</v>
          </cell>
          <cell r="AD343">
            <v>2</v>
          </cell>
          <cell r="AE343">
            <v>36007</v>
          </cell>
        </row>
        <row r="344">
          <cell r="A344" t="str">
            <v>SSE</v>
          </cell>
          <cell r="B344">
            <v>1</v>
          </cell>
          <cell r="C344" t="str">
            <v>DRME</v>
          </cell>
          <cell r="D344">
            <v>14</v>
          </cell>
          <cell r="E344">
            <v>5</v>
          </cell>
          <cell r="F344" t="str">
            <v xml:space="preserve">B </v>
          </cell>
          <cell r="G344">
            <v>0</v>
          </cell>
          <cell r="H344">
            <v>486</v>
          </cell>
          <cell r="I344">
            <v>136912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2596607</v>
          </cell>
          <cell r="P344">
            <v>0</v>
          </cell>
          <cell r="Q344">
            <v>0</v>
          </cell>
          <cell r="R344">
            <v>24619</v>
          </cell>
          <cell r="S344">
            <v>0</v>
          </cell>
          <cell r="T344">
            <v>85400</v>
          </cell>
          <cell r="U344">
            <v>458405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2596607</v>
          </cell>
          <cell r="AA344">
            <v>2706626</v>
          </cell>
          <cell r="AB344" t="str">
            <v>ERSA</v>
          </cell>
          <cell r="AC344">
            <v>1101</v>
          </cell>
          <cell r="AD344">
            <v>2</v>
          </cell>
          <cell r="AE344">
            <v>131659</v>
          </cell>
        </row>
        <row r="345">
          <cell r="A345" t="str">
            <v>SSE</v>
          </cell>
          <cell r="B345">
            <v>1</v>
          </cell>
          <cell r="C345" t="str">
            <v>DRME</v>
          </cell>
          <cell r="D345">
            <v>14</v>
          </cell>
          <cell r="E345">
            <v>6</v>
          </cell>
          <cell r="F345" t="str">
            <v xml:space="preserve">B </v>
          </cell>
          <cell r="G345">
            <v>0</v>
          </cell>
          <cell r="H345">
            <v>33</v>
          </cell>
          <cell r="I345">
            <v>259042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3052244</v>
          </cell>
          <cell r="P345">
            <v>0</v>
          </cell>
          <cell r="Q345">
            <v>0</v>
          </cell>
          <cell r="R345">
            <v>7107</v>
          </cell>
          <cell r="S345">
            <v>0</v>
          </cell>
          <cell r="T345">
            <v>0</v>
          </cell>
          <cell r="U345">
            <v>763062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3052244</v>
          </cell>
          <cell r="AA345">
            <v>3059351</v>
          </cell>
          <cell r="AB345" t="str">
            <v>ERSA</v>
          </cell>
          <cell r="AC345">
            <v>1101</v>
          </cell>
          <cell r="AD345">
            <v>2</v>
          </cell>
          <cell r="AE345">
            <v>259042</v>
          </cell>
        </row>
        <row r="346">
          <cell r="A346" t="str">
            <v>SSE</v>
          </cell>
          <cell r="B346">
            <v>1</v>
          </cell>
          <cell r="C346" t="str">
            <v>DRME</v>
          </cell>
          <cell r="D346">
            <v>14</v>
          </cell>
          <cell r="E346">
            <v>7</v>
          </cell>
          <cell r="F346" t="str">
            <v>A4</v>
          </cell>
          <cell r="G346">
            <v>20</v>
          </cell>
          <cell r="H346">
            <v>4</v>
          </cell>
          <cell r="I346">
            <v>132898</v>
          </cell>
          <cell r="J346">
            <v>0</v>
          </cell>
          <cell r="K346">
            <v>0</v>
          </cell>
          <cell r="L346">
            <v>330</v>
          </cell>
          <cell r="M346">
            <v>0</v>
          </cell>
          <cell r="N346">
            <v>0</v>
          </cell>
          <cell r="O346">
            <v>1296198</v>
          </cell>
          <cell r="P346">
            <v>219120</v>
          </cell>
          <cell r="Q346">
            <v>153867</v>
          </cell>
          <cell r="R346">
            <v>0</v>
          </cell>
          <cell r="S346">
            <v>0</v>
          </cell>
          <cell r="T346">
            <v>0</v>
          </cell>
          <cell r="U346">
            <v>441699</v>
          </cell>
          <cell r="V346">
            <v>0</v>
          </cell>
          <cell r="W346">
            <v>97608</v>
          </cell>
          <cell r="X346">
            <v>0</v>
          </cell>
          <cell r="Y346">
            <v>0</v>
          </cell>
          <cell r="Z346">
            <v>1766793</v>
          </cell>
          <cell r="AA346">
            <v>1766793</v>
          </cell>
          <cell r="AB346" t="str">
            <v>ERSA</v>
          </cell>
          <cell r="AC346">
            <v>1101</v>
          </cell>
          <cell r="AD346">
            <v>2</v>
          </cell>
          <cell r="AE346">
            <v>132898</v>
          </cell>
        </row>
        <row r="347">
          <cell r="A347" t="str">
            <v>SSE</v>
          </cell>
          <cell r="B347">
            <v>1</v>
          </cell>
          <cell r="C347" t="str">
            <v>DRME</v>
          </cell>
          <cell r="D347">
            <v>14</v>
          </cell>
          <cell r="E347">
            <v>7</v>
          </cell>
          <cell r="F347" t="str">
            <v xml:space="preserve">B </v>
          </cell>
          <cell r="G347">
            <v>0</v>
          </cell>
          <cell r="H347">
            <v>13</v>
          </cell>
          <cell r="I347">
            <v>13311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235533</v>
          </cell>
          <cell r="P347">
            <v>0</v>
          </cell>
          <cell r="Q347">
            <v>0</v>
          </cell>
          <cell r="R347">
            <v>422</v>
          </cell>
          <cell r="S347">
            <v>0</v>
          </cell>
          <cell r="T347">
            <v>0</v>
          </cell>
          <cell r="U347">
            <v>58883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235533</v>
          </cell>
          <cell r="AA347">
            <v>235955</v>
          </cell>
          <cell r="AB347" t="str">
            <v>ERSA</v>
          </cell>
          <cell r="AC347">
            <v>1101</v>
          </cell>
          <cell r="AD347">
            <v>2</v>
          </cell>
          <cell r="AE347">
            <v>12985</v>
          </cell>
        </row>
        <row r="348">
          <cell r="A348" t="str">
            <v>SSE</v>
          </cell>
          <cell r="B348">
            <v>1</v>
          </cell>
          <cell r="C348" t="str">
            <v>DRME</v>
          </cell>
          <cell r="D348">
            <v>14</v>
          </cell>
          <cell r="E348">
            <v>8</v>
          </cell>
          <cell r="F348" t="str">
            <v xml:space="preserve">B </v>
          </cell>
          <cell r="G348">
            <v>0</v>
          </cell>
          <cell r="H348">
            <v>7</v>
          </cell>
          <cell r="I348">
            <v>6948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144646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36161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144646</v>
          </cell>
          <cell r="AA348">
            <v>144646</v>
          </cell>
          <cell r="AB348" t="str">
            <v>ERSA</v>
          </cell>
          <cell r="AC348">
            <v>1101</v>
          </cell>
          <cell r="AD348">
            <v>2</v>
          </cell>
          <cell r="AE348">
            <v>6948</v>
          </cell>
        </row>
        <row r="349">
          <cell r="A349" t="str">
            <v>SSE</v>
          </cell>
          <cell r="B349">
            <v>1</v>
          </cell>
          <cell r="C349" t="str">
            <v>DRME</v>
          </cell>
          <cell r="D349">
            <v>15</v>
          </cell>
          <cell r="E349">
            <v>1</v>
          </cell>
          <cell r="F349" t="str">
            <v xml:space="preserve">B </v>
          </cell>
          <cell r="G349">
            <v>1</v>
          </cell>
          <cell r="H349">
            <v>8218</v>
          </cell>
          <cell r="I349">
            <v>166470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2689581</v>
          </cell>
          <cell r="P349">
            <v>0</v>
          </cell>
          <cell r="Q349">
            <v>0</v>
          </cell>
          <cell r="R349">
            <v>14022</v>
          </cell>
          <cell r="S349">
            <v>0</v>
          </cell>
          <cell r="T349">
            <v>60545</v>
          </cell>
          <cell r="U349">
            <v>0</v>
          </cell>
          <cell r="V349">
            <v>12510</v>
          </cell>
          <cell r="W349">
            <v>0</v>
          </cell>
          <cell r="X349">
            <v>0</v>
          </cell>
          <cell r="Y349">
            <v>14216</v>
          </cell>
          <cell r="Z349">
            <v>2689581</v>
          </cell>
          <cell r="AA349">
            <v>2790874</v>
          </cell>
          <cell r="AB349" t="str">
            <v>ERSJ</v>
          </cell>
          <cell r="AC349">
            <v>1101</v>
          </cell>
          <cell r="AD349">
            <v>2</v>
          </cell>
          <cell r="AE349">
            <v>114887</v>
          </cell>
        </row>
        <row r="350">
          <cell r="A350" t="str">
            <v>SSE</v>
          </cell>
          <cell r="B350">
            <v>1</v>
          </cell>
          <cell r="C350" t="str">
            <v>DRME</v>
          </cell>
          <cell r="D350">
            <v>15</v>
          </cell>
          <cell r="E350">
            <v>1</v>
          </cell>
          <cell r="F350" t="str">
            <v xml:space="preserve">B </v>
          </cell>
          <cell r="G350">
            <v>2</v>
          </cell>
          <cell r="H350">
            <v>3508</v>
          </cell>
          <cell r="I350">
            <v>143397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2782437</v>
          </cell>
          <cell r="P350">
            <v>0</v>
          </cell>
          <cell r="Q350">
            <v>0</v>
          </cell>
          <cell r="R350">
            <v>16088</v>
          </cell>
          <cell r="S350">
            <v>0</v>
          </cell>
          <cell r="T350">
            <v>13868</v>
          </cell>
          <cell r="U350">
            <v>472897</v>
          </cell>
          <cell r="V350">
            <v>8559</v>
          </cell>
          <cell r="W350">
            <v>0</v>
          </cell>
          <cell r="X350">
            <v>0</v>
          </cell>
          <cell r="Y350">
            <v>6642</v>
          </cell>
          <cell r="Z350">
            <v>2782437</v>
          </cell>
          <cell r="AA350">
            <v>2827594</v>
          </cell>
          <cell r="AB350" t="str">
            <v>ERSJ</v>
          </cell>
          <cell r="AC350">
            <v>1101</v>
          </cell>
          <cell r="AD350">
            <v>2</v>
          </cell>
          <cell r="AE350">
            <v>143397</v>
          </cell>
        </row>
        <row r="351">
          <cell r="A351" t="str">
            <v>SSE</v>
          </cell>
          <cell r="B351">
            <v>1</v>
          </cell>
          <cell r="C351" t="str">
            <v>DRME</v>
          </cell>
          <cell r="D351">
            <v>15</v>
          </cell>
          <cell r="E351">
            <v>1</v>
          </cell>
          <cell r="F351" t="str">
            <v xml:space="preserve">B </v>
          </cell>
          <cell r="G351">
            <v>3</v>
          </cell>
          <cell r="H351">
            <v>5899</v>
          </cell>
          <cell r="I351">
            <v>405156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7857737</v>
          </cell>
          <cell r="P351">
            <v>0</v>
          </cell>
          <cell r="Q351">
            <v>0</v>
          </cell>
          <cell r="R351">
            <v>46403</v>
          </cell>
          <cell r="S351">
            <v>0</v>
          </cell>
          <cell r="T351">
            <v>22489</v>
          </cell>
          <cell r="U351">
            <v>1335842</v>
          </cell>
          <cell r="V351">
            <v>9875</v>
          </cell>
          <cell r="W351">
            <v>0</v>
          </cell>
          <cell r="X351">
            <v>0</v>
          </cell>
          <cell r="Y351">
            <v>18656</v>
          </cell>
          <cell r="Z351">
            <v>7857737</v>
          </cell>
          <cell r="AA351">
            <v>7955160</v>
          </cell>
          <cell r="AB351" t="str">
            <v>ERSJ</v>
          </cell>
          <cell r="AC351">
            <v>1101</v>
          </cell>
          <cell r="AD351">
            <v>2</v>
          </cell>
          <cell r="AE351">
            <v>404888</v>
          </cell>
        </row>
        <row r="352">
          <cell r="A352" t="str">
            <v>SSE</v>
          </cell>
          <cell r="B352">
            <v>1</v>
          </cell>
          <cell r="C352" t="str">
            <v>DRME</v>
          </cell>
          <cell r="D352">
            <v>15</v>
          </cell>
          <cell r="E352">
            <v>1</v>
          </cell>
          <cell r="F352" t="str">
            <v xml:space="preserve">B </v>
          </cell>
          <cell r="G352">
            <v>4</v>
          </cell>
          <cell r="H352">
            <v>788</v>
          </cell>
          <cell r="I352">
            <v>92644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1796981</v>
          </cell>
          <cell r="P352">
            <v>0</v>
          </cell>
          <cell r="Q352">
            <v>0</v>
          </cell>
          <cell r="R352">
            <v>15719</v>
          </cell>
          <cell r="S352">
            <v>0</v>
          </cell>
          <cell r="T352">
            <v>12289</v>
          </cell>
          <cell r="U352">
            <v>305503</v>
          </cell>
          <cell r="V352">
            <v>2544</v>
          </cell>
          <cell r="W352">
            <v>0</v>
          </cell>
          <cell r="X352">
            <v>0</v>
          </cell>
          <cell r="Y352">
            <v>3973</v>
          </cell>
          <cell r="Z352">
            <v>1796981</v>
          </cell>
          <cell r="AA352">
            <v>1831506</v>
          </cell>
          <cell r="AB352" t="str">
            <v>ERSJ</v>
          </cell>
          <cell r="AC352">
            <v>1101</v>
          </cell>
          <cell r="AD352">
            <v>2</v>
          </cell>
          <cell r="AE352">
            <v>92644</v>
          </cell>
        </row>
        <row r="353">
          <cell r="A353" t="str">
            <v>SSE</v>
          </cell>
          <cell r="B353">
            <v>1</v>
          </cell>
          <cell r="C353" t="str">
            <v>DRME</v>
          </cell>
          <cell r="D353">
            <v>15</v>
          </cell>
          <cell r="E353">
            <v>1</v>
          </cell>
          <cell r="F353" t="str">
            <v xml:space="preserve">B </v>
          </cell>
          <cell r="G353">
            <v>5</v>
          </cell>
          <cell r="H353">
            <v>168</v>
          </cell>
          <cell r="I353">
            <v>28860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559755</v>
          </cell>
          <cell r="P353">
            <v>0</v>
          </cell>
          <cell r="Q353">
            <v>0</v>
          </cell>
          <cell r="R353">
            <v>4767</v>
          </cell>
          <cell r="S353">
            <v>0</v>
          </cell>
          <cell r="T353">
            <v>5636</v>
          </cell>
          <cell r="U353">
            <v>95159</v>
          </cell>
          <cell r="V353">
            <v>659</v>
          </cell>
          <cell r="W353">
            <v>0</v>
          </cell>
          <cell r="X353">
            <v>0</v>
          </cell>
          <cell r="Y353">
            <v>672</v>
          </cell>
          <cell r="Z353">
            <v>559755</v>
          </cell>
          <cell r="AA353">
            <v>571489</v>
          </cell>
          <cell r="AB353" t="str">
            <v>ERSJ</v>
          </cell>
          <cell r="AC353">
            <v>1101</v>
          </cell>
          <cell r="AD353">
            <v>2</v>
          </cell>
          <cell r="AE353">
            <v>28860</v>
          </cell>
        </row>
        <row r="354">
          <cell r="A354" t="str">
            <v>SSE</v>
          </cell>
          <cell r="B354">
            <v>1</v>
          </cell>
          <cell r="C354" t="str">
            <v>DRME</v>
          </cell>
          <cell r="D354">
            <v>15</v>
          </cell>
          <cell r="E354">
            <v>1</v>
          </cell>
          <cell r="F354" t="str">
            <v xml:space="preserve">B </v>
          </cell>
          <cell r="G354">
            <v>6</v>
          </cell>
          <cell r="H354">
            <v>116</v>
          </cell>
          <cell r="I354">
            <v>27701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537311</v>
          </cell>
          <cell r="P354">
            <v>0</v>
          </cell>
          <cell r="Q354">
            <v>0</v>
          </cell>
          <cell r="R354">
            <v>4567</v>
          </cell>
          <cell r="S354">
            <v>0</v>
          </cell>
          <cell r="T354">
            <v>4743</v>
          </cell>
          <cell r="U354">
            <v>91365</v>
          </cell>
          <cell r="V354">
            <v>189</v>
          </cell>
          <cell r="W354">
            <v>0</v>
          </cell>
          <cell r="X354">
            <v>0</v>
          </cell>
          <cell r="Y354">
            <v>552</v>
          </cell>
          <cell r="Z354">
            <v>537311</v>
          </cell>
          <cell r="AA354">
            <v>547362</v>
          </cell>
          <cell r="AB354" t="str">
            <v>ERSJ</v>
          </cell>
          <cell r="AC354">
            <v>1101</v>
          </cell>
          <cell r="AD354">
            <v>2</v>
          </cell>
          <cell r="AE354">
            <v>27701</v>
          </cell>
        </row>
        <row r="355">
          <cell r="A355" t="str">
            <v>SSE</v>
          </cell>
          <cell r="B355">
            <v>1</v>
          </cell>
          <cell r="C355" t="str">
            <v>DRME</v>
          </cell>
          <cell r="D355">
            <v>15</v>
          </cell>
          <cell r="E355">
            <v>1</v>
          </cell>
          <cell r="F355" t="str">
            <v xml:space="preserve">B </v>
          </cell>
          <cell r="G355">
            <v>7</v>
          </cell>
          <cell r="H355">
            <v>34</v>
          </cell>
          <cell r="I355">
            <v>11709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235642</v>
          </cell>
          <cell r="P355">
            <v>0</v>
          </cell>
          <cell r="Q355">
            <v>0</v>
          </cell>
          <cell r="R355">
            <v>1760</v>
          </cell>
          <cell r="S355">
            <v>0</v>
          </cell>
          <cell r="T355">
            <v>1661</v>
          </cell>
          <cell r="U355">
            <v>47137</v>
          </cell>
          <cell r="V355">
            <v>0</v>
          </cell>
          <cell r="W355">
            <v>0</v>
          </cell>
          <cell r="X355">
            <v>0</v>
          </cell>
          <cell r="Y355">
            <v>168</v>
          </cell>
          <cell r="Z355">
            <v>235642</v>
          </cell>
          <cell r="AA355">
            <v>239231</v>
          </cell>
          <cell r="AB355" t="str">
            <v>ERSJ</v>
          </cell>
          <cell r="AC355">
            <v>1101</v>
          </cell>
          <cell r="AD355">
            <v>2</v>
          </cell>
          <cell r="AE355">
            <v>11709</v>
          </cell>
        </row>
        <row r="356">
          <cell r="A356" t="str">
            <v>SSE</v>
          </cell>
          <cell r="B356">
            <v>1</v>
          </cell>
          <cell r="C356" t="str">
            <v>DRME</v>
          </cell>
          <cell r="D356">
            <v>15</v>
          </cell>
          <cell r="E356">
            <v>1</v>
          </cell>
          <cell r="F356" t="str">
            <v xml:space="preserve">B </v>
          </cell>
          <cell r="G356">
            <v>8</v>
          </cell>
          <cell r="H356">
            <v>10</v>
          </cell>
          <cell r="I356">
            <v>4471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89971</v>
          </cell>
          <cell r="P356">
            <v>0</v>
          </cell>
          <cell r="Q356">
            <v>0</v>
          </cell>
          <cell r="R356">
            <v>1440</v>
          </cell>
          <cell r="S356">
            <v>0</v>
          </cell>
          <cell r="T356">
            <v>1000</v>
          </cell>
          <cell r="U356">
            <v>17997</v>
          </cell>
          <cell r="V356">
            <v>0</v>
          </cell>
          <cell r="W356">
            <v>0</v>
          </cell>
          <cell r="X356">
            <v>0</v>
          </cell>
          <cell r="Y356">
            <v>48</v>
          </cell>
          <cell r="Z356">
            <v>89971</v>
          </cell>
          <cell r="AA356">
            <v>92459</v>
          </cell>
          <cell r="AB356" t="str">
            <v>ERSJ</v>
          </cell>
          <cell r="AC356">
            <v>1101</v>
          </cell>
          <cell r="AD356">
            <v>2</v>
          </cell>
          <cell r="AE356">
            <v>4471</v>
          </cell>
        </row>
        <row r="357">
          <cell r="A357" t="str">
            <v>SSE</v>
          </cell>
          <cell r="B357">
            <v>1</v>
          </cell>
          <cell r="C357" t="str">
            <v>DRME</v>
          </cell>
          <cell r="D357">
            <v>15</v>
          </cell>
          <cell r="E357">
            <v>1</v>
          </cell>
          <cell r="F357" t="str">
            <v xml:space="preserve">B </v>
          </cell>
          <cell r="G357">
            <v>9</v>
          </cell>
          <cell r="H357">
            <v>10</v>
          </cell>
          <cell r="I357">
            <v>6357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136436</v>
          </cell>
          <cell r="P357">
            <v>0</v>
          </cell>
          <cell r="Q357">
            <v>0</v>
          </cell>
          <cell r="R357">
            <v>2664</v>
          </cell>
          <cell r="S357">
            <v>0</v>
          </cell>
          <cell r="T357">
            <v>7752</v>
          </cell>
          <cell r="U357">
            <v>34119</v>
          </cell>
          <cell r="V357">
            <v>0</v>
          </cell>
          <cell r="W357">
            <v>0</v>
          </cell>
          <cell r="X357">
            <v>0</v>
          </cell>
          <cell r="Y357">
            <v>96</v>
          </cell>
          <cell r="Z357">
            <v>136436</v>
          </cell>
          <cell r="AA357">
            <v>146948</v>
          </cell>
          <cell r="AB357" t="str">
            <v>ERSJ</v>
          </cell>
          <cell r="AC357">
            <v>1101</v>
          </cell>
          <cell r="AD357">
            <v>2</v>
          </cell>
          <cell r="AE357">
            <v>6357</v>
          </cell>
        </row>
        <row r="358">
          <cell r="A358" t="str">
            <v>SSE</v>
          </cell>
          <cell r="B358">
            <v>1</v>
          </cell>
          <cell r="C358" t="str">
            <v>DRME</v>
          </cell>
          <cell r="D358">
            <v>15</v>
          </cell>
          <cell r="E358">
            <v>1</v>
          </cell>
          <cell r="F358" t="str">
            <v xml:space="preserve">B </v>
          </cell>
          <cell r="G358">
            <v>10</v>
          </cell>
          <cell r="H358">
            <v>2</v>
          </cell>
          <cell r="I358">
            <v>877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18822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295</v>
          </cell>
          <cell r="U358">
            <v>4704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18822</v>
          </cell>
          <cell r="AA358">
            <v>19117</v>
          </cell>
          <cell r="AB358" t="str">
            <v>ERSJ</v>
          </cell>
          <cell r="AC358">
            <v>1101</v>
          </cell>
          <cell r="AD358">
            <v>2</v>
          </cell>
          <cell r="AE358">
            <v>877</v>
          </cell>
        </row>
        <row r="359">
          <cell r="A359" t="str">
            <v>SSE</v>
          </cell>
          <cell r="B359">
            <v>1</v>
          </cell>
          <cell r="C359" t="str">
            <v>DRME</v>
          </cell>
          <cell r="D359">
            <v>15</v>
          </cell>
          <cell r="E359">
            <v>1</v>
          </cell>
          <cell r="F359" t="str">
            <v xml:space="preserve">B </v>
          </cell>
          <cell r="G359">
            <v>11</v>
          </cell>
          <cell r="H359">
            <v>162</v>
          </cell>
          <cell r="I359">
            <v>3843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21784</v>
          </cell>
          <cell r="P359">
            <v>0</v>
          </cell>
          <cell r="Q359">
            <v>0</v>
          </cell>
          <cell r="R359">
            <v>836</v>
          </cell>
          <cell r="S359">
            <v>0</v>
          </cell>
          <cell r="T359">
            <v>2065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252</v>
          </cell>
          <cell r="Z359">
            <v>21784</v>
          </cell>
          <cell r="AA359">
            <v>24937</v>
          </cell>
          <cell r="AB359" t="str">
            <v>ERSJ</v>
          </cell>
          <cell r="AC359">
            <v>1101</v>
          </cell>
          <cell r="AD359">
            <v>2</v>
          </cell>
          <cell r="AE359">
            <v>2578</v>
          </cell>
        </row>
        <row r="360">
          <cell r="A360" t="str">
            <v>SSE</v>
          </cell>
          <cell r="B360">
            <v>1</v>
          </cell>
          <cell r="C360" t="str">
            <v>DRME</v>
          </cell>
          <cell r="D360">
            <v>15</v>
          </cell>
          <cell r="E360">
            <v>1</v>
          </cell>
          <cell r="F360" t="str">
            <v xml:space="preserve">B </v>
          </cell>
          <cell r="G360">
            <v>12</v>
          </cell>
          <cell r="H360">
            <v>85</v>
          </cell>
          <cell r="I360">
            <v>4780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43263</v>
          </cell>
          <cell r="P360">
            <v>0</v>
          </cell>
          <cell r="Q360">
            <v>0</v>
          </cell>
          <cell r="R360">
            <v>407</v>
          </cell>
          <cell r="S360">
            <v>0</v>
          </cell>
          <cell r="T360">
            <v>437</v>
          </cell>
          <cell r="U360">
            <v>7355</v>
          </cell>
          <cell r="V360">
            <v>94</v>
          </cell>
          <cell r="W360">
            <v>0</v>
          </cell>
          <cell r="X360">
            <v>0</v>
          </cell>
          <cell r="Y360">
            <v>181</v>
          </cell>
          <cell r="Z360">
            <v>43263</v>
          </cell>
          <cell r="AA360">
            <v>44382</v>
          </cell>
          <cell r="AB360" t="str">
            <v>ERSJ</v>
          </cell>
          <cell r="AC360">
            <v>1101</v>
          </cell>
          <cell r="AD360">
            <v>2</v>
          </cell>
          <cell r="AE360">
            <v>4780</v>
          </cell>
        </row>
        <row r="361">
          <cell r="A361" t="str">
            <v>SSE</v>
          </cell>
          <cell r="B361">
            <v>1</v>
          </cell>
          <cell r="C361" t="str">
            <v>DRME</v>
          </cell>
          <cell r="D361">
            <v>15</v>
          </cell>
          <cell r="E361">
            <v>1</v>
          </cell>
          <cell r="F361" t="str">
            <v xml:space="preserve">B </v>
          </cell>
          <cell r="G361">
            <v>13</v>
          </cell>
          <cell r="H361">
            <v>3</v>
          </cell>
          <cell r="I361">
            <v>335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3664</v>
          </cell>
          <cell r="P361">
            <v>0</v>
          </cell>
          <cell r="Q361">
            <v>0</v>
          </cell>
          <cell r="R361">
            <v>81</v>
          </cell>
          <cell r="S361">
            <v>0</v>
          </cell>
          <cell r="T361">
            <v>0</v>
          </cell>
          <cell r="U361">
            <v>623</v>
          </cell>
          <cell r="V361">
            <v>0</v>
          </cell>
          <cell r="W361">
            <v>0</v>
          </cell>
          <cell r="X361">
            <v>0</v>
          </cell>
          <cell r="Y361">
            <v>24</v>
          </cell>
          <cell r="Z361">
            <v>3664</v>
          </cell>
          <cell r="AA361">
            <v>3769</v>
          </cell>
          <cell r="AB361" t="str">
            <v>ERSJ</v>
          </cell>
          <cell r="AC361">
            <v>1101</v>
          </cell>
          <cell r="AD361">
            <v>2</v>
          </cell>
          <cell r="AE361">
            <v>335</v>
          </cell>
        </row>
        <row r="362">
          <cell r="A362" t="str">
            <v>SSE</v>
          </cell>
          <cell r="B362">
            <v>1</v>
          </cell>
          <cell r="C362" t="str">
            <v>DRME</v>
          </cell>
          <cell r="D362">
            <v>15</v>
          </cell>
          <cell r="E362">
            <v>2</v>
          </cell>
          <cell r="F362" t="str">
            <v xml:space="preserve">B </v>
          </cell>
          <cell r="G362">
            <v>0</v>
          </cell>
          <cell r="H362">
            <v>134</v>
          </cell>
          <cell r="I362">
            <v>54787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1140619</v>
          </cell>
          <cell r="P362">
            <v>0</v>
          </cell>
          <cell r="Q362">
            <v>0</v>
          </cell>
          <cell r="R362">
            <v>16246</v>
          </cell>
          <cell r="S362">
            <v>0</v>
          </cell>
          <cell r="T362">
            <v>18101</v>
          </cell>
          <cell r="U362">
            <v>283854</v>
          </cell>
          <cell r="V362">
            <v>94</v>
          </cell>
          <cell r="W362">
            <v>0</v>
          </cell>
          <cell r="X362">
            <v>0</v>
          </cell>
          <cell r="Y362">
            <v>408</v>
          </cell>
          <cell r="Z362">
            <v>1140619</v>
          </cell>
          <cell r="AA362">
            <v>1175468</v>
          </cell>
          <cell r="AB362" t="str">
            <v>ERSJ</v>
          </cell>
          <cell r="AC362">
            <v>1101</v>
          </cell>
          <cell r="AD362">
            <v>2</v>
          </cell>
          <cell r="AE362">
            <v>52125</v>
          </cell>
        </row>
        <row r="363">
          <cell r="A363" t="str">
            <v>SSE</v>
          </cell>
          <cell r="B363">
            <v>1</v>
          </cell>
          <cell r="C363" t="str">
            <v>DRME</v>
          </cell>
          <cell r="D363">
            <v>15</v>
          </cell>
          <cell r="E363">
            <v>3</v>
          </cell>
          <cell r="F363" t="str">
            <v>A4</v>
          </cell>
          <cell r="G363">
            <v>20</v>
          </cell>
          <cell r="H363">
            <v>2</v>
          </cell>
          <cell r="I363">
            <v>13735</v>
          </cell>
          <cell r="J363">
            <v>0</v>
          </cell>
          <cell r="K363">
            <v>0</v>
          </cell>
          <cell r="L363">
            <v>59</v>
          </cell>
          <cell r="M363">
            <v>0</v>
          </cell>
          <cell r="N363">
            <v>0</v>
          </cell>
          <cell r="O363">
            <v>157604</v>
          </cell>
          <cell r="P363">
            <v>46177</v>
          </cell>
          <cell r="Q363">
            <v>8136</v>
          </cell>
          <cell r="R363">
            <v>2636</v>
          </cell>
          <cell r="S363">
            <v>0</v>
          </cell>
          <cell r="T363">
            <v>0</v>
          </cell>
          <cell r="U363">
            <v>53566</v>
          </cell>
          <cell r="V363">
            <v>0</v>
          </cell>
          <cell r="W363">
            <v>2348</v>
          </cell>
          <cell r="X363">
            <v>0</v>
          </cell>
          <cell r="Y363">
            <v>0</v>
          </cell>
          <cell r="Z363">
            <v>214265</v>
          </cell>
          <cell r="AA363">
            <v>216901</v>
          </cell>
          <cell r="AB363" t="str">
            <v>ERSJ</v>
          </cell>
          <cell r="AC363">
            <v>1101</v>
          </cell>
          <cell r="AD363">
            <v>2</v>
          </cell>
          <cell r="AE363">
            <v>13735</v>
          </cell>
        </row>
        <row r="364">
          <cell r="A364" t="str">
            <v>SSE</v>
          </cell>
          <cell r="B364">
            <v>1</v>
          </cell>
          <cell r="C364" t="str">
            <v>DRME</v>
          </cell>
          <cell r="D364">
            <v>15</v>
          </cell>
          <cell r="E364">
            <v>3</v>
          </cell>
          <cell r="F364" t="str">
            <v xml:space="preserve">B </v>
          </cell>
          <cell r="G364">
            <v>0</v>
          </cell>
          <cell r="H364">
            <v>1298</v>
          </cell>
          <cell r="I364">
            <v>146037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3041867</v>
          </cell>
          <cell r="P364">
            <v>0</v>
          </cell>
          <cell r="Q364">
            <v>0</v>
          </cell>
          <cell r="R364">
            <v>26912</v>
          </cell>
          <cell r="S364">
            <v>0</v>
          </cell>
          <cell r="T364">
            <v>32739</v>
          </cell>
          <cell r="U364">
            <v>747022</v>
          </cell>
          <cell r="V364">
            <v>943</v>
          </cell>
          <cell r="W364">
            <v>0</v>
          </cell>
          <cell r="X364">
            <v>0</v>
          </cell>
          <cell r="Y364">
            <v>4474</v>
          </cell>
          <cell r="Z364">
            <v>3041867</v>
          </cell>
          <cell r="AA364">
            <v>3106935</v>
          </cell>
          <cell r="AB364" t="str">
            <v>ERSJ</v>
          </cell>
          <cell r="AC364">
            <v>1101</v>
          </cell>
          <cell r="AD364">
            <v>2</v>
          </cell>
          <cell r="AE364">
            <v>132979</v>
          </cell>
        </row>
        <row r="365">
          <cell r="A365" t="str">
            <v>SSE</v>
          </cell>
          <cell r="B365">
            <v>1</v>
          </cell>
          <cell r="C365" t="str">
            <v>DRME</v>
          </cell>
          <cell r="D365">
            <v>15</v>
          </cell>
          <cell r="E365">
            <v>4</v>
          </cell>
          <cell r="F365" t="str">
            <v>A4</v>
          </cell>
          <cell r="G365">
            <v>21</v>
          </cell>
          <cell r="H365">
            <v>1</v>
          </cell>
          <cell r="I365">
            <v>123463</v>
          </cell>
          <cell r="J365">
            <v>2511</v>
          </cell>
          <cell r="K365">
            <v>120952</v>
          </cell>
          <cell r="L365">
            <v>414</v>
          </cell>
          <cell r="M365">
            <v>414</v>
          </cell>
          <cell r="N365">
            <v>0</v>
          </cell>
          <cell r="O365">
            <v>631298</v>
          </cell>
          <cell r="P365">
            <v>192924</v>
          </cell>
          <cell r="Q365">
            <v>113397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26096</v>
          </cell>
          <cell r="X365">
            <v>0</v>
          </cell>
          <cell r="Y365">
            <v>0</v>
          </cell>
          <cell r="Z365">
            <v>963715</v>
          </cell>
          <cell r="AA365">
            <v>963715</v>
          </cell>
          <cell r="AB365" t="str">
            <v>ERSJ</v>
          </cell>
          <cell r="AC365">
            <v>1101</v>
          </cell>
          <cell r="AD365">
            <v>2</v>
          </cell>
          <cell r="AE365">
            <v>123463</v>
          </cell>
        </row>
        <row r="366">
          <cell r="A366" t="str">
            <v>SSE</v>
          </cell>
          <cell r="B366">
            <v>1</v>
          </cell>
          <cell r="C366" t="str">
            <v>DRME</v>
          </cell>
          <cell r="D366">
            <v>15</v>
          </cell>
          <cell r="E366">
            <v>4</v>
          </cell>
          <cell r="F366" t="str">
            <v>A4</v>
          </cell>
          <cell r="G366">
            <v>20</v>
          </cell>
          <cell r="H366">
            <v>3</v>
          </cell>
          <cell r="I366">
            <v>30075</v>
          </cell>
          <cell r="J366">
            <v>0</v>
          </cell>
          <cell r="K366">
            <v>0</v>
          </cell>
          <cell r="L366">
            <v>101</v>
          </cell>
          <cell r="M366">
            <v>0</v>
          </cell>
          <cell r="N366">
            <v>0</v>
          </cell>
          <cell r="O366">
            <v>232931</v>
          </cell>
          <cell r="P366">
            <v>53328</v>
          </cell>
          <cell r="Q366">
            <v>60504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17424</v>
          </cell>
          <cell r="X366">
            <v>0</v>
          </cell>
          <cell r="Y366">
            <v>0</v>
          </cell>
          <cell r="Z366">
            <v>364187</v>
          </cell>
          <cell r="AA366">
            <v>364187</v>
          </cell>
          <cell r="AB366" t="str">
            <v>ERSJ</v>
          </cell>
          <cell r="AC366">
            <v>1101</v>
          </cell>
          <cell r="AD366">
            <v>2</v>
          </cell>
          <cell r="AE366">
            <v>30075</v>
          </cell>
        </row>
        <row r="367">
          <cell r="A367" t="str">
            <v>SSE</v>
          </cell>
          <cell r="B367">
            <v>1</v>
          </cell>
          <cell r="C367" t="str">
            <v>DRME</v>
          </cell>
          <cell r="D367">
            <v>15</v>
          </cell>
          <cell r="E367">
            <v>4</v>
          </cell>
          <cell r="F367" t="str">
            <v xml:space="preserve">B </v>
          </cell>
          <cell r="G367">
            <v>0</v>
          </cell>
          <cell r="H367">
            <v>1046</v>
          </cell>
          <cell r="I367">
            <v>177709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1739932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53154</v>
          </cell>
          <cell r="U367">
            <v>0</v>
          </cell>
          <cell r="V367">
            <v>58884</v>
          </cell>
          <cell r="W367">
            <v>0</v>
          </cell>
          <cell r="X367">
            <v>0</v>
          </cell>
          <cell r="Y367">
            <v>0</v>
          </cell>
          <cell r="Z367">
            <v>1739932</v>
          </cell>
          <cell r="AA367">
            <v>1851970</v>
          </cell>
          <cell r="AB367" t="str">
            <v>ERSJ</v>
          </cell>
          <cell r="AC367">
            <v>1101</v>
          </cell>
          <cell r="AD367">
            <v>2</v>
          </cell>
          <cell r="AE367">
            <v>167085</v>
          </cell>
        </row>
        <row r="368">
          <cell r="A368" t="str">
            <v>SSE</v>
          </cell>
          <cell r="B368">
            <v>1</v>
          </cell>
          <cell r="C368" t="str">
            <v>DRME</v>
          </cell>
          <cell r="D368">
            <v>15</v>
          </cell>
          <cell r="E368">
            <v>5</v>
          </cell>
          <cell r="F368" t="str">
            <v xml:space="preserve">B </v>
          </cell>
          <cell r="G368">
            <v>0</v>
          </cell>
          <cell r="H368">
            <v>382</v>
          </cell>
          <cell r="I368">
            <v>79207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1574941</v>
          </cell>
          <cell r="P368">
            <v>0</v>
          </cell>
          <cell r="Q368">
            <v>0</v>
          </cell>
          <cell r="R368">
            <v>5699</v>
          </cell>
          <cell r="S368">
            <v>0</v>
          </cell>
          <cell r="T368">
            <v>14418</v>
          </cell>
          <cell r="U368">
            <v>338282</v>
          </cell>
          <cell r="V368">
            <v>848</v>
          </cell>
          <cell r="W368">
            <v>0</v>
          </cell>
          <cell r="X368">
            <v>0</v>
          </cell>
          <cell r="Y368">
            <v>0</v>
          </cell>
          <cell r="Z368">
            <v>1574941</v>
          </cell>
          <cell r="AA368">
            <v>1595906</v>
          </cell>
          <cell r="AB368" t="str">
            <v>ERSJ</v>
          </cell>
          <cell r="AC368">
            <v>1101</v>
          </cell>
          <cell r="AD368">
            <v>2</v>
          </cell>
          <cell r="AE368">
            <v>74959</v>
          </cell>
        </row>
        <row r="369">
          <cell r="A369" t="str">
            <v>SSE</v>
          </cell>
          <cell r="B369">
            <v>1</v>
          </cell>
          <cell r="C369" t="str">
            <v>DRME</v>
          </cell>
          <cell r="D369">
            <v>15</v>
          </cell>
          <cell r="E369">
            <v>6</v>
          </cell>
          <cell r="F369" t="str">
            <v xml:space="preserve">B </v>
          </cell>
          <cell r="G369">
            <v>0</v>
          </cell>
          <cell r="H369">
            <v>127</v>
          </cell>
          <cell r="I369">
            <v>143387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1718713</v>
          </cell>
          <cell r="P369">
            <v>0</v>
          </cell>
          <cell r="Q369">
            <v>0</v>
          </cell>
          <cell r="R369">
            <v>10128</v>
          </cell>
          <cell r="S369">
            <v>0</v>
          </cell>
          <cell r="T369">
            <v>0</v>
          </cell>
          <cell r="U369">
            <v>429680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1718713</v>
          </cell>
          <cell r="AA369">
            <v>1728841</v>
          </cell>
          <cell r="AB369" t="str">
            <v>ERSJ</v>
          </cell>
          <cell r="AC369">
            <v>1101</v>
          </cell>
          <cell r="AD369">
            <v>2</v>
          </cell>
          <cell r="AE369">
            <v>143387</v>
          </cell>
        </row>
        <row r="370">
          <cell r="A370" t="str">
            <v>SSE</v>
          </cell>
          <cell r="B370">
            <v>1</v>
          </cell>
          <cell r="C370" t="str">
            <v>DRME</v>
          </cell>
          <cell r="D370">
            <v>15</v>
          </cell>
          <cell r="E370">
            <v>7</v>
          </cell>
          <cell r="F370" t="str">
            <v>A4</v>
          </cell>
          <cell r="G370">
            <v>20</v>
          </cell>
          <cell r="H370">
            <v>5</v>
          </cell>
          <cell r="I370">
            <v>46433</v>
          </cell>
          <cell r="J370">
            <v>0</v>
          </cell>
          <cell r="K370">
            <v>0</v>
          </cell>
          <cell r="L370">
            <v>128</v>
          </cell>
          <cell r="M370">
            <v>0</v>
          </cell>
          <cell r="N370">
            <v>0</v>
          </cell>
          <cell r="O370">
            <v>452876</v>
          </cell>
          <cell r="P370">
            <v>84992</v>
          </cell>
          <cell r="Q370">
            <v>31805</v>
          </cell>
          <cell r="R370">
            <v>0</v>
          </cell>
          <cell r="S370">
            <v>0</v>
          </cell>
          <cell r="T370">
            <v>0</v>
          </cell>
          <cell r="U370">
            <v>143747</v>
          </cell>
          <cell r="V370">
            <v>0</v>
          </cell>
          <cell r="W370">
            <v>5312</v>
          </cell>
          <cell r="X370">
            <v>0</v>
          </cell>
          <cell r="Y370">
            <v>0</v>
          </cell>
          <cell r="Z370">
            <v>574985</v>
          </cell>
          <cell r="AA370">
            <v>574985</v>
          </cell>
          <cell r="AB370" t="str">
            <v>ERSJ</v>
          </cell>
          <cell r="AC370">
            <v>1101</v>
          </cell>
          <cell r="AD370">
            <v>2</v>
          </cell>
          <cell r="AE370">
            <v>46433</v>
          </cell>
        </row>
        <row r="371">
          <cell r="A371" t="str">
            <v>SSE</v>
          </cell>
          <cell r="B371">
            <v>1</v>
          </cell>
          <cell r="C371" t="str">
            <v>DRME</v>
          </cell>
          <cell r="D371">
            <v>15</v>
          </cell>
          <cell r="E371">
            <v>7</v>
          </cell>
          <cell r="F371" t="str">
            <v xml:space="preserve">B </v>
          </cell>
          <cell r="G371">
            <v>0</v>
          </cell>
          <cell r="H371">
            <v>7</v>
          </cell>
          <cell r="I371">
            <v>7134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126233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31557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126233</v>
          </cell>
          <cell r="AA371">
            <v>126233</v>
          </cell>
          <cell r="AB371" t="str">
            <v>ERSJ</v>
          </cell>
          <cell r="AC371">
            <v>1101</v>
          </cell>
          <cell r="AD371">
            <v>2</v>
          </cell>
          <cell r="AE371">
            <v>6962</v>
          </cell>
        </row>
        <row r="372">
          <cell r="A372" t="str">
            <v>SSE</v>
          </cell>
          <cell r="B372">
            <v>1</v>
          </cell>
          <cell r="C372" t="str">
            <v>DRME</v>
          </cell>
          <cell r="D372">
            <v>15</v>
          </cell>
          <cell r="E372">
            <v>8</v>
          </cell>
          <cell r="F372" t="str">
            <v xml:space="preserve">B </v>
          </cell>
          <cell r="G372">
            <v>0</v>
          </cell>
          <cell r="H372">
            <v>4</v>
          </cell>
          <cell r="I372">
            <v>2628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54709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13677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54709</v>
          </cell>
          <cell r="AA372">
            <v>54709</v>
          </cell>
          <cell r="AB372" t="str">
            <v>ERSJ</v>
          </cell>
          <cell r="AC372">
            <v>1101</v>
          </cell>
          <cell r="AD372">
            <v>2</v>
          </cell>
          <cell r="AE372">
            <v>2528</v>
          </cell>
        </row>
        <row r="373">
          <cell r="A373" t="str">
            <v>SSE</v>
          </cell>
          <cell r="B373">
            <v>1</v>
          </cell>
          <cell r="C373" t="str">
            <v>DRME</v>
          </cell>
          <cell r="D373">
            <v>15</v>
          </cell>
          <cell r="E373">
            <v>90</v>
          </cell>
          <cell r="F373" t="str">
            <v>A4</v>
          </cell>
          <cell r="G373">
            <v>20</v>
          </cell>
          <cell r="H373">
            <v>2</v>
          </cell>
          <cell r="I373">
            <v>180480</v>
          </cell>
          <cell r="J373">
            <v>0</v>
          </cell>
          <cell r="K373">
            <v>0</v>
          </cell>
          <cell r="L373">
            <v>506</v>
          </cell>
          <cell r="M373">
            <v>0</v>
          </cell>
          <cell r="N373">
            <v>0</v>
          </cell>
          <cell r="O373">
            <v>479355</v>
          </cell>
          <cell r="P373">
            <v>434654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914009</v>
          </cell>
          <cell r="AA373">
            <v>914009</v>
          </cell>
          <cell r="AB373" t="str">
            <v>ERSJ</v>
          </cell>
          <cell r="AC373">
            <v>1101</v>
          </cell>
          <cell r="AD373">
            <v>2</v>
          </cell>
          <cell r="AE373">
            <v>180480</v>
          </cell>
        </row>
        <row r="374">
          <cell r="A374" t="str">
            <v>SSE</v>
          </cell>
          <cell r="B374">
            <v>1</v>
          </cell>
          <cell r="C374" t="str">
            <v>DRME</v>
          </cell>
          <cell r="D374">
            <v>16</v>
          </cell>
          <cell r="E374">
            <v>1</v>
          </cell>
          <cell r="F374" t="str">
            <v xml:space="preserve">B </v>
          </cell>
          <cell r="G374">
            <v>1</v>
          </cell>
          <cell r="H374">
            <v>1421</v>
          </cell>
          <cell r="I374">
            <v>30625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497826</v>
          </cell>
          <cell r="P374">
            <v>0</v>
          </cell>
          <cell r="Q374">
            <v>0</v>
          </cell>
          <cell r="R374">
            <v>6634</v>
          </cell>
          <cell r="S374">
            <v>0</v>
          </cell>
          <cell r="T374">
            <v>55847</v>
          </cell>
          <cell r="U374">
            <v>0</v>
          </cell>
          <cell r="V374">
            <v>94</v>
          </cell>
          <cell r="W374">
            <v>0</v>
          </cell>
          <cell r="X374">
            <v>0</v>
          </cell>
          <cell r="Y374">
            <v>0</v>
          </cell>
          <cell r="Z374">
            <v>497826</v>
          </cell>
          <cell r="AA374">
            <v>560401</v>
          </cell>
          <cell r="AB374" t="str">
            <v>ERPE</v>
          </cell>
          <cell r="AC374">
            <v>1101</v>
          </cell>
          <cell r="AD374">
            <v>2</v>
          </cell>
          <cell r="AE374">
            <v>21907</v>
          </cell>
        </row>
        <row r="375">
          <cell r="A375" t="str">
            <v>SSE</v>
          </cell>
          <cell r="B375">
            <v>1</v>
          </cell>
          <cell r="C375" t="str">
            <v>DRME</v>
          </cell>
          <cell r="D375">
            <v>16</v>
          </cell>
          <cell r="E375">
            <v>1</v>
          </cell>
          <cell r="F375" t="str">
            <v xml:space="preserve">B </v>
          </cell>
          <cell r="G375">
            <v>2</v>
          </cell>
          <cell r="H375">
            <v>880</v>
          </cell>
          <cell r="I375">
            <v>35765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693663</v>
          </cell>
          <cell r="P375">
            <v>0</v>
          </cell>
          <cell r="Q375">
            <v>0</v>
          </cell>
          <cell r="R375">
            <v>4970</v>
          </cell>
          <cell r="S375">
            <v>0</v>
          </cell>
          <cell r="T375">
            <v>10593</v>
          </cell>
          <cell r="U375">
            <v>117894</v>
          </cell>
          <cell r="V375">
            <v>94</v>
          </cell>
          <cell r="W375">
            <v>0</v>
          </cell>
          <cell r="X375">
            <v>0</v>
          </cell>
          <cell r="Y375">
            <v>0</v>
          </cell>
          <cell r="Z375">
            <v>693663</v>
          </cell>
          <cell r="AA375">
            <v>709320</v>
          </cell>
          <cell r="AB375" t="str">
            <v>ERPE</v>
          </cell>
          <cell r="AC375">
            <v>1101</v>
          </cell>
          <cell r="AD375">
            <v>2</v>
          </cell>
          <cell r="AE375">
            <v>35765</v>
          </cell>
        </row>
        <row r="376">
          <cell r="A376" t="str">
            <v>SSE</v>
          </cell>
          <cell r="B376">
            <v>1</v>
          </cell>
          <cell r="C376" t="str">
            <v>DRME</v>
          </cell>
          <cell r="D376">
            <v>16</v>
          </cell>
          <cell r="E376">
            <v>1</v>
          </cell>
          <cell r="F376" t="str">
            <v xml:space="preserve">B </v>
          </cell>
          <cell r="G376">
            <v>3</v>
          </cell>
          <cell r="H376">
            <v>2862</v>
          </cell>
          <cell r="I376">
            <v>216514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4199022</v>
          </cell>
          <cell r="P376">
            <v>0</v>
          </cell>
          <cell r="Q376">
            <v>0</v>
          </cell>
          <cell r="R376">
            <v>30873</v>
          </cell>
          <cell r="S376">
            <v>0</v>
          </cell>
          <cell r="T376">
            <v>67502</v>
          </cell>
          <cell r="U376">
            <v>713805</v>
          </cell>
          <cell r="V376">
            <v>94</v>
          </cell>
          <cell r="W376">
            <v>0</v>
          </cell>
          <cell r="X376">
            <v>0</v>
          </cell>
          <cell r="Y376">
            <v>0</v>
          </cell>
          <cell r="Z376">
            <v>4199022</v>
          </cell>
          <cell r="AA376">
            <v>4297491</v>
          </cell>
          <cell r="AB376" t="str">
            <v>ERPE</v>
          </cell>
          <cell r="AC376">
            <v>1101</v>
          </cell>
          <cell r="AD376">
            <v>2</v>
          </cell>
          <cell r="AE376">
            <v>215038</v>
          </cell>
        </row>
        <row r="377">
          <cell r="A377" t="str">
            <v>SSE</v>
          </cell>
          <cell r="B377">
            <v>1</v>
          </cell>
          <cell r="C377" t="str">
            <v>DRME</v>
          </cell>
          <cell r="D377">
            <v>16</v>
          </cell>
          <cell r="E377">
            <v>1</v>
          </cell>
          <cell r="F377" t="str">
            <v xml:space="preserve">B </v>
          </cell>
          <cell r="G377">
            <v>4</v>
          </cell>
          <cell r="H377">
            <v>1300</v>
          </cell>
          <cell r="I377">
            <v>156610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3037701</v>
          </cell>
          <cell r="P377">
            <v>0</v>
          </cell>
          <cell r="Q377">
            <v>0</v>
          </cell>
          <cell r="R377">
            <v>21964</v>
          </cell>
          <cell r="S377">
            <v>0</v>
          </cell>
          <cell r="T377">
            <v>48650</v>
          </cell>
          <cell r="U377">
            <v>516426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3037701</v>
          </cell>
          <cell r="AA377">
            <v>3108315</v>
          </cell>
          <cell r="AB377" t="str">
            <v>ERPE</v>
          </cell>
          <cell r="AC377">
            <v>1101</v>
          </cell>
          <cell r="AD377">
            <v>2</v>
          </cell>
          <cell r="AE377">
            <v>156610</v>
          </cell>
        </row>
        <row r="378">
          <cell r="A378" t="str">
            <v>SSE</v>
          </cell>
          <cell r="B378">
            <v>1</v>
          </cell>
          <cell r="C378" t="str">
            <v>DRME</v>
          </cell>
          <cell r="D378">
            <v>16</v>
          </cell>
          <cell r="E378">
            <v>1</v>
          </cell>
          <cell r="F378" t="str">
            <v xml:space="preserve">B </v>
          </cell>
          <cell r="G378">
            <v>5</v>
          </cell>
          <cell r="H378">
            <v>398</v>
          </cell>
          <cell r="I378">
            <v>66760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1294836</v>
          </cell>
          <cell r="P378">
            <v>0</v>
          </cell>
          <cell r="Q378">
            <v>0</v>
          </cell>
          <cell r="R378">
            <v>12306</v>
          </cell>
          <cell r="S378">
            <v>0</v>
          </cell>
          <cell r="T378">
            <v>19114</v>
          </cell>
          <cell r="U378">
            <v>220133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1294836</v>
          </cell>
          <cell r="AA378">
            <v>1326256</v>
          </cell>
          <cell r="AB378" t="str">
            <v>ERPE</v>
          </cell>
          <cell r="AC378">
            <v>1101</v>
          </cell>
          <cell r="AD378">
            <v>2</v>
          </cell>
          <cell r="AE378">
            <v>66760</v>
          </cell>
        </row>
        <row r="379">
          <cell r="A379" t="str">
            <v>SSE</v>
          </cell>
          <cell r="B379">
            <v>1</v>
          </cell>
          <cell r="C379" t="str">
            <v>DRME</v>
          </cell>
          <cell r="D379">
            <v>16</v>
          </cell>
          <cell r="E379">
            <v>1</v>
          </cell>
          <cell r="F379" t="str">
            <v xml:space="preserve">B </v>
          </cell>
          <cell r="G379">
            <v>6</v>
          </cell>
          <cell r="H379">
            <v>212</v>
          </cell>
          <cell r="I379">
            <v>49908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968036</v>
          </cell>
          <cell r="P379">
            <v>0</v>
          </cell>
          <cell r="Q379">
            <v>0</v>
          </cell>
          <cell r="R379">
            <v>8368</v>
          </cell>
          <cell r="S379">
            <v>0</v>
          </cell>
          <cell r="T379">
            <v>15398</v>
          </cell>
          <cell r="U379">
            <v>164633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968036</v>
          </cell>
          <cell r="AA379">
            <v>991802</v>
          </cell>
          <cell r="AB379" t="str">
            <v>ERPE</v>
          </cell>
          <cell r="AC379">
            <v>1101</v>
          </cell>
          <cell r="AD379">
            <v>2</v>
          </cell>
          <cell r="AE379">
            <v>49908</v>
          </cell>
        </row>
        <row r="380">
          <cell r="A380" t="str">
            <v>SSE</v>
          </cell>
          <cell r="B380">
            <v>1</v>
          </cell>
          <cell r="C380" t="str">
            <v>DRME</v>
          </cell>
          <cell r="D380">
            <v>16</v>
          </cell>
          <cell r="E380">
            <v>1</v>
          </cell>
          <cell r="F380" t="str">
            <v xml:space="preserve">B </v>
          </cell>
          <cell r="G380">
            <v>7</v>
          </cell>
          <cell r="H380">
            <v>53</v>
          </cell>
          <cell r="I380">
            <v>18056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363373</v>
          </cell>
          <cell r="P380">
            <v>0</v>
          </cell>
          <cell r="Q380">
            <v>0</v>
          </cell>
          <cell r="R380">
            <v>3178</v>
          </cell>
          <cell r="S380">
            <v>0</v>
          </cell>
          <cell r="T380">
            <v>1984</v>
          </cell>
          <cell r="U380">
            <v>72701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363373</v>
          </cell>
          <cell r="AA380">
            <v>368535</v>
          </cell>
          <cell r="AB380" t="str">
            <v>ERPE</v>
          </cell>
          <cell r="AC380">
            <v>1101</v>
          </cell>
          <cell r="AD380">
            <v>2</v>
          </cell>
          <cell r="AE380">
            <v>18056</v>
          </cell>
        </row>
        <row r="381">
          <cell r="A381" t="str">
            <v>SSE</v>
          </cell>
          <cell r="B381">
            <v>1</v>
          </cell>
          <cell r="C381" t="str">
            <v>DRME</v>
          </cell>
          <cell r="D381">
            <v>16</v>
          </cell>
          <cell r="E381">
            <v>1</v>
          </cell>
          <cell r="F381" t="str">
            <v xml:space="preserve">B </v>
          </cell>
          <cell r="G381">
            <v>8</v>
          </cell>
          <cell r="H381">
            <v>19</v>
          </cell>
          <cell r="I381">
            <v>8249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165991</v>
          </cell>
          <cell r="P381">
            <v>0</v>
          </cell>
          <cell r="Q381">
            <v>0</v>
          </cell>
          <cell r="R381">
            <v>1712</v>
          </cell>
          <cell r="S381">
            <v>0</v>
          </cell>
          <cell r="T381">
            <v>4610</v>
          </cell>
          <cell r="U381">
            <v>33206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165991</v>
          </cell>
          <cell r="AA381">
            <v>172313</v>
          </cell>
          <cell r="AB381" t="str">
            <v>ERPE</v>
          </cell>
          <cell r="AC381">
            <v>1101</v>
          </cell>
          <cell r="AD381">
            <v>2</v>
          </cell>
          <cell r="AE381">
            <v>8249</v>
          </cell>
        </row>
        <row r="382">
          <cell r="A382" t="str">
            <v>SSE</v>
          </cell>
          <cell r="B382">
            <v>1</v>
          </cell>
          <cell r="C382" t="str">
            <v>DRME</v>
          </cell>
          <cell r="D382">
            <v>16</v>
          </cell>
          <cell r="E382">
            <v>1</v>
          </cell>
          <cell r="F382" t="str">
            <v xml:space="preserve">B </v>
          </cell>
          <cell r="G382">
            <v>9</v>
          </cell>
          <cell r="H382">
            <v>20</v>
          </cell>
          <cell r="I382">
            <v>8925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191564</v>
          </cell>
          <cell r="P382">
            <v>0</v>
          </cell>
          <cell r="Q382">
            <v>0</v>
          </cell>
          <cell r="R382">
            <v>1432</v>
          </cell>
          <cell r="S382">
            <v>0</v>
          </cell>
          <cell r="T382">
            <v>0</v>
          </cell>
          <cell r="U382">
            <v>47905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191564</v>
          </cell>
          <cell r="AA382">
            <v>192996</v>
          </cell>
          <cell r="AB382" t="str">
            <v>ERPE</v>
          </cell>
          <cell r="AC382">
            <v>1101</v>
          </cell>
          <cell r="AD382">
            <v>2</v>
          </cell>
          <cell r="AE382">
            <v>8925</v>
          </cell>
        </row>
        <row r="383">
          <cell r="A383" t="str">
            <v>SSE</v>
          </cell>
          <cell r="B383">
            <v>1</v>
          </cell>
          <cell r="C383" t="str">
            <v>DRME</v>
          </cell>
          <cell r="D383">
            <v>16</v>
          </cell>
          <cell r="E383">
            <v>1</v>
          </cell>
          <cell r="F383" t="str">
            <v xml:space="preserve">B </v>
          </cell>
          <cell r="G383">
            <v>10</v>
          </cell>
          <cell r="H383">
            <v>3</v>
          </cell>
          <cell r="I383">
            <v>10088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216494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295</v>
          </cell>
          <cell r="U383">
            <v>54127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216494</v>
          </cell>
          <cell r="AA383">
            <v>216789</v>
          </cell>
          <cell r="AB383" t="str">
            <v>ERPE</v>
          </cell>
          <cell r="AC383">
            <v>1101</v>
          </cell>
          <cell r="AD383">
            <v>2</v>
          </cell>
          <cell r="AE383">
            <v>10088</v>
          </cell>
        </row>
        <row r="384">
          <cell r="A384" t="str">
            <v>SSE</v>
          </cell>
          <cell r="B384">
            <v>1</v>
          </cell>
          <cell r="C384" t="str">
            <v>DRME</v>
          </cell>
          <cell r="D384">
            <v>16</v>
          </cell>
          <cell r="E384">
            <v>1</v>
          </cell>
          <cell r="F384" t="str">
            <v xml:space="preserve">B </v>
          </cell>
          <cell r="G384">
            <v>11</v>
          </cell>
          <cell r="H384">
            <v>2123</v>
          </cell>
          <cell r="I384">
            <v>47086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265608</v>
          </cell>
          <cell r="P384">
            <v>0</v>
          </cell>
          <cell r="Q384">
            <v>0</v>
          </cell>
          <cell r="R384">
            <v>3913</v>
          </cell>
          <cell r="S384">
            <v>0</v>
          </cell>
          <cell r="T384">
            <v>18641</v>
          </cell>
          <cell r="U384">
            <v>0</v>
          </cell>
          <cell r="V384">
            <v>1128</v>
          </cell>
          <cell r="W384">
            <v>0</v>
          </cell>
          <cell r="X384">
            <v>0</v>
          </cell>
          <cell r="Y384">
            <v>0</v>
          </cell>
          <cell r="Z384">
            <v>265608</v>
          </cell>
          <cell r="AA384">
            <v>289290</v>
          </cell>
          <cell r="AB384" t="str">
            <v>ERPE</v>
          </cell>
          <cell r="AC384">
            <v>1101</v>
          </cell>
          <cell r="AD384">
            <v>2</v>
          </cell>
          <cell r="AE384">
            <v>33864</v>
          </cell>
        </row>
        <row r="385">
          <cell r="A385" t="str">
            <v>SSE</v>
          </cell>
          <cell r="B385">
            <v>1</v>
          </cell>
          <cell r="C385" t="str">
            <v>DRME</v>
          </cell>
          <cell r="D385">
            <v>16</v>
          </cell>
          <cell r="E385">
            <v>1</v>
          </cell>
          <cell r="F385" t="str">
            <v xml:space="preserve">B </v>
          </cell>
          <cell r="G385">
            <v>12</v>
          </cell>
          <cell r="H385">
            <v>2707</v>
          </cell>
          <cell r="I385">
            <v>160703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1477423</v>
          </cell>
          <cell r="P385">
            <v>0</v>
          </cell>
          <cell r="Q385">
            <v>0</v>
          </cell>
          <cell r="R385">
            <v>12911</v>
          </cell>
          <cell r="S385">
            <v>0</v>
          </cell>
          <cell r="T385">
            <v>19699</v>
          </cell>
          <cell r="U385">
            <v>251260</v>
          </cell>
          <cell r="V385">
            <v>846</v>
          </cell>
          <cell r="W385">
            <v>0</v>
          </cell>
          <cell r="X385">
            <v>0</v>
          </cell>
          <cell r="Y385">
            <v>0</v>
          </cell>
          <cell r="Z385">
            <v>1477423</v>
          </cell>
          <cell r="AA385">
            <v>1510879</v>
          </cell>
          <cell r="AB385" t="str">
            <v>ERPE</v>
          </cell>
          <cell r="AC385">
            <v>1101</v>
          </cell>
          <cell r="AD385">
            <v>2</v>
          </cell>
          <cell r="AE385">
            <v>160703</v>
          </cell>
        </row>
        <row r="386">
          <cell r="A386" t="str">
            <v>SSE</v>
          </cell>
          <cell r="B386">
            <v>1</v>
          </cell>
          <cell r="C386" t="str">
            <v>DRME</v>
          </cell>
          <cell r="D386">
            <v>16</v>
          </cell>
          <cell r="E386">
            <v>1</v>
          </cell>
          <cell r="F386" t="str">
            <v xml:space="preserve">B </v>
          </cell>
          <cell r="G386">
            <v>13</v>
          </cell>
          <cell r="H386">
            <v>253</v>
          </cell>
          <cell r="I386">
            <v>29155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335506</v>
          </cell>
          <cell r="P386">
            <v>0</v>
          </cell>
          <cell r="Q386">
            <v>0</v>
          </cell>
          <cell r="R386">
            <v>2342</v>
          </cell>
          <cell r="S386">
            <v>0</v>
          </cell>
          <cell r="T386">
            <v>2422</v>
          </cell>
          <cell r="U386">
            <v>57043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335506</v>
          </cell>
          <cell r="AA386">
            <v>340270</v>
          </cell>
          <cell r="AB386" t="str">
            <v>ERPE</v>
          </cell>
          <cell r="AC386">
            <v>1101</v>
          </cell>
          <cell r="AD386">
            <v>2</v>
          </cell>
          <cell r="AE386">
            <v>29155</v>
          </cell>
        </row>
        <row r="387">
          <cell r="A387" t="str">
            <v>SSE</v>
          </cell>
          <cell r="B387">
            <v>1</v>
          </cell>
          <cell r="C387" t="str">
            <v>DRME</v>
          </cell>
          <cell r="D387">
            <v>16</v>
          </cell>
          <cell r="E387">
            <v>1</v>
          </cell>
          <cell r="F387" t="str">
            <v xml:space="preserve">B </v>
          </cell>
          <cell r="G387">
            <v>14</v>
          </cell>
          <cell r="H387">
            <v>30</v>
          </cell>
          <cell r="I387">
            <v>4514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57565</v>
          </cell>
          <cell r="P387">
            <v>0</v>
          </cell>
          <cell r="Q387">
            <v>0</v>
          </cell>
          <cell r="R387">
            <v>445</v>
          </cell>
          <cell r="S387">
            <v>0</v>
          </cell>
          <cell r="T387">
            <v>1540</v>
          </cell>
          <cell r="U387">
            <v>9787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57565</v>
          </cell>
          <cell r="AA387">
            <v>59550</v>
          </cell>
          <cell r="AB387" t="str">
            <v>ERPE</v>
          </cell>
          <cell r="AC387">
            <v>1101</v>
          </cell>
          <cell r="AD387">
            <v>2</v>
          </cell>
          <cell r="AE387">
            <v>4514</v>
          </cell>
        </row>
        <row r="388">
          <cell r="A388" t="str">
            <v>SSE</v>
          </cell>
          <cell r="B388">
            <v>1</v>
          </cell>
          <cell r="C388" t="str">
            <v>DRME</v>
          </cell>
          <cell r="D388">
            <v>16</v>
          </cell>
          <cell r="E388">
            <v>1</v>
          </cell>
          <cell r="F388" t="str">
            <v xml:space="preserve">B </v>
          </cell>
          <cell r="G388">
            <v>15</v>
          </cell>
          <cell r="H388">
            <v>30</v>
          </cell>
          <cell r="I388">
            <v>7124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114102</v>
          </cell>
          <cell r="P388">
            <v>0</v>
          </cell>
          <cell r="Q388">
            <v>0</v>
          </cell>
          <cell r="R388">
            <v>-3523</v>
          </cell>
          <cell r="S388">
            <v>0</v>
          </cell>
          <cell r="T388">
            <v>0</v>
          </cell>
          <cell r="U388">
            <v>22671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114102</v>
          </cell>
          <cell r="AA388">
            <v>110579</v>
          </cell>
          <cell r="AB388" t="str">
            <v>ERPE</v>
          </cell>
          <cell r="AC388">
            <v>1101</v>
          </cell>
          <cell r="AD388">
            <v>2</v>
          </cell>
          <cell r="AE388">
            <v>7124</v>
          </cell>
        </row>
        <row r="389">
          <cell r="A389" t="str">
            <v>SSE</v>
          </cell>
          <cell r="B389">
            <v>1</v>
          </cell>
          <cell r="C389" t="str">
            <v>DRME</v>
          </cell>
          <cell r="D389">
            <v>16</v>
          </cell>
          <cell r="E389">
            <v>2</v>
          </cell>
          <cell r="F389" t="str">
            <v xml:space="preserve">B </v>
          </cell>
          <cell r="G389">
            <v>0</v>
          </cell>
          <cell r="H389">
            <v>94</v>
          </cell>
          <cell r="I389">
            <v>41613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866297</v>
          </cell>
          <cell r="P389">
            <v>0</v>
          </cell>
          <cell r="Q389">
            <v>0</v>
          </cell>
          <cell r="R389">
            <v>14235</v>
          </cell>
          <cell r="S389">
            <v>0</v>
          </cell>
          <cell r="T389">
            <v>31923</v>
          </cell>
          <cell r="U389">
            <v>208648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866297</v>
          </cell>
          <cell r="AA389">
            <v>912455</v>
          </cell>
          <cell r="AB389" t="str">
            <v>ERPE</v>
          </cell>
          <cell r="AC389">
            <v>1101</v>
          </cell>
          <cell r="AD389">
            <v>2</v>
          </cell>
          <cell r="AE389">
            <v>39854</v>
          </cell>
        </row>
        <row r="390">
          <cell r="A390" t="str">
            <v>SSE</v>
          </cell>
          <cell r="B390">
            <v>1</v>
          </cell>
          <cell r="C390" t="str">
            <v>DRME</v>
          </cell>
          <cell r="D390">
            <v>16</v>
          </cell>
          <cell r="E390">
            <v>3</v>
          </cell>
          <cell r="F390" t="str">
            <v>A4</v>
          </cell>
          <cell r="G390">
            <v>20</v>
          </cell>
          <cell r="H390">
            <v>4</v>
          </cell>
          <cell r="I390">
            <v>24456</v>
          </cell>
          <cell r="J390">
            <v>0</v>
          </cell>
          <cell r="K390">
            <v>0</v>
          </cell>
          <cell r="L390">
            <v>115</v>
          </cell>
          <cell r="M390">
            <v>0</v>
          </cell>
          <cell r="N390">
            <v>0</v>
          </cell>
          <cell r="O390">
            <v>280625</v>
          </cell>
          <cell r="P390">
            <v>90006</v>
          </cell>
          <cell r="Q390">
            <v>10764</v>
          </cell>
          <cell r="R390">
            <v>0</v>
          </cell>
          <cell r="S390">
            <v>0</v>
          </cell>
          <cell r="T390">
            <v>0</v>
          </cell>
          <cell r="U390">
            <v>96131</v>
          </cell>
          <cell r="V390">
            <v>0</v>
          </cell>
          <cell r="W390">
            <v>3130</v>
          </cell>
          <cell r="X390">
            <v>0</v>
          </cell>
          <cell r="Y390">
            <v>0</v>
          </cell>
          <cell r="Z390">
            <v>384525</v>
          </cell>
          <cell r="AA390">
            <v>384525</v>
          </cell>
          <cell r="AB390" t="str">
            <v>ERPE</v>
          </cell>
          <cell r="AC390">
            <v>1101</v>
          </cell>
          <cell r="AD390">
            <v>2</v>
          </cell>
          <cell r="AE390">
            <v>24456</v>
          </cell>
        </row>
        <row r="391">
          <cell r="A391" t="str">
            <v>SSE</v>
          </cell>
          <cell r="B391">
            <v>1</v>
          </cell>
          <cell r="C391" t="str">
            <v>DRME</v>
          </cell>
          <cell r="D391">
            <v>16</v>
          </cell>
          <cell r="E391">
            <v>3</v>
          </cell>
          <cell r="F391" t="str">
            <v xml:space="preserve">B </v>
          </cell>
          <cell r="G391">
            <v>0</v>
          </cell>
          <cell r="H391">
            <v>910</v>
          </cell>
          <cell r="I391">
            <v>185854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3869747</v>
          </cell>
          <cell r="P391">
            <v>0</v>
          </cell>
          <cell r="Q391">
            <v>0</v>
          </cell>
          <cell r="R391">
            <v>30014</v>
          </cell>
          <cell r="S391">
            <v>0</v>
          </cell>
          <cell r="T391">
            <v>106544</v>
          </cell>
          <cell r="U391">
            <v>953741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3869747</v>
          </cell>
          <cell r="AA391">
            <v>4006305</v>
          </cell>
          <cell r="AB391" t="str">
            <v>ERPE</v>
          </cell>
          <cell r="AC391">
            <v>1101</v>
          </cell>
          <cell r="AD391">
            <v>2</v>
          </cell>
          <cell r="AE391">
            <v>176724</v>
          </cell>
        </row>
        <row r="392">
          <cell r="A392" t="str">
            <v>SSE</v>
          </cell>
          <cell r="B392">
            <v>1</v>
          </cell>
          <cell r="C392" t="str">
            <v>DRME</v>
          </cell>
          <cell r="D392">
            <v>16</v>
          </cell>
          <cell r="E392">
            <v>4</v>
          </cell>
          <cell r="F392" t="str">
            <v>A4</v>
          </cell>
          <cell r="G392">
            <v>21</v>
          </cell>
          <cell r="H392">
            <v>1</v>
          </cell>
          <cell r="I392">
            <v>12499</v>
          </cell>
          <cell r="J392">
            <v>489</v>
          </cell>
          <cell r="K392">
            <v>12010</v>
          </cell>
          <cell r="L392">
            <v>84</v>
          </cell>
          <cell r="M392">
            <v>60</v>
          </cell>
          <cell r="N392">
            <v>0</v>
          </cell>
          <cell r="O392">
            <v>72630</v>
          </cell>
          <cell r="P392">
            <v>65232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137862</v>
          </cell>
          <cell r="AA392">
            <v>137862</v>
          </cell>
          <cell r="AB392" t="str">
            <v>ERPE</v>
          </cell>
          <cell r="AC392">
            <v>1101</v>
          </cell>
          <cell r="AD392">
            <v>2</v>
          </cell>
          <cell r="AE392">
            <v>12499</v>
          </cell>
        </row>
        <row r="393">
          <cell r="A393" t="str">
            <v>SSE</v>
          </cell>
          <cell r="B393">
            <v>1</v>
          </cell>
          <cell r="C393" t="str">
            <v>DRME</v>
          </cell>
          <cell r="D393">
            <v>16</v>
          </cell>
          <cell r="E393">
            <v>4</v>
          </cell>
          <cell r="F393" t="str">
            <v xml:space="preserve">B </v>
          </cell>
          <cell r="G393">
            <v>0</v>
          </cell>
          <cell r="H393">
            <v>503</v>
          </cell>
          <cell r="I393">
            <v>288472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2512330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233167</v>
          </cell>
          <cell r="U393">
            <v>0</v>
          </cell>
          <cell r="V393">
            <v>6133</v>
          </cell>
          <cell r="W393">
            <v>0</v>
          </cell>
          <cell r="X393">
            <v>0</v>
          </cell>
          <cell r="Y393">
            <v>0</v>
          </cell>
          <cell r="Z393">
            <v>2512330</v>
          </cell>
          <cell r="AA393">
            <v>2751630</v>
          </cell>
          <cell r="AB393" t="str">
            <v>ERPE</v>
          </cell>
          <cell r="AC393">
            <v>1101</v>
          </cell>
          <cell r="AD393">
            <v>2</v>
          </cell>
          <cell r="AE393">
            <v>282740</v>
          </cell>
        </row>
        <row r="394">
          <cell r="A394" t="str">
            <v>SSE</v>
          </cell>
          <cell r="B394">
            <v>1</v>
          </cell>
          <cell r="C394" t="str">
            <v>DRME</v>
          </cell>
          <cell r="D394">
            <v>16</v>
          </cell>
          <cell r="E394">
            <v>4</v>
          </cell>
          <cell r="F394" t="str">
            <v>A4</v>
          </cell>
          <cell r="G394">
            <v>23</v>
          </cell>
          <cell r="H394">
            <v>9</v>
          </cell>
          <cell r="I394">
            <v>1813748</v>
          </cell>
          <cell r="J394">
            <v>1040</v>
          </cell>
          <cell r="K394">
            <v>1740084</v>
          </cell>
          <cell r="L394">
            <v>7721</v>
          </cell>
          <cell r="M394">
            <v>7264</v>
          </cell>
          <cell r="N394">
            <v>0</v>
          </cell>
          <cell r="O394">
            <v>7661589</v>
          </cell>
          <cell r="P394">
            <v>4094745</v>
          </cell>
          <cell r="Q394">
            <v>442448</v>
          </cell>
          <cell r="R394">
            <v>116366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49396</v>
          </cell>
          <cell r="X394">
            <v>0</v>
          </cell>
          <cell r="Y394">
            <v>0</v>
          </cell>
          <cell r="Z394">
            <v>12248178</v>
          </cell>
          <cell r="AA394">
            <v>12364544</v>
          </cell>
          <cell r="AB394" t="str">
            <v>ERPE</v>
          </cell>
          <cell r="AC394">
            <v>1101</v>
          </cell>
          <cell r="AD394">
            <v>2</v>
          </cell>
          <cell r="AE394">
            <v>1813748</v>
          </cell>
        </row>
        <row r="395">
          <cell r="A395" t="str">
            <v>SSE</v>
          </cell>
          <cell r="B395">
            <v>1</v>
          </cell>
          <cell r="C395" t="str">
            <v>DRME</v>
          </cell>
          <cell r="D395">
            <v>16</v>
          </cell>
          <cell r="E395">
            <v>5</v>
          </cell>
          <cell r="F395" t="str">
            <v>A4</v>
          </cell>
          <cell r="G395">
            <v>20</v>
          </cell>
          <cell r="H395">
            <v>2</v>
          </cell>
          <cell r="I395">
            <v>81360</v>
          </cell>
          <cell r="J395">
            <v>0</v>
          </cell>
          <cell r="K395">
            <v>0</v>
          </cell>
          <cell r="L395">
            <v>195</v>
          </cell>
          <cell r="M395">
            <v>0</v>
          </cell>
          <cell r="N395">
            <v>0</v>
          </cell>
          <cell r="O395">
            <v>933579</v>
          </cell>
          <cell r="P395">
            <v>152620</v>
          </cell>
          <cell r="Q395">
            <v>11440</v>
          </cell>
          <cell r="R395">
            <v>0</v>
          </cell>
          <cell r="S395">
            <v>0</v>
          </cell>
          <cell r="T395">
            <v>0</v>
          </cell>
          <cell r="U395">
            <v>274801</v>
          </cell>
          <cell r="V395">
            <v>0</v>
          </cell>
          <cell r="W395">
            <v>1565</v>
          </cell>
          <cell r="X395">
            <v>0</v>
          </cell>
          <cell r="Y395">
            <v>0</v>
          </cell>
          <cell r="Z395">
            <v>1099204</v>
          </cell>
          <cell r="AA395">
            <v>1099204</v>
          </cell>
          <cell r="AB395" t="str">
            <v>ERPE</v>
          </cell>
          <cell r="AC395">
            <v>1101</v>
          </cell>
          <cell r="AD395">
            <v>2</v>
          </cell>
          <cell r="AE395">
            <v>81360</v>
          </cell>
        </row>
        <row r="396">
          <cell r="A396" t="str">
            <v>SSE</v>
          </cell>
          <cell r="B396">
            <v>1</v>
          </cell>
          <cell r="C396" t="str">
            <v>DRME</v>
          </cell>
          <cell r="D396">
            <v>16</v>
          </cell>
          <cell r="E396">
            <v>5</v>
          </cell>
          <cell r="F396" t="str">
            <v xml:space="preserve">B </v>
          </cell>
          <cell r="G396">
            <v>0</v>
          </cell>
          <cell r="H396">
            <v>233</v>
          </cell>
          <cell r="I396">
            <v>60155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1172340</v>
          </cell>
          <cell r="P396">
            <v>0</v>
          </cell>
          <cell r="Q396">
            <v>0</v>
          </cell>
          <cell r="R396">
            <v>751</v>
          </cell>
          <cell r="S396">
            <v>0</v>
          </cell>
          <cell r="T396">
            <v>379260</v>
          </cell>
          <cell r="U396">
            <v>233121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1172340</v>
          </cell>
          <cell r="AA396">
            <v>1552351</v>
          </cell>
          <cell r="AB396" t="str">
            <v>ERPE</v>
          </cell>
          <cell r="AC396">
            <v>1101</v>
          </cell>
          <cell r="AD396">
            <v>2</v>
          </cell>
          <cell r="AE396">
            <v>58545</v>
          </cell>
        </row>
        <row r="397">
          <cell r="A397" t="str">
            <v>SSE</v>
          </cell>
          <cell r="B397">
            <v>1</v>
          </cell>
          <cell r="C397" t="str">
            <v>DRME</v>
          </cell>
          <cell r="D397">
            <v>16</v>
          </cell>
          <cell r="E397">
            <v>6</v>
          </cell>
          <cell r="F397" t="str">
            <v xml:space="preserve">B </v>
          </cell>
          <cell r="G397">
            <v>0</v>
          </cell>
          <cell r="H397">
            <v>24</v>
          </cell>
          <cell r="I397">
            <v>140273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1662971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59689</v>
          </cell>
          <cell r="U397">
            <v>415744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1662971</v>
          </cell>
          <cell r="AA397">
            <v>1722660</v>
          </cell>
          <cell r="AB397" t="str">
            <v>ERPE</v>
          </cell>
          <cell r="AC397">
            <v>1101</v>
          </cell>
          <cell r="AD397">
            <v>2</v>
          </cell>
          <cell r="AE397">
            <v>140273</v>
          </cell>
        </row>
        <row r="398">
          <cell r="A398" t="str">
            <v>SSE</v>
          </cell>
          <cell r="B398">
            <v>1</v>
          </cell>
          <cell r="C398" t="str">
            <v>DRME</v>
          </cell>
          <cell r="D398">
            <v>16</v>
          </cell>
          <cell r="E398">
            <v>7</v>
          </cell>
          <cell r="F398" t="str">
            <v>A4</v>
          </cell>
          <cell r="G398">
            <v>20</v>
          </cell>
          <cell r="H398">
            <v>3</v>
          </cell>
          <cell r="I398">
            <v>78146</v>
          </cell>
          <cell r="J398">
            <v>0</v>
          </cell>
          <cell r="K398">
            <v>0</v>
          </cell>
          <cell r="L398">
            <v>190</v>
          </cell>
          <cell r="M398">
            <v>0</v>
          </cell>
          <cell r="N398">
            <v>0</v>
          </cell>
          <cell r="O398">
            <v>762184</v>
          </cell>
          <cell r="P398">
            <v>126160</v>
          </cell>
          <cell r="Q398">
            <v>48991</v>
          </cell>
          <cell r="R398">
            <v>0</v>
          </cell>
          <cell r="S398">
            <v>0</v>
          </cell>
          <cell r="T398">
            <v>0</v>
          </cell>
          <cell r="U398">
            <v>236326</v>
          </cell>
          <cell r="V398">
            <v>0</v>
          </cell>
          <cell r="W398">
            <v>7968</v>
          </cell>
          <cell r="X398">
            <v>0</v>
          </cell>
          <cell r="Y398">
            <v>0</v>
          </cell>
          <cell r="Z398">
            <v>945303</v>
          </cell>
          <cell r="AA398">
            <v>945303</v>
          </cell>
          <cell r="AB398" t="str">
            <v>ERPE</v>
          </cell>
          <cell r="AC398">
            <v>1101</v>
          </cell>
          <cell r="AD398">
            <v>2</v>
          </cell>
          <cell r="AE398">
            <v>78146</v>
          </cell>
        </row>
        <row r="399">
          <cell r="A399" t="str">
            <v>SSE</v>
          </cell>
          <cell r="B399">
            <v>1</v>
          </cell>
          <cell r="C399" t="str">
            <v>DRME</v>
          </cell>
          <cell r="D399">
            <v>16</v>
          </cell>
          <cell r="E399">
            <v>7</v>
          </cell>
          <cell r="F399" t="str">
            <v xml:space="preserve">B </v>
          </cell>
          <cell r="G399">
            <v>0</v>
          </cell>
          <cell r="H399">
            <v>5</v>
          </cell>
          <cell r="I399">
            <v>21491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380275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95068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380275</v>
          </cell>
          <cell r="AA399">
            <v>380275</v>
          </cell>
          <cell r="AB399" t="str">
            <v>ERPE</v>
          </cell>
          <cell r="AC399">
            <v>1101</v>
          </cell>
          <cell r="AD399">
            <v>2</v>
          </cell>
          <cell r="AE399">
            <v>21425</v>
          </cell>
        </row>
        <row r="400">
          <cell r="A400" t="str">
            <v>SSE</v>
          </cell>
          <cell r="B400">
            <v>1</v>
          </cell>
          <cell r="C400" t="str">
            <v>DRME</v>
          </cell>
          <cell r="D400">
            <v>16</v>
          </cell>
          <cell r="E400">
            <v>8</v>
          </cell>
          <cell r="F400" t="str">
            <v xml:space="preserve">B </v>
          </cell>
          <cell r="G400">
            <v>0</v>
          </cell>
          <cell r="H400">
            <v>3</v>
          </cell>
          <cell r="I400">
            <v>3880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80778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20195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80778</v>
          </cell>
          <cell r="AA400">
            <v>80778</v>
          </cell>
          <cell r="AB400" t="str">
            <v>ERPE</v>
          </cell>
          <cell r="AC400">
            <v>1101</v>
          </cell>
          <cell r="AD400">
            <v>2</v>
          </cell>
          <cell r="AE400">
            <v>3880</v>
          </cell>
        </row>
        <row r="401">
          <cell r="A401" t="str">
            <v>SMA</v>
          </cell>
          <cell r="B401">
            <v>2</v>
          </cell>
          <cell r="C401" t="str">
            <v>DRAM</v>
          </cell>
          <cell r="D401">
            <v>21</v>
          </cell>
          <cell r="E401">
            <v>1</v>
          </cell>
          <cell r="F401" t="str">
            <v xml:space="preserve">B </v>
          </cell>
          <cell r="G401">
            <v>1</v>
          </cell>
          <cell r="H401">
            <v>9234</v>
          </cell>
          <cell r="I401">
            <v>200835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3250792</v>
          </cell>
          <cell r="P401">
            <v>0</v>
          </cell>
          <cell r="Q401">
            <v>0</v>
          </cell>
          <cell r="R401">
            <v>42275</v>
          </cell>
          <cell r="S401">
            <v>0</v>
          </cell>
          <cell r="T401">
            <v>233289</v>
          </cell>
          <cell r="U401">
            <v>0</v>
          </cell>
          <cell r="V401">
            <v>2914</v>
          </cell>
          <cell r="W401">
            <v>0</v>
          </cell>
          <cell r="X401">
            <v>0</v>
          </cell>
          <cell r="Y401">
            <v>14280</v>
          </cell>
          <cell r="Z401">
            <v>3250792</v>
          </cell>
          <cell r="AA401">
            <v>3543550</v>
          </cell>
          <cell r="AB401" t="str">
            <v>ERGA</v>
          </cell>
          <cell r="AC401">
            <v>1101</v>
          </cell>
          <cell r="AD401">
            <v>2</v>
          </cell>
          <cell r="AE401">
            <v>155397</v>
          </cell>
        </row>
        <row r="402">
          <cell r="A402" t="str">
            <v>SMA</v>
          </cell>
          <cell r="B402">
            <v>2</v>
          </cell>
          <cell r="C402" t="str">
            <v>DRAM</v>
          </cell>
          <cell r="D402">
            <v>21</v>
          </cell>
          <cell r="E402">
            <v>1</v>
          </cell>
          <cell r="F402" t="str">
            <v xml:space="preserve">B </v>
          </cell>
          <cell r="G402">
            <v>2</v>
          </cell>
          <cell r="H402">
            <v>5905</v>
          </cell>
          <cell r="I402">
            <v>240309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4660835</v>
          </cell>
          <cell r="P402">
            <v>0</v>
          </cell>
          <cell r="Q402">
            <v>0</v>
          </cell>
          <cell r="R402">
            <v>32953</v>
          </cell>
          <cell r="S402">
            <v>0</v>
          </cell>
          <cell r="T402">
            <v>87003</v>
          </cell>
          <cell r="U402">
            <v>792146</v>
          </cell>
          <cell r="V402">
            <v>1128</v>
          </cell>
          <cell r="W402">
            <v>0</v>
          </cell>
          <cell r="X402">
            <v>0</v>
          </cell>
          <cell r="Y402">
            <v>12888</v>
          </cell>
          <cell r="Z402">
            <v>4660835</v>
          </cell>
          <cell r="AA402">
            <v>4794807</v>
          </cell>
          <cell r="AB402" t="str">
            <v>ERGA</v>
          </cell>
          <cell r="AC402">
            <v>1101</v>
          </cell>
          <cell r="AD402">
            <v>2</v>
          </cell>
          <cell r="AE402">
            <v>240309</v>
          </cell>
        </row>
        <row r="403">
          <cell r="A403" t="str">
            <v>SMA</v>
          </cell>
          <cell r="B403">
            <v>2</v>
          </cell>
          <cell r="C403" t="str">
            <v>DRAM</v>
          </cell>
          <cell r="D403">
            <v>21</v>
          </cell>
          <cell r="E403">
            <v>1</v>
          </cell>
          <cell r="F403" t="str">
            <v xml:space="preserve">B </v>
          </cell>
          <cell r="G403">
            <v>3</v>
          </cell>
          <cell r="H403">
            <v>15726</v>
          </cell>
          <cell r="I403">
            <v>1143106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22169777</v>
          </cell>
          <cell r="P403">
            <v>0</v>
          </cell>
          <cell r="Q403">
            <v>0</v>
          </cell>
          <cell r="R403">
            <v>167965</v>
          </cell>
          <cell r="S403">
            <v>0</v>
          </cell>
          <cell r="T403">
            <v>280958</v>
          </cell>
          <cell r="U403">
            <v>3768835</v>
          </cell>
          <cell r="V403">
            <v>1598</v>
          </cell>
          <cell r="W403">
            <v>0</v>
          </cell>
          <cell r="X403">
            <v>0</v>
          </cell>
          <cell r="Y403">
            <v>767462</v>
          </cell>
          <cell r="Z403">
            <v>22169777</v>
          </cell>
          <cell r="AA403">
            <v>23387760</v>
          </cell>
          <cell r="AB403" t="str">
            <v>ERGA</v>
          </cell>
          <cell r="AC403">
            <v>1101</v>
          </cell>
          <cell r="AD403">
            <v>2</v>
          </cell>
          <cell r="AE403">
            <v>1140658</v>
          </cell>
        </row>
        <row r="404">
          <cell r="A404" t="str">
            <v>SMA</v>
          </cell>
          <cell r="B404">
            <v>2</v>
          </cell>
          <cell r="C404" t="str">
            <v>DRAM</v>
          </cell>
          <cell r="D404">
            <v>21</v>
          </cell>
          <cell r="E404">
            <v>1</v>
          </cell>
          <cell r="F404" t="str">
            <v xml:space="preserve">B </v>
          </cell>
          <cell r="G404">
            <v>4</v>
          </cell>
          <cell r="H404">
            <v>4606</v>
          </cell>
          <cell r="I404">
            <v>552311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10713162</v>
          </cell>
          <cell r="P404">
            <v>0</v>
          </cell>
          <cell r="Q404">
            <v>0</v>
          </cell>
          <cell r="R404">
            <v>111120</v>
          </cell>
          <cell r="S404">
            <v>0</v>
          </cell>
          <cell r="T404">
            <v>177376</v>
          </cell>
          <cell r="U404">
            <v>1821269</v>
          </cell>
          <cell r="V404">
            <v>0</v>
          </cell>
          <cell r="W404">
            <v>0</v>
          </cell>
          <cell r="X404">
            <v>0</v>
          </cell>
          <cell r="Y404">
            <v>427997</v>
          </cell>
          <cell r="Z404">
            <v>10713162</v>
          </cell>
          <cell r="AA404">
            <v>11429655</v>
          </cell>
          <cell r="AB404" t="str">
            <v>ERGA</v>
          </cell>
          <cell r="AC404">
            <v>1101</v>
          </cell>
          <cell r="AD404">
            <v>2</v>
          </cell>
          <cell r="AE404">
            <v>552311</v>
          </cell>
        </row>
        <row r="405">
          <cell r="A405" t="str">
            <v>SMA</v>
          </cell>
          <cell r="B405">
            <v>2</v>
          </cell>
          <cell r="C405" t="str">
            <v>DRAM</v>
          </cell>
          <cell r="D405">
            <v>21</v>
          </cell>
          <cell r="E405">
            <v>1</v>
          </cell>
          <cell r="F405" t="str">
            <v xml:space="preserve">B </v>
          </cell>
          <cell r="G405">
            <v>5</v>
          </cell>
          <cell r="H405">
            <v>1592</v>
          </cell>
          <cell r="I405">
            <v>272209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5279947</v>
          </cell>
          <cell r="P405">
            <v>0</v>
          </cell>
          <cell r="Q405">
            <v>0</v>
          </cell>
          <cell r="R405">
            <v>55447</v>
          </cell>
          <cell r="S405">
            <v>0</v>
          </cell>
          <cell r="T405">
            <v>60963</v>
          </cell>
          <cell r="U405">
            <v>897608</v>
          </cell>
          <cell r="V405">
            <v>0</v>
          </cell>
          <cell r="W405">
            <v>0</v>
          </cell>
          <cell r="X405">
            <v>0</v>
          </cell>
          <cell r="Y405">
            <v>273350</v>
          </cell>
          <cell r="Z405">
            <v>5279947</v>
          </cell>
          <cell r="AA405">
            <v>5669707</v>
          </cell>
          <cell r="AB405" t="str">
            <v>ERGA</v>
          </cell>
          <cell r="AC405">
            <v>1101</v>
          </cell>
          <cell r="AD405">
            <v>2</v>
          </cell>
          <cell r="AE405">
            <v>272209</v>
          </cell>
        </row>
        <row r="406">
          <cell r="A406" t="str">
            <v>SMA</v>
          </cell>
          <cell r="B406">
            <v>2</v>
          </cell>
          <cell r="C406" t="str">
            <v>DRAM</v>
          </cell>
          <cell r="D406">
            <v>21</v>
          </cell>
          <cell r="E406">
            <v>1</v>
          </cell>
          <cell r="F406" t="str">
            <v xml:space="preserve">B </v>
          </cell>
          <cell r="G406">
            <v>6</v>
          </cell>
          <cell r="H406">
            <v>1022</v>
          </cell>
          <cell r="I406">
            <v>244067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4733870</v>
          </cell>
          <cell r="P406">
            <v>0</v>
          </cell>
          <cell r="Q406">
            <v>0</v>
          </cell>
          <cell r="R406">
            <v>58112</v>
          </cell>
          <cell r="S406">
            <v>0</v>
          </cell>
          <cell r="T406">
            <v>112475</v>
          </cell>
          <cell r="U406">
            <v>804931</v>
          </cell>
          <cell r="V406">
            <v>0</v>
          </cell>
          <cell r="W406">
            <v>0</v>
          </cell>
          <cell r="X406">
            <v>0</v>
          </cell>
          <cell r="Y406">
            <v>186571</v>
          </cell>
          <cell r="Z406">
            <v>4733870</v>
          </cell>
          <cell r="AA406">
            <v>5091028</v>
          </cell>
          <cell r="AB406" t="str">
            <v>ERGA</v>
          </cell>
          <cell r="AC406">
            <v>1101</v>
          </cell>
          <cell r="AD406">
            <v>2</v>
          </cell>
          <cell r="AE406">
            <v>244067</v>
          </cell>
        </row>
        <row r="407">
          <cell r="A407" t="str">
            <v>SMA</v>
          </cell>
          <cell r="B407">
            <v>2</v>
          </cell>
          <cell r="C407" t="str">
            <v>DRAM</v>
          </cell>
          <cell r="D407">
            <v>21</v>
          </cell>
          <cell r="E407">
            <v>1</v>
          </cell>
          <cell r="F407" t="str">
            <v xml:space="preserve">B </v>
          </cell>
          <cell r="G407">
            <v>7</v>
          </cell>
          <cell r="H407">
            <v>235</v>
          </cell>
          <cell r="I407">
            <v>77727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1564226</v>
          </cell>
          <cell r="P407">
            <v>0</v>
          </cell>
          <cell r="Q407">
            <v>0</v>
          </cell>
          <cell r="R407">
            <v>17015</v>
          </cell>
          <cell r="S407">
            <v>0</v>
          </cell>
          <cell r="T407">
            <v>20390</v>
          </cell>
          <cell r="U407">
            <v>312925</v>
          </cell>
          <cell r="V407">
            <v>0</v>
          </cell>
          <cell r="W407">
            <v>0</v>
          </cell>
          <cell r="X407">
            <v>0</v>
          </cell>
          <cell r="Y407">
            <v>88328</v>
          </cell>
          <cell r="Z407">
            <v>1564226</v>
          </cell>
          <cell r="AA407">
            <v>1689959</v>
          </cell>
          <cell r="AB407" t="str">
            <v>ERGA</v>
          </cell>
          <cell r="AC407">
            <v>1101</v>
          </cell>
          <cell r="AD407">
            <v>2</v>
          </cell>
          <cell r="AE407">
            <v>77727</v>
          </cell>
        </row>
        <row r="408">
          <cell r="A408" t="str">
            <v>SMA</v>
          </cell>
          <cell r="B408">
            <v>2</v>
          </cell>
          <cell r="C408" t="str">
            <v>DRAM</v>
          </cell>
          <cell r="D408">
            <v>21</v>
          </cell>
          <cell r="E408">
            <v>1</v>
          </cell>
          <cell r="F408" t="str">
            <v xml:space="preserve">B </v>
          </cell>
          <cell r="G408">
            <v>8</v>
          </cell>
          <cell r="H408">
            <v>87</v>
          </cell>
          <cell r="I408">
            <v>37700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759767</v>
          </cell>
          <cell r="P408">
            <v>0</v>
          </cell>
          <cell r="Q408">
            <v>0</v>
          </cell>
          <cell r="R408">
            <v>8019</v>
          </cell>
          <cell r="S408">
            <v>0</v>
          </cell>
          <cell r="T408">
            <v>-1262</v>
          </cell>
          <cell r="U408">
            <v>151984</v>
          </cell>
          <cell r="V408">
            <v>0</v>
          </cell>
          <cell r="W408">
            <v>0</v>
          </cell>
          <cell r="X408">
            <v>0</v>
          </cell>
          <cell r="Y408">
            <v>29486</v>
          </cell>
          <cell r="Z408">
            <v>759767</v>
          </cell>
          <cell r="AA408">
            <v>796010</v>
          </cell>
          <cell r="AB408" t="str">
            <v>ERGA</v>
          </cell>
          <cell r="AC408">
            <v>1101</v>
          </cell>
          <cell r="AD408">
            <v>2</v>
          </cell>
          <cell r="AE408">
            <v>37700</v>
          </cell>
        </row>
        <row r="409">
          <cell r="A409" t="str">
            <v>SMA</v>
          </cell>
          <cell r="B409">
            <v>2</v>
          </cell>
          <cell r="C409" t="str">
            <v>DRAM</v>
          </cell>
          <cell r="D409">
            <v>21</v>
          </cell>
          <cell r="E409">
            <v>1</v>
          </cell>
          <cell r="F409" t="str">
            <v xml:space="preserve">B </v>
          </cell>
          <cell r="G409">
            <v>9</v>
          </cell>
          <cell r="H409">
            <v>74</v>
          </cell>
          <cell r="I409">
            <v>41179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883828</v>
          </cell>
          <cell r="P409">
            <v>0</v>
          </cell>
          <cell r="Q409">
            <v>0</v>
          </cell>
          <cell r="R409">
            <v>16924</v>
          </cell>
          <cell r="S409">
            <v>0</v>
          </cell>
          <cell r="T409">
            <v>2322</v>
          </cell>
          <cell r="U409">
            <v>220993</v>
          </cell>
          <cell r="V409">
            <v>0</v>
          </cell>
          <cell r="W409">
            <v>0</v>
          </cell>
          <cell r="X409">
            <v>0</v>
          </cell>
          <cell r="Y409">
            <v>41837</v>
          </cell>
          <cell r="Z409">
            <v>883828</v>
          </cell>
          <cell r="AA409">
            <v>944911</v>
          </cell>
          <cell r="AB409" t="str">
            <v>ERGA</v>
          </cell>
          <cell r="AC409">
            <v>1101</v>
          </cell>
          <cell r="AD409">
            <v>2</v>
          </cell>
          <cell r="AE409">
            <v>41179</v>
          </cell>
        </row>
        <row r="410">
          <cell r="A410" t="str">
            <v>SMA</v>
          </cell>
          <cell r="B410">
            <v>2</v>
          </cell>
          <cell r="C410" t="str">
            <v>DRAM</v>
          </cell>
          <cell r="D410">
            <v>21</v>
          </cell>
          <cell r="E410">
            <v>1</v>
          </cell>
          <cell r="F410" t="str">
            <v xml:space="preserve">B </v>
          </cell>
          <cell r="G410">
            <v>10</v>
          </cell>
          <cell r="H410">
            <v>15</v>
          </cell>
          <cell r="I410">
            <v>29137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625305</v>
          </cell>
          <cell r="P410">
            <v>0</v>
          </cell>
          <cell r="Q410">
            <v>0</v>
          </cell>
          <cell r="R410">
            <v>-11853</v>
          </cell>
          <cell r="S410">
            <v>0</v>
          </cell>
          <cell r="T410">
            <v>0</v>
          </cell>
          <cell r="U410">
            <v>156346</v>
          </cell>
          <cell r="V410">
            <v>0</v>
          </cell>
          <cell r="W410">
            <v>0</v>
          </cell>
          <cell r="X410">
            <v>0</v>
          </cell>
          <cell r="Y410">
            <v>5960</v>
          </cell>
          <cell r="Z410">
            <v>625305</v>
          </cell>
          <cell r="AA410">
            <v>619412</v>
          </cell>
          <cell r="AB410" t="str">
            <v>ERGA</v>
          </cell>
          <cell r="AC410">
            <v>1101</v>
          </cell>
          <cell r="AD410">
            <v>2</v>
          </cell>
          <cell r="AE410">
            <v>29137</v>
          </cell>
        </row>
        <row r="411">
          <cell r="A411" t="str">
            <v>SMA</v>
          </cell>
          <cell r="B411">
            <v>2</v>
          </cell>
          <cell r="C411" t="str">
            <v>DRAM</v>
          </cell>
          <cell r="D411">
            <v>21</v>
          </cell>
          <cell r="E411">
            <v>1</v>
          </cell>
          <cell r="F411" t="str">
            <v xml:space="preserve">B </v>
          </cell>
          <cell r="G411">
            <v>11</v>
          </cell>
          <cell r="H411">
            <v>6751</v>
          </cell>
          <cell r="I411">
            <v>147084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830486</v>
          </cell>
          <cell r="P411">
            <v>0</v>
          </cell>
          <cell r="Q411">
            <v>0</v>
          </cell>
          <cell r="R411">
            <v>6681</v>
          </cell>
          <cell r="S411">
            <v>0</v>
          </cell>
          <cell r="T411">
            <v>38170</v>
          </cell>
          <cell r="U411">
            <v>0</v>
          </cell>
          <cell r="V411">
            <v>4607</v>
          </cell>
          <cell r="W411">
            <v>0</v>
          </cell>
          <cell r="X411">
            <v>0</v>
          </cell>
          <cell r="Y411">
            <v>18888</v>
          </cell>
          <cell r="Z411">
            <v>830486</v>
          </cell>
          <cell r="AA411">
            <v>898832</v>
          </cell>
          <cell r="AB411" t="str">
            <v>ERGA</v>
          </cell>
          <cell r="AC411">
            <v>1101</v>
          </cell>
          <cell r="AD411">
            <v>2</v>
          </cell>
          <cell r="AE411">
            <v>113911</v>
          </cell>
        </row>
        <row r="412">
          <cell r="A412" t="str">
            <v>SMA</v>
          </cell>
          <cell r="B412">
            <v>2</v>
          </cell>
          <cell r="C412" t="str">
            <v>DRAM</v>
          </cell>
          <cell r="D412">
            <v>21</v>
          </cell>
          <cell r="E412">
            <v>1</v>
          </cell>
          <cell r="F412" t="str">
            <v xml:space="preserve">B </v>
          </cell>
          <cell r="G412">
            <v>12</v>
          </cell>
          <cell r="H412">
            <v>4701</v>
          </cell>
          <cell r="I412">
            <v>254016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2273940</v>
          </cell>
          <cell r="P412">
            <v>0</v>
          </cell>
          <cell r="Q412">
            <v>0</v>
          </cell>
          <cell r="R412">
            <v>19721</v>
          </cell>
          <cell r="S412">
            <v>-6</v>
          </cell>
          <cell r="T412">
            <v>25498</v>
          </cell>
          <cell r="U412">
            <v>386819</v>
          </cell>
          <cell r="V412">
            <v>1975</v>
          </cell>
          <cell r="W412">
            <v>0</v>
          </cell>
          <cell r="X412">
            <v>0</v>
          </cell>
          <cell r="Y412">
            <v>80926</v>
          </cell>
          <cell r="Z412">
            <v>2273940</v>
          </cell>
          <cell r="AA412">
            <v>2402054</v>
          </cell>
          <cell r="AB412" t="str">
            <v>ERGA</v>
          </cell>
          <cell r="AC412">
            <v>1101</v>
          </cell>
          <cell r="AD412">
            <v>2</v>
          </cell>
          <cell r="AE412">
            <v>254016</v>
          </cell>
        </row>
        <row r="413">
          <cell r="A413" t="str">
            <v>SMA</v>
          </cell>
          <cell r="B413">
            <v>2</v>
          </cell>
          <cell r="C413" t="str">
            <v>DRAM</v>
          </cell>
          <cell r="D413">
            <v>21</v>
          </cell>
          <cell r="E413">
            <v>1</v>
          </cell>
          <cell r="F413" t="str">
            <v xml:space="preserve">B </v>
          </cell>
          <cell r="G413">
            <v>13</v>
          </cell>
          <cell r="H413">
            <v>232</v>
          </cell>
          <cell r="I413">
            <v>26562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326226</v>
          </cell>
          <cell r="P413">
            <v>0</v>
          </cell>
          <cell r="Q413">
            <v>0</v>
          </cell>
          <cell r="R413">
            <v>3323</v>
          </cell>
          <cell r="S413">
            <v>0</v>
          </cell>
          <cell r="T413">
            <v>2590</v>
          </cell>
          <cell r="U413">
            <v>55473</v>
          </cell>
          <cell r="V413">
            <v>94</v>
          </cell>
          <cell r="W413">
            <v>0</v>
          </cell>
          <cell r="X413">
            <v>0</v>
          </cell>
          <cell r="Y413">
            <v>17721</v>
          </cell>
          <cell r="Z413">
            <v>326226</v>
          </cell>
          <cell r="AA413">
            <v>349954</v>
          </cell>
          <cell r="AB413" t="str">
            <v>ERGA</v>
          </cell>
          <cell r="AC413">
            <v>1101</v>
          </cell>
          <cell r="AD413">
            <v>2</v>
          </cell>
          <cell r="AE413">
            <v>26562</v>
          </cell>
        </row>
        <row r="414">
          <cell r="A414" t="str">
            <v>SMA</v>
          </cell>
          <cell r="B414">
            <v>2</v>
          </cell>
          <cell r="C414" t="str">
            <v>DRAM</v>
          </cell>
          <cell r="D414">
            <v>21</v>
          </cell>
          <cell r="E414">
            <v>1</v>
          </cell>
          <cell r="F414" t="str">
            <v xml:space="preserve">B </v>
          </cell>
          <cell r="G414">
            <v>14</v>
          </cell>
          <cell r="H414">
            <v>17</v>
          </cell>
          <cell r="I414">
            <v>2547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32411</v>
          </cell>
          <cell r="P414">
            <v>0</v>
          </cell>
          <cell r="Q414">
            <v>0</v>
          </cell>
          <cell r="R414">
            <v>357</v>
          </cell>
          <cell r="S414">
            <v>0</v>
          </cell>
          <cell r="T414">
            <v>0</v>
          </cell>
          <cell r="U414">
            <v>5512</v>
          </cell>
          <cell r="V414">
            <v>0</v>
          </cell>
          <cell r="W414">
            <v>0</v>
          </cell>
          <cell r="X414">
            <v>0</v>
          </cell>
          <cell r="Y414">
            <v>1024</v>
          </cell>
          <cell r="Z414">
            <v>32411</v>
          </cell>
          <cell r="AA414">
            <v>33792</v>
          </cell>
          <cell r="AB414" t="str">
            <v>ERGA</v>
          </cell>
          <cell r="AC414">
            <v>1101</v>
          </cell>
          <cell r="AD414">
            <v>2</v>
          </cell>
          <cell r="AE414">
            <v>2547</v>
          </cell>
        </row>
        <row r="415">
          <cell r="A415" t="str">
            <v>SMA</v>
          </cell>
          <cell r="B415">
            <v>2</v>
          </cell>
          <cell r="C415" t="str">
            <v>DRAM</v>
          </cell>
          <cell r="D415">
            <v>21</v>
          </cell>
          <cell r="E415">
            <v>1</v>
          </cell>
          <cell r="F415" t="str">
            <v xml:space="preserve">B </v>
          </cell>
          <cell r="G415">
            <v>15</v>
          </cell>
          <cell r="H415">
            <v>24</v>
          </cell>
          <cell r="I415">
            <v>17367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353528</v>
          </cell>
          <cell r="P415">
            <v>0</v>
          </cell>
          <cell r="Q415">
            <v>0</v>
          </cell>
          <cell r="R415">
            <v>508</v>
          </cell>
          <cell r="S415">
            <v>0</v>
          </cell>
          <cell r="T415">
            <v>32</v>
          </cell>
          <cell r="U415">
            <v>85216</v>
          </cell>
          <cell r="V415">
            <v>0</v>
          </cell>
          <cell r="W415">
            <v>0</v>
          </cell>
          <cell r="X415">
            <v>0</v>
          </cell>
          <cell r="Y415">
            <v>-110</v>
          </cell>
          <cell r="Z415">
            <v>353528</v>
          </cell>
          <cell r="AA415">
            <v>353958</v>
          </cell>
          <cell r="AB415" t="str">
            <v>ERGA</v>
          </cell>
          <cell r="AC415">
            <v>1101</v>
          </cell>
          <cell r="AD415">
            <v>2</v>
          </cell>
          <cell r="AE415">
            <v>17367</v>
          </cell>
        </row>
        <row r="416">
          <cell r="A416" t="str">
            <v>SMA</v>
          </cell>
          <cell r="B416">
            <v>2</v>
          </cell>
          <cell r="C416" t="str">
            <v>DRAM</v>
          </cell>
          <cell r="D416">
            <v>21</v>
          </cell>
          <cell r="E416">
            <v>2</v>
          </cell>
          <cell r="F416" t="str">
            <v>A4</v>
          </cell>
          <cell r="G416">
            <v>22</v>
          </cell>
          <cell r="H416">
            <v>3</v>
          </cell>
          <cell r="I416">
            <v>410293</v>
          </cell>
          <cell r="J416">
            <v>38309</v>
          </cell>
          <cell r="K416">
            <v>371984</v>
          </cell>
          <cell r="L416">
            <v>2106</v>
          </cell>
          <cell r="M416">
            <v>1429</v>
          </cell>
          <cell r="N416">
            <v>987</v>
          </cell>
          <cell r="O416">
            <v>2922363</v>
          </cell>
          <cell r="P416">
            <v>3030710</v>
          </cell>
          <cell r="Q416">
            <v>227072</v>
          </cell>
          <cell r="R416">
            <v>0</v>
          </cell>
          <cell r="S416">
            <v>0</v>
          </cell>
          <cell r="T416">
            <v>7406</v>
          </cell>
          <cell r="U416">
            <v>1566442</v>
          </cell>
          <cell r="V416">
            <v>0</v>
          </cell>
          <cell r="W416">
            <v>85623</v>
          </cell>
          <cell r="X416">
            <v>0</v>
          </cell>
          <cell r="Y416">
            <v>5960</v>
          </cell>
          <cell r="Z416">
            <v>6265768</v>
          </cell>
          <cell r="AA416">
            <v>6279134</v>
          </cell>
          <cell r="AB416" t="str">
            <v>ERGA</v>
          </cell>
          <cell r="AC416">
            <v>1101</v>
          </cell>
          <cell r="AD416">
            <v>2</v>
          </cell>
          <cell r="AE416">
            <v>410293</v>
          </cell>
        </row>
        <row r="417">
          <cell r="A417" t="str">
            <v>SMA</v>
          </cell>
          <cell r="B417">
            <v>2</v>
          </cell>
          <cell r="C417" t="str">
            <v>DRAM</v>
          </cell>
          <cell r="D417">
            <v>21</v>
          </cell>
          <cell r="E417">
            <v>2</v>
          </cell>
          <cell r="F417" t="str">
            <v>A4</v>
          </cell>
          <cell r="G417">
            <v>21</v>
          </cell>
          <cell r="H417">
            <v>2</v>
          </cell>
          <cell r="I417">
            <v>401400</v>
          </cell>
          <cell r="J417">
            <v>33460</v>
          </cell>
          <cell r="K417">
            <v>367940</v>
          </cell>
          <cell r="L417">
            <v>929</v>
          </cell>
          <cell r="M417">
            <v>900</v>
          </cell>
          <cell r="N417">
            <v>0</v>
          </cell>
          <cell r="O417">
            <v>4432765</v>
          </cell>
          <cell r="P417">
            <v>681649</v>
          </cell>
          <cell r="Q417">
            <v>38012</v>
          </cell>
          <cell r="R417">
            <v>133922</v>
          </cell>
          <cell r="S417">
            <v>0</v>
          </cell>
          <cell r="T417">
            <v>0</v>
          </cell>
          <cell r="U417">
            <v>1290179</v>
          </cell>
          <cell r="V417">
            <v>0</v>
          </cell>
          <cell r="W417">
            <v>8288</v>
          </cell>
          <cell r="X417">
            <v>0</v>
          </cell>
          <cell r="Y417">
            <v>2980</v>
          </cell>
          <cell r="Z417">
            <v>5160714</v>
          </cell>
          <cell r="AA417">
            <v>5297616</v>
          </cell>
          <cell r="AB417" t="str">
            <v>ERGA</v>
          </cell>
          <cell r="AC417">
            <v>1101</v>
          </cell>
          <cell r="AD417">
            <v>2</v>
          </cell>
          <cell r="AE417">
            <v>401400</v>
          </cell>
        </row>
        <row r="418">
          <cell r="A418" t="str">
            <v>SMA</v>
          </cell>
          <cell r="B418">
            <v>2</v>
          </cell>
          <cell r="C418" t="str">
            <v>DRAM</v>
          </cell>
          <cell r="D418">
            <v>21</v>
          </cell>
          <cell r="E418">
            <v>2</v>
          </cell>
          <cell r="F418" t="str">
            <v>A4</v>
          </cell>
          <cell r="G418">
            <v>20</v>
          </cell>
          <cell r="H418">
            <v>23</v>
          </cell>
          <cell r="I418">
            <v>299535</v>
          </cell>
          <cell r="J418">
            <v>0</v>
          </cell>
          <cell r="K418">
            <v>0</v>
          </cell>
          <cell r="L418">
            <v>1619</v>
          </cell>
          <cell r="M418">
            <v>0</v>
          </cell>
          <cell r="N418">
            <v>0</v>
          </cell>
          <cell r="O418">
            <v>3437066</v>
          </cell>
          <cell r="P418">
            <v>1267139</v>
          </cell>
          <cell r="Q418">
            <v>430336</v>
          </cell>
          <cell r="R418">
            <v>53195</v>
          </cell>
          <cell r="S418">
            <v>0</v>
          </cell>
          <cell r="T418">
            <v>183827</v>
          </cell>
          <cell r="U418">
            <v>1342340</v>
          </cell>
          <cell r="V418">
            <v>0</v>
          </cell>
          <cell r="W418">
            <v>234802</v>
          </cell>
          <cell r="X418">
            <v>0</v>
          </cell>
          <cell r="Y418">
            <v>26162</v>
          </cell>
          <cell r="Z418">
            <v>5369343</v>
          </cell>
          <cell r="AA418">
            <v>5632527</v>
          </cell>
          <cell r="AB418" t="str">
            <v>ERGA</v>
          </cell>
          <cell r="AC418">
            <v>1101</v>
          </cell>
          <cell r="AD418">
            <v>2</v>
          </cell>
          <cell r="AE418">
            <v>299535</v>
          </cell>
        </row>
        <row r="419">
          <cell r="A419" t="str">
            <v>SMA</v>
          </cell>
          <cell r="B419">
            <v>2</v>
          </cell>
          <cell r="C419" t="str">
            <v>DRAM</v>
          </cell>
          <cell r="D419">
            <v>21</v>
          </cell>
          <cell r="E419">
            <v>2</v>
          </cell>
          <cell r="F419" t="str">
            <v xml:space="preserve">B </v>
          </cell>
          <cell r="G419">
            <v>0</v>
          </cell>
          <cell r="H419">
            <v>304</v>
          </cell>
          <cell r="I419">
            <v>139489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2912683</v>
          </cell>
          <cell r="P419">
            <v>0</v>
          </cell>
          <cell r="Q419">
            <v>0</v>
          </cell>
          <cell r="R419">
            <v>47070</v>
          </cell>
          <cell r="S419">
            <v>0</v>
          </cell>
          <cell r="T419">
            <v>178770</v>
          </cell>
          <cell r="U419">
            <v>725800</v>
          </cell>
          <cell r="V419">
            <v>94</v>
          </cell>
          <cell r="W419">
            <v>0</v>
          </cell>
          <cell r="X419">
            <v>0</v>
          </cell>
          <cell r="Y419">
            <v>46019</v>
          </cell>
          <cell r="Z419">
            <v>2912683</v>
          </cell>
          <cell r="AA419">
            <v>3184636</v>
          </cell>
          <cell r="AB419" t="str">
            <v>ERGA</v>
          </cell>
          <cell r="AC419">
            <v>1101</v>
          </cell>
          <cell r="AD419">
            <v>2</v>
          </cell>
          <cell r="AE419">
            <v>136009</v>
          </cell>
        </row>
        <row r="420">
          <cell r="A420" t="str">
            <v>SMA</v>
          </cell>
          <cell r="B420">
            <v>2</v>
          </cell>
          <cell r="C420" t="str">
            <v>DRAM</v>
          </cell>
          <cell r="D420">
            <v>21</v>
          </cell>
          <cell r="E420">
            <v>3</v>
          </cell>
          <cell r="F420" t="str">
            <v>A4</v>
          </cell>
          <cell r="G420">
            <v>21</v>
          </cell>
          <cell r="H420">
            <v>1</v>
          </cell>
          <cell r="I420">
            <v>15845</v>
          </cell>
          <cell r="J420">
            <v>1156</v>
          </cell>
          <cell r="K420">
            <v>14689</v>
          </cell>
          <cell r="L420">
            <v>115</v>
          </cell>
          <cell r="M420">
            <v>115</v>
          </cell>
          <cell r="N420">
            <v>0</v>
          </cell>
          <cell r="O420">
            <v>165913</v>
          </cell>
          <cell r="P420">
            <v>79427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61335</v>
          </cell>
          <cell r="V420">
            <v>0</v>
          </cell>
          <cell r="W420">
            <v>0</v>
          </cell>
          <cell r="X420">
            <v>0</v>
          </cell>
          <cell r="Y420">
            <v>2980</v>
          </cell>
          <cell r="Z420">
            <v>245340</v>
          </cell>
          <cell r="AA420">
            <v>248320</v>
          </cell>
          <cell r="AB420" t="str">
            <v>ERGA</v>
          </cell>
          <cell r="AC420">
            <v>1101</v>
          </cell>
          <cell r="AD420">
            <v>2</v>
          </cell>
          <cell r="AE420">
            <v>15845</v>
          </cell>
        </row>
        <row r="421">
          <cell r="A421" t="str">
            <v>SMA</v>
          </cell>
          <cell r="B421">
            <v>2</v>
          </cell>
          <cell r="C421" t="str">
            <v>DRAM</v>
          </cell>
          <cell r="D421">
            <v>21</v>
          </cell>
          <cell r="E421">
            <v>3</v>
          </cell>
          <cell r="F421" t="str">
            <v>A4</v>
          </cell>
          <cell r="G421">
            <v>20</v>
          </cell>
          <cell r="H421">
            <v>38</v>
          </cell>
          <cell r="I421">
            <v>461502</v>
          </cell>
          <cell r="J421">
            <v>0</v>
          </cell>
          <cell r="K421">
            <v>0</v>
          </cell>
          <cell r="L421">
            <v>1826</v>
          </cell>
          <cell r="M421">
            <v>0</v>
          </cell>
          <cell r="N421">
            <v>0</v>
          </cell>
          <cell r="O421">
            <v>5295584</v>
          </cell>
          <cell r="P421">
            <v>1429152</v>
          </cell>
          <cell r="Q421">
            <v>360535</v>
          </cell>
          <cell r="R421">
            <v>21387</v>
          </cell>
          <cell r="S421">
            <v>0</v>
          </cell>
          <cell r="T421">
            <v>130000</v>
          </cell>
          <cell r="U421">
            <v>1794803</v>
          </cell>
          <cell r="V421">
            <v>0</v>
          </cell>
          <cell r="W421">
            <v>93920</v>
          </cell>
          <cell r="X421">
            <v>0</v>
          </cell>
          <cell r="Y421">
            <v>81880</v>
          </cell>
          <cell r="Z421">
            <v>7179191</v>
          </cell>
          <cell r="AA421">
            <v>7412458</v>
          </cell>
          <cell r="AB421" t="str">
            <v>ERGA</v>
          </cell>
          <cell r="AC421">
            <v>1101</v>
          </cell>
          <cell r="AD421">
            <v>2</v>
          </cell>
          <cell r="AE421">
            <v>461502</v>
          </cell>
        </row>
        <row r="422">
          <cell r="A422" t="str">
            <v>SMA</v>
          </cell>
          <cell r="B422">
            <v>2</v>
          </cell>
          <cell r="C422" t="str">
            <v>DRAM</v>
          </cell>
          <cell r="D422">
            <v>21</v>
          </cell>
          <cell r="E422">
            <v>3</v>
          </cell>
          <cell r="F422" t="str">
            <v xml:space="preserve">B </v>
          </cell>
          <cell r="G422">
            <v>0</v>
          </cell>
          <cell r="H422">
            <v>3462</v>
          </cell>
          <cell r="I422">
            <v>727792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15157181</v>
          </cell>
          <cell r="P422">
            <v>0</v>
          </cell>
          <cell r="Q422">
            <v>0</v>
          </cell>
          <cell r="R422">
            <v>186562</v>
          </cell>
          <cell r="S422">
            <v>3</v>
          </cell>
          <cell r="T422">
            <v>455893</v>
          </cell>
          <cell r="U422">
            <v>3747328</v>
          </cell>
          <cell r="V422">
            <v>471</v>
          </cell>
          <cell r="W422">
            <v>0</v>
          </cell>
          <cell r="X422">
            <v>0</v>
          </cell>
          <cell r="Y422">
            <v>545997</v>
          </cell>
          <cell r="Z422">
            <v>15157181</v>
          </cell>
          <cell r="AA422">
            <v>16346107</v>
          </cell>
          <cell r="AB422" t="str">
            <v>ERGA</v>
          </cell>
          <cell r="AC422">
            <v>1101</v>
          </cell>
          <cell r="AD422">
            <v>2</v>
          </cell>
          <cell r="AE422">
            <v>701981</v>
          </cell>
        </row>
        <row r="423">
          <cell r="A423" t="str">
            <v>SMA</v>
          </cell>
          <cell r="B423">
            <v>2</v>
          </cell>
          <cell r="C423" t="str">
            <v>DRAM</v>
          </cell>
          <cell r="D423">
            <v>21</v>
          </cell>
          <cell r="E423">
            <v>4</v>
          </cell>
          <cell r="F423" t="str">
            <v>A4</v>
          </cell>
          <cell r="G423">
            <v>22</v>
          </cell>
          <cell r="H423">
            <v>1</v>
          </cell>
          <cell r="I423">
            <v>18813</v>
          </cell>
          <cell r="J423">
            <v>0</v>
          </cell>
          <cell r="K423">
            <v>18813</v>
          </cell>
          <cell r="L423">
            <v>128</v>
          </cell>
          <cell r="M423">
            <v>122</v>
          </cell>
          <cell r="N423">
            <v>6</v>
          </cell>
          <cell r="O423">
            <v>81987</v>
          </cell>
          <cell r="P423">
            <v>65234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147221</v>
          </cell>
          <cell r="AA423">
            <v>147221</v>
          </cell>
          <cell r="AB423" t="str">
            <v>ERGA</v>
          </cell>
          <cell r="AC423">
            <v>1101</v>
          </cell>
          <cell r="AD423">
            <v>2</v>
          </cell>
          <cell r="AE423">
            <v>18813</v>
          </cell>
        </row>
        <row r="424">
          <cell r="A424" t="str">
            <v>SMA</v>
          </cell>
          <cell r="B424">
            <v>2</v>
          </cell>
          <cell r="C424" t="str">
            <v>DRAM</v>
          </cell>
          <cell r="D424">
            <v>21</v>
          </cell>
          <cell r="E424">
            <v>4</v>
          </cell>
          <cell r="F424" t="str">
            <v>A4</v>
          </cell>
          <cell r="G424">
            <v>20</v>
          </cell>
          <cell r="H424">
            <v>3</v>
          </cell>
          <cell r="I424">
            <v>14912</v>
          </cell>
          <cell r="J424">
            <v>0</v>
          </cell>
          <cell r="K424">
            <v>0</v>
          </cell>
          <cell r="L424">
            <v>85</v>
          </cell>
          <cell r="M424">
            <v>0</v>
          </cell>
          <cell r="N424">
            <v>0</v>
          </cell>
          <cell r="O424">
            <v>115494</v>
          </cell>
          <cell r="P424">
            <v>44880</v>
          </cell>
          <cell r="Q424">
            <v>0</v>
          </cell>
          <cell r="R424">
            <v>1721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160374</v>
          </cell>
          <cell r="AA424">
            <v>162095</v>
          </cell>
          <cell r="AB424" t="str">
            <v>ERGA</v>
          </cell>
          <cell r="AC424">
            <v>1101</v>
          </cell>
          <cell r="AD424">
            <v>2</v>
          </cell>
          <cell r="AE424">
            <v>14912</v>
          </cell>
        </row>
        <row r="425">
          <cell r="A425" t="str">
            <v>SMA</v>
          </cell>
          <cell r="B425">
            <v>2</v>
          </cell>
          <cell r="C425" t="str">
            <v>DRAM</v>
          </cell>
          <cell r="D425">
            <v>21</v>
          </cell>
          <cell r="E425">
            <v>4</v>
          </cell>
          <cell r="F425" t="str">
            <v xml:space="preserve">B </v>
          </cell>
          <cell r="G425">
            <v>0</v>
          </cell>
          <cell r="H425">
            <v>968</v>
          </cell>
          <cell r="I425">
            <v>157185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1543058</v>
          </cell>
          <cell r="P425">
            <v>0</v>
          </cell>
          <cell r="Q425">
            <v>0</v>
          </cell>
          <cell r="R425">
            <v>17</v>
          </cell>
          <cell r="S425">
            <v>0</v>
          </cell>
          <cell r="T425">
            <v>63830</v>
          </cell>
          <cell r="U425">
            <v>0</v>
          </cell>
          <cell r="V425">
            <v>68911</v>
          </cell>
          <cell r="W425">
            <v>0</v>
          </cell>
          <cell r="X425">
            <v>0</v>
          </cell>
          <cell r="Y425">
            <v>0</v>
          </cell>
          <cell r="Z425">
            <v>1543058</v>
          </cell>
          <cell r="AA425">
            <v>1675816</v>
          </cell>
          <cell r="AB425" t="str">
            <v>ERGA</v>
          </cell>
          <cell r="AC425">
            <v>1101</v>
          </cell>
          <cell r="AD425">
            <v>2</v>
          </cell>
          <cell r="AE425">
            <v>147434</v>
          </cell>
        </row>
        <row r="426">
          <cell r="A426" t="str">
            <v>SMA</v>
          </cell>
          <cell r="B426">
            <v>2</v>
          </cell>
          <cell r="C426" t="str">
            <v>DRAM</v>
          </cell>
          <cell r="D426">
            <v>21</v>
          </cell>
          <cell r="E426">
            <v>4</v>
          </cell>
          <cell r="F426" t="str">
            <v>A4</v>
          </cell>
          <cell r="G426">
            <v>23</v>
          </cell>
          <cell r="H426">
            <v>1</v>
          </cell>
          <cell r="I426">
            <v>3419</v>
          </cell>
          <cell r="J426">
            <v>49</v>
          </cell>
          <cell r="K426">
            <v>1957</v>
          </cell>
          <cell r="L426">
            <v>22</v>
          </cell>
          <cell r="M426">
            <v>22</v>
          </cell>
          <cell r="N426">
            <v>0</v>
          </cell>
          <cell r="O426">
            <v>11246</v>
          </cell>
          <cell r="P426">
            <v>10252</v>
          </cell>
          <cell r="Q426">
            <v>7836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10718</v>
          </cell>
          <cell r="X426">
            <v>0</v>
          </cell>
          <cell r="Y426">
            <v>0</v>
          </cell>
          <cell r="Z426">
            <v>40052</v>
          </cell>
          <cell r="AA426">
            <v>40052</v>
          </cell>
          <cell r="AB426" t="str">
            <v>ERGA</v>
          </cell>
          <cell r="AC426">
            <v>1101</v>
          </cell>
          <cell r="AD426">
            <v>2</v>
          </cell>
          <cell r="AE426">
            <v>3419</v>
          </cell>
        </row>
        <row r="427">
          <cell r="A427" t="str">
            <v>SMA</v>
          </cell>
          <cell r="B427">
            <v>2</v>
          </cell>
          <cell r="C427" t="str">
            <v>DRAM</v>
          </cell>
          <cell r="D427">
            <v>21</v>
          </cell>
          <cell r="E427">
            <v>5</v>
          </cell>
          <cell r="F427" t="str">
            <v>A4</v>
          </cell>
          <cell r="G427">
            <v>21</v>
          </cell>
          <cell r="H427">
            <v>1</v>
          </cell>
          <cell r="I427">
            <v>9685</v>
          </cell>
          <cell r="J427">
            <v>512</v>
          </cell>
          <cell r="K427">
            <v>9173</v>
          </cell>
          <cell r="L427">
            <v>68</v>
          </cell>
          <cell r="M427">
            <v>68</v>
          </cell>
          <cell r="N427">
            <v>0</v>
          </cell>
          <cell r="O427">
            <v>90706</v>
          </cell>
          <cell r="P427">
            <v>46965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34418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137671</v>
          </cell>
          <cell r="AA427">
            <v>137671</v>
          </cell>
          <cell r="AB427" t="str">
            <v>ERGA</v>
          </cell>
          <cell r="AC427">
            <v>1101</v>
          </cell>
          <cell r="AD427">
            <v>2</v>
          </cell>
          <cell r="AE427">
            <v>9685</v>
          </cell>
        </row>
        <row r="428">
          <cell r="A428" t="str">
            <v>SMA</v>
          </cell>
          <cell r="B428">
            <v>2</v>
          </cell>
          <cell r="C428" t="str">
            <v>DRAM</v>
          </cell>
          <cell r="D428">
            <v>21</v>
          </cell>
          <cell r="E428">
            <v>5</v>
          </cell>
          <cell r="F428" t="str">
            <v>A4</v>
          </cell>
          <cell r="G428">
            <v>20</v>
          </cell>
          <cell r="H428">
            <v>13</v>
          </cell>
          <cell r="I428">
            <v>67508</v>
          </cell>
          <cell r="J428">
            <v>0</v>
          </cell>
          <cell r="K428">
            <v>0</v>
          </cell>
          <cell r="L428">
            <v>322</v>
          </cell>
          <cell r="M428">
            <v>0</v>
          </cell>
          <cell r="N428">
            <v>0</v>
          </cell>
          <cell r="O428">
            <v>678862</v>
          </cell>
          <cell r="P428">
            <v>226386</v>
          </cell>
          <cell r="Q428">
            <v>56378</v>
          </cell>
          <cell r="R428">
            <v>5869</v>
          </cell>
          <cell r="S428">
            <v>0</v>
          </cell>
          <cell r="T428">
            <v>0</v>
          </cell>
          <cell r="U428">
            <v>137428</v>
          </cell>
          <cell r="V428">
            <v>0</v>
          </cell>
          <cell r="W428">
            <v>16045</v>
          </cell>
          <cell r="X428">
            <v>0</v>
          </cell>
          <cell r="Y428">
            <v>0</v>
          </cell>
          <cell r="Z428">
            <v>977671</v>
          </cell>
          <cell r="AA428">
            <v>983540</v>
          </cell>
          <cell r="AB428" t="str">
            <v>ERGA</v>
          </cell>
          <cell r="AC428">
            <v>1101</v>
          </cell>
          <cell r="AD428">
            <v>2</v>
          </cell>
          <cell r="AE428">
            <v>67508</v>
          </cell>
        </row>
        <row r="429">
          <cell r="A429" t="str">
            <v>SMA</v>
          </cell>
          <cell r="B429">
            <v>2</v>
          </cell>
          <cell r="C429" t="str">
            <v>DRAM</v>
          </cell>
          <cell r="D429">
            <v>21</v>
          </cell>
          <cell r="E429">
            <v>5</v>
          </cell>
          <cell r="F429" t="str">
            <v xml:space="preserve">B </v>
          </cell>
          <cell r="G429">
            <v>0</v>
          </cell>
          <cell r="H429">
            <v>709</v>
          </cell>
          <cell r="I429">
            <v>269904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5234998</v>
          </cell>
          <cell r="P429">
            <v>0</v>
          </cell>
          <cell r="Q429">
            <v>0</v>
          </cell>
          <cell r="R429">
            <v>42724</v>
          </cell>
          <cell r="S429">
            <v>0</v>
          </cell>
          <cell r="T429">
            <v>0</v>
          </cell>
          <cell r="U429">
            <v>1020858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5234998</v>
          </cell>
          <cell r="AA429">
            <v>5277722</v>
          </cell>
          <cell r="AB429" t="str">
            <v>ERGA</v>
          </cell>
          <cell r="AC429">
            <v>1101</v>
          </cell>
          <cell r="AD429">
            <v>2</v>
          </cell>
          <cell r="AE429">
            <v>265897</v>
          </cell>
        </row>
        <row r="430">
          <cell r="A430" t="str">
            <v>SMA</v>
          </cell>
          <cell r="B430">
            <v>2</v>
          </cell>
          <cell r="C430" t="str">
            <v>DRAM</v>
          </cell>
          <cell r="D430">
            <v>21</v>
          </cell>
          <cell r="E430">
            <v>6</v>
          </cell>
          <cell r="F430" t="str">
            <v xml:space="preserve">B </v>
          </cell>
          <cell r="G430">
            <v>0</v>
          </cell>
          <cell r="H430">
            <v>46</v>
          </cell>
          <cell r="I430">
            <v>664660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7825265</v>
          </cell>
          <cell r="P430">
            <v>0</v>
          </cell>
          <cell r="Q430">
            <v>0</v>
          </cell>
          <cell r="R430">
            <v>85867</v>
          </cell>
          <cell r="S430">
            <v>0</v>
          </cell>
          <cell r="T430">
            <v>517884</v>
          </cell>
          <cell r="U430">
            <v>1956317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7825265</v>
          </cell>
          <cell r="AA430">
            <v>8429016</v>
          </cell>
          <cell r="AB430" t="str">
            <v>ERGA</v>
          </cell>
          <cell r="AC430">
            <v>1101</v>
          </cell>
          <cell r="AD430">
            <v>2</v>
          </cell>
          <cell r="AE430">
            <v>664660</v>
          </cell>
        </row>
        <row r="431">
          <cell r="A431" t="str">
            <v>SMA</v>
          </cell>
          <cell r="B431">
            <v>2</v>
          </cell>
          <cell r="C431" t="str">
            <v>DRAM</v>
          </cell>
          <cell r="D431">
            <v>21</v>
          </cell>
          <cell r="E431">
            <v>7</v>
          </cell>
          <cell r="F431" t="str">
            <v>A4</v>
          </cell>
          <cell r="G431">
            <v>22</v>
          </cell>
          <cell r="H431">
            <v>2</v>
          </cell>
          <cell r="I431">
            <v>830255</v>
          </cell>
          <cell r="J431">
            <v>67116</v>
          </cell>
          <cell r="K431">
            <v>763139</v>
          </cell>
          <cell r="L431">
            <v>2298</v>
          </cell>
          <cell r="M431">
            <v>1152</v>
          </cell>
          <cell r="N431">
            <v>1146</v>
          </cell>
          <cell r="O431">
            <v>4962894</v>
          </cell>
          <cell r="P431">
            <v>2692800</v>
          </cell>
          <cell r="Q431">
            <v>1288604</v>
          </cell>
          <cell r="R431">
            <v>0</v>
          </cell>
          <cell r="S431">
            <v>0</v>
          </cell>
          <cell r="T431">
            <v>0</v>
          </cell>
          <cell r="U431">
            <v>2448595</v>
          </cell>
          <cell r="V431">
            <v>0</v>
          </cell>
          <cell r="W431">
            <v>850080</v>
          </cell>
          <cell r="X431">
            <v>0</v>
          </cell>
          <cell r="Y431">
            <v>0</v>
          </cell>
          <cell r="Z431">
            <v>9794378</v>
          </cell>
          <cell r="AA431">
            <v>9794378</v>
          </cell>
          <cell r="AB431" t="str">
            <v>ERGA</v>
          </cell>
          <cell r="AC431">
            <v>1101</v>
          </cell>
          <cell r="AD431">
            <v>2</v>
          </cell>
          <cell r="AE431">
            <v>830255</v>
          </cell>
        </row>
        <row r="432">
          <cell r="A432" t="str">
            <v>SMA</v>
          </cell>
          <cell r="B432">
            <v>2</v>
          </cell>
          <cell r="C432" t="str">
            <v>DRAM</v>
          </cell>
          <cell r="D432">
            <v>21</v>
          </cell>
          <cell r="E432">
            <v>7</v>
          </cell>
          <cell r="F432" t="str">
            <v>A4</v>
          </cell>
          <cell r="G432">
            <v>20</v>
          </cell>
          <cell r="H432">
            <v>16</v>
          </cell>
          <cell r="I432">
            <v>650025</v>
          </cell>
          <cell r="J432">
            <v>0</v>
          </cell>
          <cell r="K432">
            <v>0</v>
          </cell>
          <cell r="L432">
            <v>1006</v>
          </cell>
          <cell r="M432">
            <v>0</v>
          </cell>
          <cell r="N432">
            <v>0</v>
          </cell>
          <cell r="O432">
            <v>6339908</v>
          </cell>
          <cell r="P432">
            <v>674913</v>
          </cell>
          <cell r="Q432">
            <v>154706</v>
          </cell>
          <cell r="R432">
            <v>0</v>
          </cell>
          <cell r="S432">
            <v>0</v>
          </cell>
          <cell r="T432">
            <v>0</v>
          </cell>
          <cell r="U432">
            <v>1796698</v>
          </cell>
          <cell r="V432">
            <v>0</v>
          </cell>
          <cell r="W432">
            <v>17264</v>
          </cell>
          <cell r="X432">
            <v>0</v>
          </cell>
          <cell r="Y432">
            <v>0</v>
          </cell>
          <cell r="Z432">
            <v>7186791</v>
          </cell>
          <cell r="AA432">
            <v>7186791</v>
          </cell>
          <cell r="AB432" t="str">
            <v>ERGA</v>
          </cell>
          <cell r="AC432">
            <v>1101</v>
          </cell>
          <cell r="AD432">
            <v>2</v>
          </cell>
          <cell r="AE432">
            <v>650025</v>
          </cell>
        </row>
        <row r="433">
          <cell r="A433" t="str">
            <v>SMA</v>
          </cell>
          <cell r="B433">
            <v>2</v>
          </cell>
          <cell r="C433" t="str">
            <v>DRAM</v>
          </cell>
          <cell r="D433">
            <v>21</v>
          </cell>
          <cell r="E433">
            <v>7</v>
          </cell>
          <cell r="F433" t="str">
            <v xml:space="preserve">B </v>
          </cell>
          <cell r="G433">
            <v>0</v>
          </cell>
          <cell r="H433">
            <v>10</v>
          </cell>
          <cell r="I433">
            <v>32252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570688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142672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570688</v>
          </cell>
          <cell r="AA433">
            <v>570688</v>
          </cell>
          <cell r="AB433" t="str">
            <v>ERGA</v>
          </cell>
          <cell r="AC433">
            <v>1101</v>
          </cell>
          <cell r="AD433">
            <v>2</v>
          </cell>
          <cell r="AE433">
            <v>32152</v>
          </cell>
        </row>
        <row r="434">
          <cell r="A434" t="str">
            <v>SMA</v>
          </cell>
          <cell r="B434">
            <v>2</v>
          </cell>
          <cell r="C434" t="str">
            <v>DRAM</v>
          </cell>
          <cell r="D434">
            <v>21</v>
          </cell>
          <cell r="E434">
            <v>8</v>
          </cell>
          <cell r="F434" t="str">
            <v xml:space="preserve">B </v>
          </cell>
          <cell r="G434">
            <v>0</v>
          </cell>
          <cell r="H434">
            <v>11</v>
          </cell>
          <cell r="I434">
            <v>10121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210702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52674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210702</v>
          </cell>
          <cell r="AA434">
            <v>210702</v>
          </cell>
          <cell r="AB434" t="str">
            <v>ERGA</v>
          </cell>
          <cell r="AC434">
            <v>1101</v>
          </cell>
          <cell r="AD434">
            <v>2</v>
          </cell>
          <cell r="AE434">
            <v>9891</v>
          </cell>
        </row>
        <row r="435">
          <cell r="A435" t="str">
            <v>SMA</v>
          </cell>
          <cell r="B435">
            <v>2</v>
          </cell>
          <cell r="C435" t="str">
            <v>DRAM</v>
          </cell>
          <cell r="D435">
            <v>22</v>
          </cell>
          <cell r="E435">
            <v>1</v>
          </cell>
          <cell r="F435" t="str">
            <v xml:space="preserve">B </v>
          </cell>
          <cell r="G435">
            <v>1</v>
          </cell>
          <cell r="H435">
            <v>13304</v>
          </cell>
          <cell r="I435">
            <v>285303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4616094</v>
          </cell>
          <cell r="P435">
            <v>0</v>
          </cell>
          <cell r="Q435">
            <v>0</v>
          </cell>
          <cell r="R435">
            <v>49783</v>
          </cell>
          <cell r="S435">
            <v>0</v>
          </cell>
          <cell r="T435">
            <v>446084</v>
          </cell>
          <cell r="U435">
            <v>0</v>
          </cell>
          <cell r="V435">
            <v>25950</v>
          </cell>
          <cell r="W435">
            <v>0</v>
          </cell>
          <cell r="X435">
            <v>0</v>
          </cell>
          <cell r="Y435">
            <v>39018</v>
          </cell>
          <cell r="Z435">
            <v>4616094</v>
          </cell>
          <cell r="AA435">
            <v>5176929</v>
          </cell>
          <cell r="AB435" t="str">
            <v>ERLA</v>
          </cell>
          <cell r="AC435">
            <v>1101</v>
          </cell>
          <cell r="AD435">
            <v>2</v>
          </cell>
          <cell r="AE435">
            <v>215378</v>
          </cell>
        </row>
        <row r="436">
          <cell r="A436" t="str">
            <v>SMA</v>
          </cell>
          <cell r="B436">
            <v>2</v>
          </cell>
          <cell r="C436" t="str">
            <v>DRAM</v>
          </cell>
          <cell r="D436">
            <v>22</v>
          </cell>
          <cell r="E436">
            <v>1</v>
          </cell>
          <cell r="F436" t="str">
            <v xml:space="preserve">B </v>
          </cell>
          <cell r="G436">
            <v>2</v>
          </cell>
          <cell r="H436">
            <v>5875</v>
          </cell>
          <cell r="I436">
            <v>236287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4582980</v>
          </cell>
          <cell r="P436">
            <v>0</v>
          </cell>
          <cell r="Q436">
            <v>0</v>
          </cell>
          <cell r="R436">
            <v>39535</v>
          </cell>
          <cell r="S436">
            <v>0</v>
          </cell>
          <cell r="T436">
            <v>103961</v>
          </cell>
          <cell r="U436">
            <v>778908</v>
          </cell>
          <cell r="V436">
            <v>9307</v>
          </cell>
          <cell r="W436">
            <v>0</v>
          </cell>
          <cell r="X436">
            <v>0</v>
          </cell>
          <cell r="Y436">
            <v>32220</v>
          </cell>
          <cell r="Z436">
            <v>4582980</v>
          </cell>
          <cell r="AA436">
            <v>4768003</v>
          </cell>
          <cell r="AB436" t="str">
            <v>ERLA</v>
          </cell>
          <cell r="AC436">
            <v>1101</v>
          </cell>
          <cell r="AD436">
            <v>2</v>
          </cell>
          <cell r="AE436">
            <v>236287</v>
          </cell>
        </row>
        <row r="437">
          <cell r="A437" t="str">
            <v>SMA</v>
          </cell>
          <cell r="B437">
            <v>2</v>
          </cell>
          <cell r="C437" t="str">
            <v>DRAM</v>
          </cell>
          <cell r="D437">
            <v>22</v>
          </cell>
          <cell r="E437">
            <v>1</v>
          </cell>
          <cell r="F437" t="str">
            <v xml:space="preserve">B </v>
          </cell>
          <cell r="G437">
            <v>3</v>
          </cell>
          <cell r="H437">
            <v>10753</v>
          </cell>
          <cell r="I437">
            <v>765883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14853503</v>
          </cell>
          <cell r="P437">
            <v>0</v>
          </cell>
          <cell r="Q437">
            <v>0</v>
          </cell>
          <cell r="R437">
            <v>146068</v>
          </cell>
          <cell r="S437">
            <v>0</v>
          </cell>
          <cell r="T437">
            <v>208594</v>
          </cell>
          <cell r="U437">
            <v>2525131</v>
          </cell>
          <cell r="V437">
            <v>15140</v>
          </cell>
          <cell r="W437">
            <v>0</v>
          </cell>
          <cell r="X437">
            <v>0</v>
          </cell>
          <cell r="Y437">
            <v>66120</v>
          </cell>
          <cell r="Z437">
            <v>14853503</v>
          </cell>
          <cell r="AA437">
            <v>15289425</v>
          </cell>
          <cell r="AB437" t="str">
            <v>ERLA</v>
          </cell>
          <cell r="AC437">
            <v>1101</v>
          </cell>
          <cell r="AD437">
            <v>2</v>
          </cell>
          <cell r="AE437">
            <v>764899</v>
          </cell>
        </row>
        <row r="438">
          <cell r="A438" t="str">
            <v>SMA</v>
          </cell>
          <cell r="B438">
            <v>2</v>
          </cell>
          <cell r="C438" t="str">
            <v>DRAM</v>
          </cell>
          <cell r="D438">
            <v>22</v>
          </cell>
          <cell r="E438">
            <v>1</v>
          </cell>
          <cell r="F438" t="str">
            <v xml:space="preserve">B </v>
          </cell>
          <cell r="G438">
            <v>4</v>
          </cell>
          <cell r="H438">
            <v>2197</v>
          </cell>
          <cell r="I438">
            <v>261827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5078828</v>
          </cell>
          <cell r="P438">
            <v>0</v>
          </cell>
          <cell r="Q438">
            <v>0</v>
          </cell>
          <cell r="R438">
            <v>73106</v>
          </cell>
          <cell r="S438">
            <v>0</v>
          </cell>
          <cell r="T438">
            <v>82526</v>
          </cell>
          <cell r="U438">
            <v>863421</v>
          </cell>
          <cell r="V438">
            <v>2257</v>
          </cell>
          <cell r="W438">
            <v>0</v>
          </cell>
          <cell r="X438">
            <v>0</v>
          </cell>
          <cell r="Y438">
            <v>21887</v>
          </cell>
          <cell r="Z438">
            <v>5078828</v>
          </cell>
          <cell r="AA438">
            <v>5258604</v>
          </cell>
          <cell r="AB438" t="str">
            <v>ERLA</v>
          </cell>
          <cell r="AC438">
            <v>1101</v>
          </cell>
          <cell r="AD438">
            <v>2</v>
          </cell>
          <cell r="AE438">
            <v>261827</v>
          </cell>
        </row>
        <row r="439">
          <cell r="A439" t="str">
            <v>SMA</v>
          </cell>
          <cell r="B439">
            <v>2</v>
          </cell>
          <cell r="C439" t="str">
            <v>DRAM</v>
          </cell>
          <cell r="D439">
            <v>22</v>
          </cell>
          <cell r="E439">
            <v>1</v>
          </cell>
          <cell r="F439" t="str">
            <v xml:space="preserve">B </v>
          </cell>
          <cell r="G439">
            <v>5</v>
          </cell>
          <cell r="H439">
            <v>666</v>
          </cell>
          <cell r="I439">
            <v>113899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2209489</v>
          </cell>
          <cell r="P439">
            <v>0</v>
          </cell>
          <cell r="Q439">
            <v>0</v>
          </cell>
          <cell r="R439">
            <v>33951</v>
          </cell>
          <cell r="S439">
            <v>0</v>
          </cell>
          <cell r="T439">
            <v>48621</v>
          </cell>
          <cell r="U439">
            <v>375630</v>
          </cell>
          <cell r="V439">
            <v>752</v>
          </cell>
          <cell r="W439">
            <v>0</v>
          </cell>
          <cell r="X439">
            <v>0</v>
          </cell>
          <cell r="Y439">
            <v>8471</v>
          </cell>
          <cell r="Z439">
            <v>2209489</v>
          </cell>
          <cell r="AA439">
            <v>2301284</v>
          </cell>
          <cell r="AB439" t="str">
            <v>ERLA</v>
          </cell>
          <cell r="AC439">
            <v>1101</v>
          </cell>
          <cell r="AD439">
            <v>2</v>
          </cell>
          <cell r="AE439">
            <v>113899</v>
          </cell>
        </row>
        <row r="440">
          <cell r="A440" t="str">
            <v>SMA</v>
          </cell>
          <cell r="B440">
            <v>2</v>
          </cell>
          <cell r="C440" t="str">
            <v>DRAM</v>
          </cell>
          <cell r="D440">
            <v>22</v>
          </cell>
          <cell r="E440">
            <v>1</v>
          </cell>
          <cell r="F440" t="str">
            <v xml:space="preserve">B </v>
          </cell>
          <cell r="G440">
            <v>6</v>
          </cell>
          <cell r="H440">
            <v>350</v>
          </cell>
          <cell r="I440">
            <v>80993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1571609</v>
          </cell>
          <cell r="P440">
            <v>0</v>
          </cell>
          <cell r="Q440">
            <v>0</v>
          </cell>
          <cell r="R440">
            <v>19945</v>
          </cell>
          <cell r="S440">
            <v>0</v>
          </cell>
          <cell r="T440">
            <v>15101</v>
          </cell>
          <cell r="U440">
            <v>267263</v>
          </cell>
          <cell r="V440">
            <v>753</v>
          </cell>
          <cell r="W440">
            <v>0</v>
          </cell>
          <cell r="X440">
            <v>0</v>
          </cell>
          <cell r="Y440">
            <v>4644</v>
          </cell>
          <cell r="Z440">
            <v>1571609</v>
          </cell>
          <cell r="AA440">
            <v>1612052</v>
          </cell>
          <cell r="AB440" t="str">
            <v>ERLA</v>
          </cell>
          <cell r="AC440">
            <v>1101</v>
          </cell>
          <cell r="AD440">
            <v>2</v>
          </cell>
          <cell r="AE440">
            <v>80993</v>
          </cell>
        </row>
        <row r="441">
          <cell r="A441" t="str">
            <v>SMA</v>
          </cell>
          <cell r="B441">
            <v>2</v>
          </cell>
          <cell r="C441" t="str">
            <v>DRAM</v>
          </cell>
          <cell r="D441">
            <v>22</v>
          </cell>
          <cell r="E441">
            <v>1</v>
          </cell>
          <cell r="F441" t="str">
            <v xml:space="preserve">B </v>
          </cell>
          <cell r="G441">
            <v>7</v>
          </cell>
          <cell r="H441">
            <v>88</v>
          </cell>
          <cell r="I441">
            <v>26919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540987</v>
          </cell>
          <cell r="P441">
            <v>0</v>
          </cell>
          <cell r="Q441">
            <v>0</v>
          </cell>
          <cell r="R441">
            <v>-8804</v>
          </cell>
          <cell r="S441">
            <v>0</v>
          </cell>
          <cell r="T441">
            <v>24377</v>
          </cell>
          <cell r="U441">
            <v>108249</v>
          </cell>
          <cell r="V441">
            <v>0</v>
          </cell>
          <cell r="W441">
            <v>0</v>
          </cell>
          <cell r="X441">
            <v>0</v>
          </cell>
          <cell r="Y441">
            <v>860</v>
          </cell>
          <cell r="Z441">
            <v>540987</v>
          </cell>
          <cell r="AA441">
            <v>557420</v>
          </cell>
          <cell r="AB441" t="str">
            <v>ERLA</v>
          </cell>
          <cell r="AC441">
            <v>1101</v>
          </cell>
          <cell r="AD441">
            <v>2</v>
          </cell>
          <cell r="AE441">
            <v>26919</v>
          </cell>
        </row>
        <row r="442">
          <cell r="A442" t="str">
            <v>SMA</v>
          </cell>
          <cell r="B442">
            <v>2</v>
          </cell>
          <cell r="C442" t="str">
            <v>DRAM</v>
          </cell>
          <cell r="D442">
            <v>22</v>
          </cell>
          <cell r="E442">
            <v>1</v>
          </cell>
          <cell r="F442" t="str">
            <v xml:space="preserve">B </v>
          </cell>
          <cell r="G442">
            <v>8</v>
          </cell>
          <cell r="H442">
            <v>31</v>
          </cell>
          <cell r="I442">
            <v>10440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210082</v>
          </cell>
          <cell r="P442">
            <v>0</v>
          </cell>
          <cell r="Q442">
            <v>0</v>
          </cell>
          <cell r="R442">
            <v>2048</v>
          </cell>
          <cell r="S442">
            <v>0</v>
          </cell>
          <cell r="T442">
            <v>1811</v>
          </cell>
          <cell r="U442">
            <v>42022</v>
          </cell>
          <cell r="V442">
            <v>0</v>
          </cell>
          <cell r="W442">
            <v>0</v>
          </cell>
          <cell r="X442">
            <v>0</v>
          </cell>
          <cell r="Y442">
            <v>258</v>
          </cell>
          <cell r="Z442">
            <v>210082</v>
          </cell>
          <cell r="AA442">
            <v>214199</v>
          </cell>
          <cell r="AB442" t="str">
            <v>ERLA</v>
          </cell>
          <cell r="AC442">
            <v>1101</v>
          </cell>
          <cell r="AD442">
            <v>2</v>
          </cell>
          <cell r="AE442">
            <v>10440</v>
          </cell>
        </row>
        <row r="443">
          <cell r="A443" t="str">
            <v>SMA</v>
          </cell>
          <cell r="B443">
            <v>2</v>
          </cell>
          <cell r="C443" t="str">
            <v>DRAM</v>
          </cell>
          <cell r="D443">
            <v>22</v>
          </cell>
          <cell r="E443">
            <v>1</v>
          </cell>
          <cell r="F443" t="str">
            <v xml:space="preserve">B </v>
          </cell>
          <cell r="G443">
            <v>9</v>
          </cell>
          <cell r="H443">
            <v>49</v>
          </cell>
          <cell r="I443">
            <v>13142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283778</v>
          </cell>
          <cell r="P443">
            <v>0</v>
          </cell>
          <cell r="Q443">
            <v>0</v>
          </cell>
          <cell r="R443">
            <v>3069</v>
          </cell>
          <cell r="S443">
            <v>0</v>
          </cell>
          <cell r="T443">
            <v>9691</v>
          </cell>
          <cell r="U443">
            <v>70967</v>
          </cell>
          <cell r="V443">
            <v>188</v>
          </cell>
          <cell r="W443">
            <v>0</v>
          </cell>
          <cell r="X443">
            <v>0</v>
          </cell>
          <cell r="Y443">
            <v>258</v>
          </cell>
          <cell r="Z443">
            <v>283778</v>
          </cell>
          <cell r="AA443">
            <v>296984</v>
          </cell>
          <cell r="AB443" t="str">
            <v>ERLA</v>
          </cell>
          <cell r="AC443">
            <v>1101</v>
          </cell>
          <cell r="AD443">
            <v>2</v>
          </cell>
          <cell r="AE443">
            <v>13142</v>
          </cell>
        </row>
        <row r="444">
          <cell r="A444" t="str">
            <v>SMA</v>
          </cell>
          <cell r="B444">
            <v>2</v>
          </cell>
          <cell r="C444" t="str">
            <v>DRAM</v>
          </cell>
          <cell r="D444">
            <v>22</v>
          </cell>
          <cell r="E444">
            <v>1</v>
          </cell>
          <cell r="F444" t="str">
            <v xml:space="preserve">B </v>
          </cell>
          <cell r="G444">
            <v>10</v>
          </cell>
          <cell r="H444">
            <v>34</v>
          </cell>
          <cell r="I444">
            <v>12001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317472</v>
          </cell>
          <cell r="P444">
            <v>0</v>
          </cell>
          <cell r="Q444">
            <v>0</v>
          </cell>
          <cell r="R444">
            <v>2709</v>
          </cell>
          <cell r="S444">
            <v>0</v>
          </cell>
          <cell r="T444">
            <v>24542</v>
          </cell>
          <cell r="U444">
            <v>79364</v>
          </cell>
          <cell r="V444">
            <v>0</v>
          </cell>
          <cell r="W444">
            <v>0</v>
          </cell>
          <cell r="X444">
            <v>0</v>
          </cell>
          <cell r="Y444">
            <v>43</v>
          </cell>
          <cell r="Z444">
            <v>317472</v>
          </cell>
          <cell r="AA444">
            <v>344766</v>
          </cell>
          <cell r="AB444" t="str">
            <v>ERLA</v>
          </cell>
          <cell r="AC444">
            <v>1101</v>
          </cell>
          <cell r="AD444">
            <v>2</v>
          </cell>
          <cell r="AE444">
            <v>12001</v>
          </cell>
        </row>
        <row r="445">
          <cell r="A445" t="str">
            <v>SMA</v>
          </cell>
          <cell r="B445">
            <v>2</v>
          </cell>
          <cell r="C445" t="str">
            <v>DRAM</v>
          </cell>
          <cell r="D445">
            <v>22</v>
          </cell>
          <cell r="E445">
            <v>1</v>
          </cell>
          <cell r="F445" t="str">
            <v xml:space="preserve">B </v>
          </cell>
          <cell r="G445">
            <v>11</v>
          </cell>
          <cell r="H445">
            <v>2502</v>
          </cell>
          <cell r="I445">
            <v>57750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326806</v>
          </cell>
          <cell r="P445">
            <v>0</v>
          </cell>
          <cell r="Q445">
            <v>0</v>
          </cell>
          <cell r="R445">
            <v>3336</v>
          </cell>
          <cell r="S445">
            <v>0</v>
          </cell>
          <cell r="T445">
            <v>58523</v>
          </cell>
          <cell r="U445">
            <v>0</v>
          </cell>
          <cell r="V445">
            <v>3854</v>
          </cell>
          <cell r="W445">
            <v>0</v>
          </cell>
          <cell r="X445">
            <v>0</v>
          </cell>
          <cell r="Y445">
            <v>5682</v>
          </cell>
          <cell r="Z445">
            <v>326806</v>
          </cell>
          <cell r="AA445">
            <v>398201</v>
          </cell>
          <cell r="AB445" t="str">
            <v>ERLA</v>
          </cell>
          <cell r="AC445">
            <v>1101</v>
          </cell>
          <cell r="AD445">
            <v>2</v>
          </cell>
          <cell r="AE445">
            <v>39084</v>
          </cell>
        </row>
        <row r="446">
          <cell r="A446" t="str">
            <v>SMA</v>
          </cell>
          <cell r="B446">
            <v>2</v>
          </cell>
          <cell r="C446" t="str">
            <v>DRAM</v>
          </cell>
          <cell r="D446">
            <v>22</v>
          </cell>
          <cell r="E446">
            <v>1</v>
          </cell>
          <cell r="F446" t="str">
            <v xml:space="preserve">B </v>
          </cell>
          <cell r="G446">
            <v>12</v>
          </cell>
          <cell r="H446">
            <v>1518</v>
          </cell>
          <cell r="I446">
            <v>83164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747104</v>
          </cell>
          <cell r="P446">
            <v>0</v>
          </cell>
          <cell r="Q446">
            <v>0</v>
          </cell>
          <cell r="R446">
            <v>103799</v>
          </cell>
          <cell r="S446">
            <v>0</v>
          </cell>
          <cell r="T446">
            <v>24419</v>
          </cell>
          <cell r="U446">
            <v>127070</v>
          </cell>
          <cell r="V446">
            <v>4324</v>
          </cell>
          <cell r="W446">
            <v>0</v>
          </cell>
          <cell r="X446">
            <v>0</v>
          </cell>
          <cell r="Y446">
            <v>6882</v>
          </cell>
          <cell r="Z446">
            <v>747104</v>
          </cell>
          <cell r="AA446">
            <v>886528</v>
          </cell>
          <cell r="AB446" t="str">
            <v>ERLA</v>
          </cell>
          <cell r="AC446">
            <v>1101</v>
          </cell>
          <cell r="AD446">
            <v>2</v>
          </cell>
          <cell r="AE446">
            <v>83164</v>
          </cell>
        </row>
        <row r="447">
          <cell r="A447" t="str">
            <v>SMA</v>
          </cell>
          <cell r="B447">
            <v>2</v>
          </cell>
          <cell r="C447" t="str">
            <v>DRAM</v>
          </cell>
          <cell r="D447">
            <v>22</v>
          </cell>
          <cell r="E447">
            <v>1</v>
          </cell>
          <cell r="F447" t="str">
            <v xml:space="preserve">B </v>
          </cell>
          <cell r="G447">
            <v>13</v>
          </cell>
          <cell r="H447">
            <v>102</v>
          </cell>
          <cell r="I447">
            <v>12469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162157</v>
          </cell>
          <cell r="P447">
            <v>0</v>
          </cell>
          <cell r="Q447">
            <v>0</v>
          </cell>
          <cell r="R447">
            <v>4086</v>
          </cell>
          <cell r="S447">
            <v>0</v>
          </cell>
          <cell r="T447">
            <v>5870</v>
          </cell>
          <cell r="U447">
            <v>27569</v>
          </cell>
          <cell r="V447">
            <v>94</v>
          </cell>
          <cell r="W447">
            <v>0</v>
          </cell>
          <cell r="X447">
            <v>0</v>
          </cell>
          <cell r="Y447">
            <v>602</v>
          </cell>
          <cell r="Z447">
            <v>162157</v>
          </cell>
          <cell r="AA447">
            <v>172809</v>
          </cell>
          <cell r="AB447" t="str">
            <v>ERLA</v>
          </cell>
          <cell r="AC447">
            <v>1101</v>
          </cell>
          <cell r="AD447">
            <v>2</v>
          </cell>
          <cell r="AE447">
            <v>12469</v>
          </cell>
        </row>
        <row r="448">
          <cell r="A448" t="str">
            <v>SMA</v>
          </cell>
          <cell r="B448">
            <v>2</v>
          </cell>
          <cell r="C448" t="str">
            <v>DRAM</v>
          </cell>
          <cell r="D448">
            <v>22</v>
          </cell>
          <cell r="E448">
            <v>1</v>
          </cell>
          <cell r="F448" t="str">
            <v xml:space="preserve">B </v>
          </cell>
          <cell r="G448">
            <v>14</v>
          </cell>
          <cell r="H448">
            <v>8</v>
          </cell>
          <cell r="I448">
            <v>1375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17676</v>
          </cell>
          <cell r="P448">
            <v>0</v>
          </cell>
          <cell r="Q448">
            <v>0</v>
          </cell>
          <cell r="R448">
            <v>107</v>
          </cell>
          <cell r="S448">
            <v>0</v>
          </cell>
          <cell r="T448">
            <v>32</v>
          </cell>
          <cell r="U448">
            <v>3005</v>
          </cell>
          <cell r="V448">
            <v>0</v>
          </cell>
          <cell r="W448">
            <v>0</v>
          </cell>
          <cell r="X448">
            <v>0</v>
          </cell>
          <cell r="Y448">
            <v>43</v>
          </cell>
          <cell r="Z448">
            <v>17676</v>
          </cell>
          <cell r="AA448">
            <v>17858</v>
          </cell>
          <cell r="AB448" t="str">
            <v>ERLA</v>
          </cell>
          <cell r="AC448">
            <v>1101</v>
          </cell>
          <cell r="AD448">
            <v>2</v>
          </cell>
          <cell r="AE448">
            <v>1375</v>
          </cell>
        </row>
        <row r="449">
          <cell r="A449" t="str">
            <v>SMA</v>
          </cell>
          <cell r="B449">
            <v>2</v>
          </cell>
          <cell r="C449" t="str">
            <v>DRAM</v>
          </cell>
          <cell r="D449">
            <v>22</v>
          </cell>
          <cell r="E449">
            <v>1</v>
          </cell>
          <cell r="F449" t="str">
            <v xml:space="preserve">B </v>
          </cell>
          <cell r="G449">
            <v>15</v>
          </cell>
          <cell r="H449">
            <v>35</v>
          </cell>
          <cell r="I449">
            <v>-8549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-203748</v>
          </cell>
          <cell r="P449">
            <v>0</v>
          </cell>
          <cell r="Q449">
            <v>0</v>
          </cell>
          <cell r="R449">
            <v>1204</v>
          </cell>
          <cell r="S449">
            <v>0</v>
          </cell>
          <cell r="T449">
            <v>2269</v>
          </cell>
          <cell r="U449">
            <v>-55143</v>
          </cell>
          <cell r="V449">
            <v>94</v>
          </cell>
          <cell r="W449">
            <v>0</v>
          </cell>
          <cell r="X449">
            <v>0</v>
          </cell>
          <cell r="Y449">
            <v>43</v>
          </cell>
          <cell r="Z449">
            <v>-203748</v>
          </cell>
          <cell r="AA449">
            <v>-200138</v>
          </cell>
          <cell r="AB449" t="str">
            <v>ERLA</v>
          </cell>
          <cell r="AC449">
            <v>1101</v>
          </cell>
          <cell r="AD449">
            <v>2</v>
          </cell>
          <cell r="AE449">
            <v>-8549</v>
          </cell>
        </row>
        <row r="450">
          <cell r="A450" t="str">
            <v>SMA</v>
          </cell>
          <cell r="B450">
            <v>2</v>
          </cell>
          <cell r="C450" t="str">
            <v>DRAM</v>
          </cell>
          <cell r="D450">
            <v>22</v>
          </cell>
          <cell r="E450">
            <v>2</v>
          </cell>
          <cell r="F450" t="str">
            <v>A4</v>
          </cell>
          <cell r="G450">
            <v>22</v>
          </cell>
          <cell r="H450">
            <v>1</v>
          </cell>
          <cell r="I450">
            <v>248285</v>
          </cell>
          <cell r="J450">
            <v>21361</v>
          </cell>
          <cell r="K450">
            <v>226924</v>
          </cell>
          <cell r="L450">
            <v>1308</v>
          </cell>
          <cell r="M450">
            <v>654</v>
          </cell>
          <cell r="N450">
            <v>654</v>
          </cell>
          <cell r="O450">
            <v>1755464</v>
          </cell>
          <cell r="P450">
            <v>1805912</v>
          </cell>
          <cell r="Q450">
            <v>15343</v>
          </cell>
          <cell r="R450">
            <v>0</v>
          </cell>
          <cell r="S450">
            <v>0</v>
          </cell>
          <cell r="T450">
            <v>0</v>
          </cell>
          <cell r="U450">
            <v>894180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3576719</v>
          </cell>
          <cell r="AA450">
            <v>3576719</v>
          </cell>
          <cell r="AB450" t="str">
            <v>ERLA</v>
          </cell>
          <cell r="AC450">
            <v>1101</v>
          </cell>
          <cell r="AD450">
            <v>2</v>
          </cell>
          <cell r="AE450">
            <v>248285</v>
          </cell>
        </row>
        <row r="451">
          <cell r="A451" t="str">
            <v>SMA</v>
          </cell>
          <cell r="B451">
            <v>2</v>
          </cell>
          <cell r="C451" t="str">
            <v>DRAM</v>
          </cell>
          <cell r="D451">
            <v>22</v>
          </cell>
          <cell r="E451">
            <v>2</v>
          </cell>
          <cell r="F451" t="str">
            <v>A4</v>
          </cell>
          <cell r="G451">
            <v>20</v>
          </cell>
          <cell r="H451">
            <v>3</v>
          </cell>
          <cell r="I451">
            <v>27716</v>
          </cell>
          <cell r="J451">
            <v>0</v>
          </cell>
          <cell r="K451">
            <v>0</v>
          </cell>
          <cell r="L451">
            <v>226</v>
          </cell>
          <cell r="M451">
            <v>0</v>
          </cell>
          <cell r="N451">
            <v>0</v>
          </cell>
          <cell r="O451">
            <v>318032</v>
          </cell>
          <cell r="P451">
            <v>176883</v>
          </cell>
          <cell r="Q451">
            <v>31084</v>
          </cell>
          <cell r="R451">
            <v>0</v>
          </cell>
          <cell r="S451">
            <v>0</v>
          </cell>
          <cell r="T451">
            <v>0</v>
          </cell>
          <cell r="U451">
            <v>137370</v>
          </cell>
          <cell r="V451">
            <v>0</v>
          </cell>
          <cell r="W451">
            <v>23480</v>
          </cell>
          <cell r="X451">
            <v>0</v>
          </cell>
          <cell r="Y451">
            <v>0</v>
          </cell>
          <cell r="Z451">
            <v>549479</v>
          </cell>
          <cell r="AA451">
            <v>549479</v>
          </cell>
          <cell r="AB451" t="str">
            <v>ERLA</v>
          </cell>
          <cell r="AC451">
            <v>1101</v>
          </cell>
          <cell r="AD451">
            <v>2</v>
          </cell>
          <cell r="AE451">
            <v>27716</v>
          </cell>
        </row>
        <row r="452">
          <cell r="A452" t="str">
            <v>SMA</v>
          </cell>
          <cell r="B452">
            <v>2</v>
          </cell>
          <cell r="C452" t="str">
            <v>DRAM</v>
          </cell>
          <cell r="D452">
            <v>22</v>
          </cell>
          <cell r="E452">
            <v>2</v>
          </cell>
          <cell r="F452" t="str">
            <v xml:space="preserve">B </v>
          </cell>
          <cell r="G452">
            <v>0</v>
          </cell>
          <cell r="H452">
            <v>474</v>
          </cell>
          <cell r="I452">
            <v>142519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2966961</v>
          </cell>
          <cell r="P452">
            <v>0</v>
          </cell>
          <cell r="Q452">
            <v>0</v>
          </cell>
          <cell r="R452">
            <v>16773</v>
          </cell>
          <cell r="S452">
            <v>364</v>
          </cell>
          <cell r="T452">
            <v>262049</v>
          </cell>
          <cell r="U452">
            <v>734268</v>
          </cell>
          <cell r="V452">
            <v>1510</v>
          </cell>
          <cell r="W452">
            <v>0</v>
          </cell>
          <cell r="X452">
            <v>0</v>
          </cell>
          <cell r="Y452">
            <v>4240</v>
          </cell>
          <cell r="Z452">
            <v>2966961</v>
          </cell>
          <cell r="AA452">
            <v>3251897</v>
          </cell>
          <cell r="AB452" t="str">
            <v>ERLA</v>
          </cell>
          <cell r="AC452">
            <v>1101</v>
          </cell>
          <cell r="AD452">
            <v>2</v>
          </cell>
          <cell r="AE452">
            <v>138070</v>
          </cell>
        </row>
        <row r="453">
          <cell r="A453" t="str">
            <v>SMA</v>
          </cell>
          <cell r="B453">
            <v>2</v>
          </cell>
          <cell r="C453" t="str">
            <v>DRAM</v>
          </cell>
          <cell r="D453">
            <v>22</v>
          </cell>
          <cell r="E453">
            <v>3</v>
          </cell>
          <cell r="F453" t="str">
            <v>A4</v>
          </cell>
          <cell r="G453">
            <v>20</v>
          </cell>
          <cell r="H453">
            <v>3</v>
          </cell>
          <cell r="I453">
            <v>5894</v>
          </cell>
          <cell r="J453">
            <v>0</v>
          </cell>
          <cell r="K453">
            <v>0</v>
          </cell>
          <cell r="L453">
            <v>32</v>
          </cell>
          <cell r="M453">
            <v>0</v>
          </cell>
          <cell r="N453">
            <v>0</v>
          </cell>
          <cell r="O453">
            <v>67633</v>
          </cell>
          <cell r="P453">
            <v>25046</v>
          </cell>
          <cell r="Q453">
            <v>276</v>
          </cell>
          <cell r="R453">
            <v>567</v>
          </cell>
          <cell r="S453">
            <v>0</v>
          </cell>
          <cell r="T453">
            <v>0</v>
          </cell>
          <cell r="U453">
            <v>23240</v>
          </cell>
          <cell r="V453">
            <v>0</v>
          </cell>
          <cell r="W453">
            <v>0</v>
          </cell>
          <cell r="X453">
            <v>0</v>
          </cell>
          <cell r="Y453">
            <v>160</v>
          </cell>
          <cell r="Z453">
            <v>92955</v>
          </cell>
          <cell r="AA453">
            <v>93682</v>
          </cell>
          <cell r="AB453" t="str">
            <v>ERLA</v>
          </cell>
          <cell r="AC453">
            <v>1101</v>
          </cell>
          <cell r="AD453">
            <v>2</v>
          </cell>
          <cell r="AE453">
            <v>5894</v>
          </cell>
        </row>
        <row r="454">
          <cell r="A454" t="str">
            <v>SMA</v>
          </cell>
          <cell r="B454">
            <v>2</v>
          </cell>
          <cell r="C454" t="str">
            <v>DRAM</v>
          </cell>
          <cell r="D454">
            <v>22</v>
          </cell>
          <cell r="E454">
            <v>3</v>
          </cell>
          <cell r="F454" t="str">
            <v xml:space="preserve">B </v>
          </cell>
          <cell r="G454">
            <v>0</v>
          </cell>
          <cell r="H454">
            <v>1673</v>
          </cell>
          <cell r="I454">
            <v>274800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5724496</v>
          </cell>
          <cell r="P454">
            <v>0</v>
          </cell>
          <cell r="Q454">
            <v>0</v>
          </cell>
          <cell r="R454">
            <v>95164</v>
          </cell>
          <cell r="S454">
            <v>71</v>
          </cell>
          <cell r="T454">
            <v>389738</v>
          </cell>
          <cell r="U454">
            <v>1414539</v>
          </cell>
          <cell r="V454">
            <v>1508</v>
          </cell>
          <cell r="W454">
            <v>0</v>
          </cell>
          <cell r="X454">
            <v>0</v>
          </cell>
          <cell r="Y454">
            <v>27360</v>
          </cell>
          <cell r="Z454">
            <v>5724496</v>
          </cell>
          <cell r="AA454">
            <v>6238337</v>
          </cell>
          <cell r="AB454" t="str">
            <v>ERLA</v>
          </cell>
          <cell r="AC454">
            <v>1101</v>
          </cell>
          <cell r="AD454">
            <v>2</v>
          </cell>
          <cell r="AE454">
            <v>262119</v>
          </cell>
        </row>
        <row r="455">
          <cell r="A455" t="str">
            <v>SMA</v>
          </cell>
          <cell r="B455">
            <v>2</v>
          </cell>
          <cell r="C455" t="str">
            <v>DRAM</v>
          </cell>
          <cell r="D455">
            <v>22</v>
          </cell>
          <cell r="E455">
            <v>4</v>
          </cell>
          <cell r="F455" t="str">
            <v>A4</v>
          </cell>
          <cell r="G455">
            <v>20</v>
          </cell>
          <cell r="H455">
            <v>4</v>
          </cell>
          <cell r="I455">
            <v>3352</v>
          </cell>
          <cell r="J455">
            <v>0</v>
          </cell>
          <cell r="K455">
            <v>0</v>
          </cell>
          <cell r="L455">
            <v>33</v>
          </cell>
          <cell r="M455">
            <v>0</v>
          </cell>
          <cell r="N455">
            <v>0</v>
          </cell>
          <cell r="O455">
            <v>25962</v>
          </cell>
          <cell r="P455">
            <v>17424</v>
          </cell>
          <cell r="Q455">
            <v>4097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2112</v>
          </cell>
          <cell r="X455">
            <v>0</v>
          </cell>
          <cell r="Y455">
            <v>0</v>
          </cell>
          <cell r="Z455">
            <v>49595</v>
          </cell>
          <cell r="AA455">
            <v>49595</v>
          </cell>
          <cell r="AB455" t="str">
            <v>ERLA</v>
          </cell>
          <cell r="AC455">
            <v>1101</v>
          </cell>
          <cell r="AD455">
            <v>2</v>
          </cell>
          <cell r="AE455">
            <v>3352</v>
          </cell>
        </row>
        <row r="456">
          <cell r="A456" t="str">
            <v>SMA</v>
          </cell>
          <cell r="B456">
            <v>2</v>
          </cell>
          <cell r="C456" t="str">
            <v>DRAM</v>
          </cell>
          <cell r="D456">
            <v>22</v>
          </cell>
          <cell r="E456">
            <v>4</v>
          </cell>
          <cell r="F456" t="str">
            <v xml:space="preserve">B </v>
          </cell>
          <cell r="G456">
            <v>0</v>
          </cell>
          <cell r="H456">
            <v>2532</v>
          </cell>
          <cell r="I456">
            <v>381765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3678091</v>
          </cell>
          <cell r="P456">
            <v>0</v>
          </cell>
          <cell r="Q456">
            <v>0</v>
          </cell>
          <cell r="R456">
            <v>-120413</v>
          </cell>
          <cell r="S456">
            <v>0</v>
          </cell>
          <cell r="T456">
            <v>393146</v>
          </cell>
          <cell r="U456">
            <v>0</v>
          </cell>
          <cell r="V456">
            <v>217419</v>
          </cell>
          <cell r="W456">
            <v>0</v>
          </cell>
          <cell r="X456">
            <v>0</v>
          </cell>
          <cell r="Y456">
            <v>0</v>
          </cell>
          <cell r="Z456">
            <v>3678091</v>
          </cell>
          <cell r="AA456">
            <v>4168243</v>
          </cell>
          <cell r="AB456" t="str">
            <v>ERLA</v>
          </cell>
          <cell r="AC456">
            <v>1101</v>
          </cell>
          <cell r="AD456">
            <v>2</v>
          </cell>
          <cell r="AE456">
            <v>360928</v>
          </cell>
        </row>
        <row r="457">
          <cell r="A457" t="str">
            <v>SMA</v>
          </cell>
          <cell r="B457">
            <v>2</v>
          </cell>
          <cell r="C457" t="str">
            <v>DRAM</v>
          </cell>
          <cell r="D457">
            <v>22</v>
          </cell>
          <cell r="E457">
            <v>5</v>
          </cell>
          <cell r="F457" t="str">
            <v>A4</v>
          </cell>
          <cell r="G457">
            <v>20</v>
          </cell>
          <cell r="H457">
            <v>1</v>
          </cell>
          <cell r="I457">
            <v>0</v>
          </cell>
          <cell r="J457">
            <v>0</v>
          </cell>
          <cell r="K457">
            <v>0</v>
          </cell>
          <cell r="L457">
            <v>9</v>
          </cell>
          <cell r="M457">
            <v>0</v>
          </cell>
          <cell r="N457">
            <v>0</v>
          </cell>
          <cell r="O457">
            <v>0</v>
          </cell>
          <cell r="P457">
            <v>7044</v>
          </cell>
          <cell r="Q457">
            <v>0</v>
          </cell>
          <cell r="R457">
            <v>630</v>
          </cell>
          <cell r="S457">
            <v>0</v>
          </cell>
          <cell r="T457">
            <v>0</v>
          </cell>
          <cell r="U457">
            <v>1761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7044</v>
          </cell>
          <cell r="AA457">
            <v>7674</v>
          </cell>
          <cell r="AB457" t="str">
            <v>ERLA</v>
          </cell>
          <cell r="AC457">
            <v>1101</v>
          </cell>
          <cell r="AD457">
            <v>2</v>
          </cell>
          <cell r="AE457">
            <v>0</v>
          </cell>
        </row>
        <row r="458">
          <cell r="A458" t="str">
            <v>SMA</v>
          </cell>
          <cell r="B458">
            <v>2</v>
          </cell>
          <cell r="C458" t="str">
            <v>DRAM</v>
          </cell>
          <cell r="D458">
            <v>22</v>
          </cell>
          <cell r="E458">
            <v>5</v>
          </cell>
          <cell r="F458" t="str">
            <v xml:space="preserve">B </v>
          </cell>
          <cell r="G458">
            <v>0</v>
          </cell>
          <cell r="H458">
            <v>451</v>
          </cell>
          <cell r="I458">
            <v>66770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1313764</v>
          </cell>
          <cell r="P458">
            <v>0</v>
          </cell>
          <cell r="Q458">
            <v>0</v>
          </cell>
          <cell r="R458">
            <v>19200</v>
          </cell>
          <cell r="S458">
            <v>0</v>
          </cell>
          <cell r="T458">
            <v>179183</v>
          </cell>
          <cell r="U458">
            <v>271325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1313764</v>
          </cell>
          <cell r="AA458">
            <v>1512147</v>
          </cell>
          <cell r="AB458" t="str">
            <v>ERLA</v>
          </cell>
          <cell r="AC458">
            <v>1101</v>
          </cell>
          <cell r="AD458">
            <v>2</v>
          </cell>
          <cell r="AE458">
            <v>65007</v>
          </cell>
        </row>
        <row r="459">
          <cell r="A459" t="str">
            <v>SMA</v>
          </cell>
          <cell r="B459">
            <v>2</v>
          </cell>
          <cell r="C459" t="str">
            <v>DRAM</v>
          </cell>
          <cell r="D459">
            <v>22</v>
          </cell>
          <cell r="E459">
            <v>6</v>
          </cell>
          <cell r="F459" t="str">
            <v xml:space="preserve">B </v>
          </cell>
          <cell r="G459">
            <v>0</v>
          </cell>
          <cell r="H459">
            <v>38</v>
          </cell>
          <cell r="I459">
            <v>394268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4641846</v>
          </cell>
          <cell r="P459">
            <v>0</v>
          </cell>
          <cell r="Q459">
            <v>0</v>
          </cell>
          <cell r="R459">
            <v>55000</v>
          </cell>
          <cell r="S459">
            <v>0</v>
          </cell>
          <cell r="T459">
            <v>0</v>
          </cell>
          <cell r="U459">
            <v>1160462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4641846</v>
          </cell>
          <cell r="AA459">
            <v>4696846</v>
          </cell>
          <cell r="AB459" t="str">
            <v>ERLA</v>
          </cell>
          <cell r="AC459">
            <v>1101</v>
          </cell>
          <cell r="AD459">
            <v>2</v>
          </cell>
          <cell r="AE459">
            <v>394268</v>
          </cell>
        </row>
        <row r="460">
          <cell r="A460" t="str">
            <v>SMA</v>
          </cell>
          <cell r="B460">
            <v>2</v>
          </cell>
          <cell r="C460" t="str">
            <v>DRAM</v>
          </cell>
          <cell r="D460">
            <v>22</v>
          </cell>
          <cell r="E460">
            <v>7</v>
          </cell>
          <cell r="F460" t="str">
            <v>A4</v>
          </cell>
          <cell r="G460">
            <v>20</v>
          </cell>
          <cell r="H460">
            <v>5</v>
          </cell>
          <cell r="I460">
            <v>85084</v>
          </cell>
          <cell r="J460">
            <v>0</v>
          </cell>
          <cell r="K460">
            <v>0</v>
          </cell>
          <cell r="L460">
            <v>319</v>
          </cell>
          <cell r="M460">
            <v>0</v>
          </cell>
          <cell r="N460">
            <v>0</v>
          </cell>
          <cell r="O460">
            <v>829853</v>
          </cell>
          <cell r="P460">
            <v>211816</v>
          </cell>
          <cell r="Q460">
            <v>34908</v>
          </cell>
          <cell r="R460">
            <v>0</v>
          </cell>
          <cell r="S460">
            <v>0</v>
          </cell>
          <cell r="T460">
            <v>0</v>
          </cell>
          <cell r="U460">
            <v>270473</v>
          </cell>
          <cell r="V460">
            <v>0</v>
          </cell>
          <cell r="W460">
            <v>5312</v>
          </cell>
          <cell r="X460">
            <v>0</v>
          </cell>
          <cell r="Y460">
            <v>0</v>
          </cell>
          <cell r="Z460">
            <v>1081889</v>
          </cell>
          <cell r="AA460">
            <v>1081889</v>
          </cell>
          <cell r="AB460" t="str">
            <v>ERLA</v>
          </cell>
          <cell r="AC460">
            <v>1101</v>
          </cell>
          <cell r="AD460">
            <v>2</v>
          </cell>
          <cell r="AE460">
            <v>85084</v>
          </cell>
        </row>
        <row r="461">
          <cell r="A461" t="str">
            <v>SMA</v>
          </cell>
          <cell r="B461">
            <v>2</v>
          </cell>
          <cell r="C461" t="str">
            <v>DRAM</v>
          </cell>
          <cell r="D461">
            <v>22</v>
          </cell>
          <cell r="E461">
            <v>7</v>
          </cell>
          <cell r="F461" t="str">
            <v xml:space="preserve">B </v>
          </cell>
          <cell r="G461">
            <v>0</v>
          </cell>
          <cell r="H461">
            <v>18</v>
          </cell>
          <cell r="I461">
            <v>19327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341987</v>
          </cell>
          <cell r="P461">
            <v>0</v>
          </cell>
          <cell r="Q461">
            <v>0</v>
          </cell>
          <cell r="R461">
            <v>762</v>
          </cell>
          <cell r="S461">
            <v>0</v>
          </cell>
          <cell r="T461">
            <v>0</v>
          </cell>
          <cell r="U461">
            <v>85497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341987</v>
          </cell>
          <cell r="AA461">
            <v>342749</v>
          </cell>
          <cell r="AB461" t="str">
            <v>ERLA</v>
          </cell>
          <cell r="AC461">
            <v>1101</v>
          </cell>
          <cell r="AD461">
            <v>2</v>
          </cell>
          <cell r="AE461">
            <v>19244</v>
          </cell>
        </row>
        <row r="462">
          <cell r="A462" t="str">
            <v>SMA</v>
          </cell>
          <cell r="B462">
            <v>2</v>
          </cell>
          <cell r="C462" t="str">
            <v>DRAM</v>
          </cell>
          <cell r="D462">
            <v>22</v>
          </cell>
          <cell r="E462">
            <v>8</v>
          </cell>
          <cell r="F462" t="str">
            <v xml:space="preserve">B </v>
          </cell>
          <cell r="G462">
            <v>0</v>
          </cell>
          <cell r="H462">
            <v>5</v>
          </cell>
          <cell r="I462">
            <v>5846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121706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30427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121706</v>
          </cell>
          <cell r="AA462">
            <v>121706</v>
          </cell>
          <cell r="AB462" t="str">
            <v>ERLA</v>
          </cell>
          <cell r="AC462">
            <v>1101</v>
          </cell>
          <cell r="AD462">
            <v>2</v>
          </cell>
          <cell r="AE462">
            <v>5846</v>
          </cell>
        </row>
        <row r="463">
          <cell r="A463" t="str">
            <v>SMA</v>
          </cell>
          <cell r="B463">
            <v>2</v>
          </cell>
          <cell r="C463" t="str">
            <v>DRAM</v>
          </cell>
          <cell r="D463">
            <v>23</v>
          </cell>
          <cell r="E463">
            <v>1</v>
          </cell>
          <cell r="F463" t="str">
            <v xml:space="preserve">B </v>
          </cell>
          <cell r="G463">
            <v>1</v>
          </cell>
          <cell r="H463">
            <v>5132</v>
          </cell>
          <cell r="I463">
            <v>107594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1740737</v>
          </cell>
          <cell r="P463">
            <v>0</v>
          </cell>
          <cell r="Q463">
            <v>0</v>
          </cell>
          <cell r="R463">
            <v>17632</v>
          </cell>
          <cell r="S463">
            <v>0</v>
          </cell>
          <cell r="T463">
            <v>133840</v>
          </cell>
          <cell r="U463">
            <v>0</v>
          </cell>
          <cell r="V463">
            <v>1410</v>
          </cell>
          <cell r="W463">
            <v>0</v>
          </cell>
          <cell r="X463">
            <v>0</v>
          </cell>
          <cell r="Y463">
            <v>92039</v>
          </cell>
          <cell r="Z463">
            <v>1740737</v>
          </cell>
          <cell r="AA463">
            <v>1985658</v>
          </cell>
          <cell r="AB463" t="str">
            <v>ERAR</v>
          </cell>
          <cell r="AC463">
            <v>1101</v>
          </cell>
          <cell r="AD463">
            <v>2</v>
          </cell>
          <cell r="AE463">
            <v>83973</v>
          </cell>
        </row>
        <row r="464">
          <cell r="A464" t="str">
            <v>SMA</v>
          </cell>
          <cell r="B464">
            <v>2</v>
          </cell>
          <cell r="C464" t="str">
            <v>DRAM</v>
          </cell>
          <cell r="D464">
            <v>23</v>
          </cell>
          <cell r="E464">
            <v>1</v>
          </cell>
          <cell r="F464" t="str">
            <v xml:space="preserve">B </v>
          </cell>
          <cell r="G464">
            <v>2</v>
          </cell>
          <cell r="H464">
            <v>3239</v>
          </cell>
          <cell r="I464">
            <v>132419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2568192</v>
          </cell>
          <cell r="P464">
            <v>0</v>
          </cell>
          <cell r="Q464">
            <v>0</v>
          </cell>
          <cell r="R464">
            <v>17916</v>
          </cell>
          <cell r="S464">
            <v>0</v>
          </cell>
          <cell r="T464">
            <v>31035</v>
          </cell>
          <cell r="U464">
            <v>436460</v>
          </cell>
          <cell r="V464">
            <v>940</v>
          </cell>
          <cell r="W464">
            <v>0</v>
          </cell>
          <cell r="X464">
            <v>0</v>
          </cell>
          <cell r="Y464">
            <v>132902</v>
          </cell>
          <cell r="Z464">
            <v>2568192</v>
          </cell>
          <cell r="AA464">
            <v>2750985</v>
          </cell>
          <cell r="AB464" t="str">
            <v>ERAR</v>
          </cell>
          <cell r="AC464">
            <v>1101</v>
          </cell>
          <cell r="AD464">
            <v>2</v>
          </cell>
          <cell r="AE464">
            <v>132419</v>
          </cell>
        </row>
        <row r="465">
          <cell r="A465" t="str">
            <v>SMA</v>
          </cell>
          <cell r="B465">
            <v>2</v>
          </cell>
          <cell r="C465" t="str">
            <v>DRAM</v>
          </cell>
          <cell r="D465">
            <v>23</v>
          </cell>
          <cell r="E465">
            <v>1</v>
          </cell>
          <cell r="F465" t="str">
            <v xml:space="preserve">B </v>
          </cell>
          <cell r="G465">
            <v>3</v>
          </cell>
          <cell r="H465">
            <v>8985</v>
          </cell>
          <cell r="I465">
            <v>653834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12680537</v>
          </cell>
          <cell r="P465">
            <v>0</v>
          </cell>
          <cell r="Q465">
            <v>0</v>
          </cell>
          <cell r="R465">
            <v>83473</v>
          </cell>
          <cell r="S465">
            <v>0</v>
          </cell>
          <cell r="T465">
            <v>86484</v>
          </cell>
          <cell r="U465">
            <v>2155685</v>
          </cell>
          <cell r="V465">
            <v>2727</v>
          </cell>
          <cell r="W465">
            <v>0</v>
          </cell>
          <cell r="X465">
            <v>0</v>
          </cell>
          <cell r="Y465">
            <v>441320</v>
          </cell>
          <cell r="Z465">
            <v>12680537</v>
          </cell>
          <cell r="AA465">
            <v>13294541</v>
          </cell>
          <cell r="AB465" t="str">
            <v>ERAR</v>
          </cell>
          <cell r="AC465">
            <v>1101</v>
          </cell>
          <cell r="AD465">
            <v>2</v>
          </cell>
          <cell r="AE465">
            <v>652130</v>
          </cell>
        </row>
        <row r="466">
          <cell r="A466" t="str">
            <v>SMA</v>
          </cell>
          <cell r="B466">
            <v>2</v>
          </cell>
          <cell r="C466" t="str">
            <v>DRAM</v>
          </cell>
          <cell r="D466">
            <v>23</v>
          </cell>
          <cell r="E466">
            <v>1</v>
          </cell>
          <cell r="F466" t="str">
            <v xml:space="preserve">B </v>
          </cell>
          <cell r="G466">
            <v>4</v>
          </cell>
          <cell r="H466">
            <v>2358</v>
          </cell>
          <cell r="I466">
            <v>280865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5447919</v>
          </cell>
          <cell r="P466">
            <v>0</v>
          </cell>
          <cell r="Q466">
            <v>0</v>
          </cell>
          <cell r="R466">
            <v>49405</v>
          </cell>
          <cell r="S466">
            <v>0</v>
          </cell>
          <cell r="T466">
            <v>52333</v>
          </cell>
          <cell r="U466">
            <v>926178</v>
          </cell>
          <cell r="V466">
            <v>658</v>
          </cell>
          <cell r="W466">
            <v>0</v>
          </cell>
          <cell r="X466">
            <v>0</v>
          </cell>
          <cell r="Y466">
            <v>179388</v>
          </cell>
          <cell r="Z466">
            <v>5447919</v>
          </cell>
          <cell r="AA466">
            <v>5729703</v>
          </cell>
          <cell r="AB466" t="str">
            <v>ERAR</v>
          </cell>
          <cell r="AC466">
            <v>1101</v>
          </cell>
          <cell r="AD466">
            <v>2</v>
          </cell>
          <cell r="AE466">
            <v>280865</v>
          </cell>
        </row>
        <row r="467">
          <cell r="A467" t="str">
            <v>SMA</v>
          </cell>
          <cell r="B467">
            <v>2</v>
          </cell>
          <cell r="C467" t="str">
            <v>DRAM</v>
          </cell>
          <cell r="D467">
            <v>23</v>
          </cell>
          <cell r="E467">
            <v>1</v>
          </cell>
          <cell r="F467" t="str">
            <v xml:space="preserve">B </v>
          </cell>
          <cell r="G467">
            <v>5</v>
          </cell>
          <cell r="H467">
            <v>778</v>
          </cell>
          <cell r="I467">
            <v>131819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2556574</v>
          </cell>
          <cell r="P467">
            <v>0</v>
          </cell>
          <cell r="Q467">
            <v>0</v>
          </cell>
          <cell r="R467">
            <v>26268</v>
          </cell>
          <cell r="S467">
            <v>0</v>
          </cell>
          <cell r="T467">
            <v>25224</v>
          </cell>
          <cell r="U467">
            <v>434633</v>
          </cell>
          <cell r="V467">
            <v>377</v>
          </cell>
          <cell r="W467">
            <v>0</v>
          </cell>
          <cell r="X467">
            <v>0</v>
          </cell>
          <cell r="Y467">
            <v>239540</v>
          </cell>
          <cell r="Z467">
            <v>2556574</v>
          </cell>
          <cell r="AA467">
            <v>2847983</v>
          </cell>
          <cell r="AB467" t="str">
            <v>ERAR</v>
          </cell>
          <cell r="AC467">
            <v>1101</v>
          </cell>
          <cell r="AD467">
            <v>2</v>
          </cell>
          <cell r="AE467">
            <v>131819</v>
          </cell>
        </row>
        <row r="468">
          <cell r="A468" t="str">
            <v>SMA</v>
          </cell>
          <cell r="B468">
            <v>2</v>
          </cell>
          <cell r="C468" t="str">
            <v>DRAM</v>
          </cell>
          <cell r="D468">
            <v>23</v>
          </cell>
          <cell r="E468">
            <v>1</v>
          </cell>
          <cell r="F468" t="str">
            <v xml:space="preserve">B </v>
          </cell>
          <cell r="G468">
            <v>6</v>
          </cell>
          <cell r="H468">
            <v>472</v>
          </cell>
          <cell r="I468">
            <v>110191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2137974</v>
          </cell>
          <cell r="P468">
            <v>0</v>
          </cell>
          <cell r="Q468">
            <v>0</v>
          </cell>
          <cell r="R468">
            <v>21273</v>
          </cell>
          <cell r="S468">
            <v>0</v>
          </cell>
          <cell r="T468">
            <v>11129</v>
          </cell>
          <cell r="U468">
            <v>363548</v>
          </cell>
          <cell r="V468">
            <v>94</v>
          </cell>
          <cell r="W468">
            <v>0</v>
          </cell>
          <cell r="X468">
            <v>0</v>
          </cell>
          <cell r="Y468">
            <v>144366</v>
          </cell>
          <cell r="Z468">
            <v>2137974</v>
          </cell>
          <cell r="AA468">
            <v>2314836</v>
          </cell>
          <cell r="AB468" t="str">
            <v>ERAR</v>
          </cell>
          <cell r="AC468">
            <v>1101</v>
          </cell>
          <cell r="AD468">
            <v>2</v>
          </cell>
          <cell r="AE468">
            <v>110191</v>
          </cell>
        </row>
        <row r="469">
          <cell r="A469" t="str">
            <v>SMA</v>
          </cell>
          <cell r="B469">
            <v>2</v>
          </cell>
          <cell r="C469" t="str">
            <v>DRAM</v>
          </cell>
          <cell r="D469">
            <v>23</v>
          </cell>
          <cell r="E469">
            <v>1</v>
          </cell>
          <cell r="F469" t="str">
            <v xml:space="preserve">B </v>
          </cell>
          <cell r="G469">
            <v>7</v>
          </cell>
          <cell r="H469">
            <v>125</v>
          </cell>
          <cell r="I469">
            <v>41368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833302</v>
          </cell>
          <cell r="P469">
            <v>0</v>
          </cell>
          <cell r="Q469">
            <v>0</v>
          </cell>
          <cell r="R469">
            <v>8256</v>
          </cell>
          <cell r="S469">
            <v>0</v>
          </cell>
          <cell r="T469">
            <v>7232</v>
          </cell>
          <cell r="U469">
            <v>166708</v>
          </cell>
          <cell r="V469">
            <v>0</v>
          </cell>
          <cell r="W469">
            <v>0</v>
          </cell>
          <cell r="X469">
            <v>0</v>
          </cell>
          <cell r="Y469">
            <v>39091</v>
          </cell>
          <cell r="Z469">
            <v>833302</v>
          </cell>
          <cell r="AA469">
            <v>887881</v>
          </cell>
          <cell r="AB469" t="str">
            <v>ERAR</v>
          </cell>
          <cell r="AC469">
            <v>1101</v>
          </cell>
          <cell r="AD469">
            <v>2</v>
          </cell>
          <cell r="AE469">
            <v>41368</v>
          </cell>
        </row>
        <row r="470">
          <cell r="A470" t="str">
            <v>SMA</v>
          </cell>
          <cell r="B470">
            <v>2</v>
          </cell>
          <cell r="C470" t="str">
            <v>DRAM</v>
          </cell>
          <cell r="D470">
            <v>23</v>
          </cell>
          <cell r="E470">
            <v>1</v>
          </cell>
          <cell r="F470" t="str">
            <v xml:space="preserve">B </v>
          </cell>
          <cell r="G470">
            <v>8</v>
          </cell>
          <cell r="H470">
            <v>46</v>
          </cell>
          <cell r="I470">
            <v>19002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382378</v>
          </cell>
          <cell r="P470">
            <v>0</v>
          </cell>
          <cell r="Q470">
            <v>0</v>
          </cell>
          <cell r="R470">
            <v>3825</v>
          </cell>
          <cell r="S470">
            <v>0</v>
          </cell>
          <cell r="T470">
            <v>2971</v>
          </cell>
          <cell r="U470">
            <v>76484</v>
          </cell>
          <cell r="V470">
            <v>0</v>
          </cell>
          <cell r="W470">
            <v>0</v>
          </cell>
          <cell r="X470">
            <v>0</v>
          </cell>
          <cell r="Y470">
            <v>15956</v>
          </cell>
          <cell r="Z470">
            <v>382378</v>
          </cell>
          <cell r="AA470">
            <v>405130</v>
          </cell>
          <cell r="AB470" t="str">
            <v>ERAR</v>
          </cell>
          <cell r="AC470">
            <v>1101</v>
          </cell>
          <cell r="AD470">
            <v>2</v>
          </cell>
          <cell r="AE470">
            <v>19002</v>
          </cell>
        </row>
        <row r="471">
          <cell r="A471" t="str">
            <v>SMA</v>
          </cell>
          <cell r="B471">
            <v>2</v>
          </cell>
          <cell r="C471" t="str">
            <v>DRAM</v>
          </cell>
          <cell r="D471">
            <v>23</v>
          </cell>
          <cell r="E471">
            <v>1</v>
          </cell>
          <cell r="F471" t="str">
            <v xml:space="preserve">B </v>
          </cell>
          <cell r="G471">
            <v>9</v>
          </cell>
          <cell r="H471">
            <v>37</v>
          </cell>
          <cell r="I471">
            <v>19903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427181</v>
          </cell>
          <cell r="P471">
            <v>0</v>
          </cell>
          <cell r="Q471">
            <v>0</v>
          </cell>
          <cell r="R471">
            <v>3828</v>
          </cell>
          <cell r="S471">
            <v>0</v>
          </cell>
          <cell r="T471">
            <v>3301</v>
          </cell>
          <cell r="U471">
            <v>106804</v>
          </cell>
          <cell r="V471">
            <v>-94</v>
          </cell>
          <cell r="W471">
            <v>0</v>
          </cell>
          <cell r="X471">
            <v>0</v>
          </cell>
          <cell r="Y471">
            <v>11298</v>
          </cell>
          <cell r="Z471">
            <v>427181</v>
          </cell>
          <cell r="AA471">
            <v>445514</v>
          </cell>
          <cell r="AB471" t="str">
            <v>ERAR</v>
          </cell>
          <cell r="AC471">
            <v>1101</v>
          </cell>
          <cell r="AD471">
            <v>2</v>
          </cell>
          <cell r="AE471">
            <v>19903</v>
          </cell>
        </row>
        <row r="472">
          <cell r="A472" t="str">
            <v>SMA</v>
          </cell>
          <cell r="B472">
            <v>2</v>
          </cell>
          <cell r="C472" t="str">
            <v>DRAM</v>
          </cell>
          <cell r="D472">
            <v>23</v>
          </cell>
          <cell r="E472">
            <v>1</v>
          </cell>
          <cell r="F472" t="str">
            <v xml:space="preserve">B </v>
          </cell>
          <cell r="G472">
            <v>10</v>
          </cell>
          <cell r="H472">
            <v>10</v>
          </cell>
          <cell r="I472">
            <v>13123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281619</v>
          </cell>
          <cell r="P472">
            <v>0</v>
          </cell>
          <cell r="Q472">
            <v>0</v>
          </cell>
          <cell r="R472">
            <v>58475</v>
          </cell>
          <cell r="S472">
            <v>0</v>
          </cell>
          <cell r="T472">
            <v>-110</v>
          </cell>
          <cell r="U472">
            <v>70404</v>
          </cell>
          <cell r="V472">
            <v>0</v>
          </cell>
          <cell r="W472">
            <v>0</v>
          </cell>
          <cell r="X472">
            <v>0</v>
          </cell>
          <cell r="Y472">
            <v>443</v>
          </cell>
          <cell r="Z472">
            <v>281619</v>
          </cell>
          <cell r="AA472">
            <v>340427</v>
          </cell>
          <cell r="AB472" t="str">
            <v>ERAR</v>
          </cell>
          <cell r="AC472">
            <v>1101</v>
          </cell>
          <cell r="AD472">
            <v>2</v>
          </cell>
          <cell r="AE472">
            <v>13123</v>
          </cell>
        </row>
        <row r="473">
          <cell r="A473" t="str">
            <v>SMA</v>
          </cell>
          <cell r="B473">
            <v>2</v>
          </cell>
          <cell r="C473" t="str">
            <v>DRAM</v>
          </cell>
          <cell r="D473">
            <v>23</v>
          </cell>
          <cell r="E473">
            <v>1</v>
          </cell>
          <cell r="F473" t="str">
            <v xml:space="preserve">B </v>
          </cell>
          <cell r="G473">
            <v>11</v>
          </cell>
          <cell r="H473">
            <v>3616</v>
          </cell>
          <cell r="I473">
            <v>79096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446086</v>
          </cell>
          <cell r="P473">
            <v>0</v>
          </cell>
          <cell r="Q473">
            <v>0</v>
          </cell>
          <cell r="R473">
            <v>4773</v>
          </cell>
          <cell r="S473">
            <v>0</v>
          </cell>
          <cell r="T473">
            <v>40165</v>
          </cell>
          <cell r="U473">
            <v>0</v>
          </cell>
          <cell r="V473">
            <v>1411</v>
          </cell>
          <cell r="W473">
            <v>0</v>
          </cell>
          <cell r="X473">
            <v>0</v>
          </cell>
          <cell r="Y473">
            <v>74420</v>
          </cell>
          <cell r="Z473">
            <v>446086</v>
          </cell>
          <cell r="AA473">
            <v>566855</v>
          </cell>
          <cell r="AB473" t="str">
            <v>ERAR</v>
          </cell>
          <cell r="AC473">
            <v>1101</v>
          </cell>
          <cell r="AD473">
            <v>2</v>
          </cell>
          <cell r="AE473">
            <v>59947</v>
          </cell>
        </row>
        <row r="474">
          <cell r="A474" t="str">
            <v>SMA</v>
          </cell>
          <cell r="B474">
            <v>2</v>
          </cell>
          <cell r="C474" t="str">
            <v>DRAM</v>
          </cell>
          <cell r="D474">
            <v>23</v>
          </cell>
          <cell r="E474">
            <v>1</v>
          </cell>
          <cell r="F474" t="str">
            <v xml:space="preserve">B </v>
          </cell>
          <cell r="G474">
            <v>12</v>
          </cell>
          <cell r="H474">
            <v>2834</v>
          </cell>
          <cell r="I474">
            <v>156705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1412161</v>
          </cell>
          <cell r="P474">
            <v>0</v>
          </cell>
          <cell r="Q474">
            <v>0</v>
          </cell>
          <cell r="R474">
            <v>14015</v>
          </cell>
          <cell r="S474">
            <v>0</v>
          </cell>
          <cell r="T474">
            <v>22644</v>
          </cell>
          <cell r="U474">
            <v>240235</v>
          </cell>
          <cell r="V474">
            <v>2256</v>
          </cell>
          <cell r="W474">
            <v>0</v>
          </cell>
          <cell r="X474">
            <v>0</v>
          </cell>
          <cell r="Y474">
            <v>139044</v>
          </cell>
          <cell r="Z474">
            <v>1412161</v>
          </cell>
          <cell r="AA474">
            <v>1590120</v>
          </cell>
          <cell r="AB474" t="str">
            <v>ERAR</v>
          </cell>
          <cell r="AC474">
            <v>1101</v>
          </cell>
          <cell r="AD474">
            <v>2</v>
          </cell>
          <cell r="AE474">
            <v>156705</v>
          </cell>
        </row>
        <row r="475">
          <cell r="A475" t="str">
            <v>SMA</v>
          </cell>
          <cell r="B475">
            <v>2</v>
          </cell>
          <cell r="C475" t="str">
            <v>DRAM</v>
          </cell>
          <cell r="D475">
            <v>23</v>
          </cell>
          <cell r="E475">
            <v>1</v>
          </cell>
          <cell r="F475" t="str">
            <v xml:space="preserve">B </v>
          </cell>
          <cell r="G475">
            <v>13</v>
          </cell>
          <cell r="H475">
            <v>178</v>
          </cell>
          <cell r="I475">
            <v>20233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254830</v>
          </cell>
          <cell r="P475">
            <v>0</v>
          </cell>
          <cell r="Q475">
            <v>0</v>
          </cell>
          <cell r="R475">
            <v>2330</v>
          </cell>
          <cell r="S475">
            <v>0</v>
          </cell>
          <cell r="T475">
            <v>977</v>
          </cell>
          <cell r="U475">
            <v>43329</v>
          </cell>
          <cell r="V475">
            <v>282</v>
          </cell>
          <cell r="W475">
            <v>0</v>
          </cell>
          <cell r="X475">
            <v>0</v>
          </cell>
          <cell r="Y475">
            <v>12222</v>
          </cell>
          <cell r="Z475">
            <v>254830</v>
          </cell>
          <cell r="AA475">
            <v>270641</v>
          </cell>
          <cell r="AB475" t="str">
            <v>ERAR</v>
          </cell>
          <cell r="AC475">
            <v>1101</v>
          </cell>
          <cell r="AD475">
            <v>2</v>
          </cell>
          <cell r="AE475">
            <v>20233</v>
          </cell>
        </row>
        <row r="476">
          <cell r="A476" t="str">
            <v>SMA</v>
          </cell>
          <cell r="B476">
            <v>2</v>
          </cell>
          <cell r="C476" t="str">
            <v>DRAM</v>
          </cell>
          <cell r="D476">
            <v>23</v>
          </cell>
          <cell r="E476">
            <v>1</v>
          </cell>
          <cell r="F476" t="str">
            <v xml:space="preserve">B </v>
          </cell>
          <cell r="G476">
            <v>14</v>
          </cell>
          <cell r="H476">
            <v>16</v>
          </cell>
          <cell r="I476">
            <v>2314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28889</v>
          </cell>
          <cell r="P476">
            <v>0</v>
          </cell>
          <cell r="Q476">
            <v>0</v>
          </cell>
          <cell r="R476">
            <v>314</v>
          </cell>
          <cell r="S476">
            <v>0</v>
          </cell>
          <cell r="T476">
            <v>0</v>
          </cell>
          <cell r="U476">
            <v>4911</v>
          </cell>
          <cell r="V476">
            <v>188</v>
          </cell>
          <cell r="W476">
            <v>0</v>
          </cell>
          <cell r="X476">
            <v>0</v>
          </cell>
          <cell r="Y476">
            <v>1092</v>
          </cell>
          <cell r="Z476">
            <v>28889</v>
          </cell>
          <cell r="AA476">
            <v>30483</v>
          </cell>
          <cell r="AB476" t="str">
            <v>ERAR</v>
          </cell>
          <cell r="AC476">
            <v>1101</v>
          </cell>
          <cell r="AD476">
            <v>2</v>
          </cell>
          <cell r="AE476">
            <v>2314</v>
          </cell>
        </row>
        <row r="477">
          <cell r="A477" t="str">
            <v>SMA</v>
          </cell>
          <cell r="B477">
            <v>2</v>
          </cell>
          <cell r="C477" t="str">
            <v>DRAM</v>
          </cell>
          <cell r="D477">
            <v>23</v>
          </cell>
          <cell r="E477">
            <v>1</v>
          </cell>
          <cell r="F477" t="str">
            <v xml:space="preserve">B </v>
          </cell>
          <cell r="G477">
            <v>15</v>
          </cell>
          <cell r="H477">
            <v>18</v>
          </cell>
          <cell r="I477">
            <v>-10466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-245142</v>
          </cell>
          <cell r="P477">
            <v>0</v>
          </cell>
          <cell r="Q477">
            <v>0</v>
          </cell>
          <cell r="R477">
            <v>82</v>
          </cell>
          <cell r="S477">
            <v>0</v>
          </cell>
          <cell r="T477">
            <v>32</v>
          </cell>
          <cell r="U477">
            <v>-65085</v>
          </cell>
          <cell r="V477">
            <v>189</v>
          </cell>
          <cell r="W477">
            <v>0</v>
          </cell>
          <cell r="X477">
            <v>0</v>
          </cell>
          <cell r="Y477">
            <v>2431</v>
          </cell>
          <cell r="Z477">
            <v>-245142</v>
          </cell>
          <cell r="AA477">
            <v>-242408</v>
          </cell>
          <cell r="AB477" t="str">
            <v>ERAR</v>
          </cell>
          <cell r="AC477">
            <v>1101</v>
          </cell>
          <cell r="AD477">
            <v>2</v>
          </cell>
          <cell r="AE477">
            <v>-10466</v>
          </cell>
        </row>
        <row r="478">
          <cell r="A478" t="str">
            <v>SMA</v>
          </cell>
          <cell r="B478">
            <v>2</v>
          </cell>
          <cell r="C478" t="str">
            <v>DRAM</v>
          </cell>
          <cell r="D478">
            <v>23</v>
          </cell>
          <cell r="E478">
            <v>2</v>
          </cell>
          <cell r="F478" t="str">
            <v>A4</v>
          </cell>
          <cell r="G478">
            <v>20</v>
          </cell>
          <cell r="H478">
            <v>8</v>
          </cell>
          <cell r="I478">
            <v>126547</v>
          </cell>
          <cell r="J478">
            <v>0</v>
          </cell>
          <cell r="K478">
            <v>0</v>
          </cell>
          <cell r="L478">
            <v>606</v>
          </cell>
          <cell r="M478">
            <v>0</v>
          </cell>
          <cell r="N478">
            <v>0</v>
          </cell>
          <cell r="O478">
            <v>1452087</v>
          </cell>
          <cell r="P478">
            <v>474294</v>
          </cell>
          <cell r="Q478">
            <v>232455</v>
          </cell>
          <cell r="R478">
            <v>23979</v>
          </cell>
          <cell r="S478">
            <v>0</v>
          </cell>
          <cell r="T478">
            <v>58296</v>
          </cell>
          <cell r="U478">
            <v>555754</v>
          </cell>
          <cell r="V478">
            <v>0</v>
          </cell>
          <cell r="W478">
            <v>64179</v>
          </cell>
          <cell r="X478">
            <v>0</v>
          </cell>
          <cell r="Y478">
            <v>5658</v>
          </cell>
          <cell r="Z478">
            <v>2223015</v>
          </cell>
          <cell r="AA478">
            <v>2310948</v>
          </cell>
          <cell r="AB478" t="str">
            <v>ERAR</v>
          </cell>
          <cell r="AC478">
            <v>1101</v>
          </cell>
          <cell r="AD478">
            <v>2</v>
          </cell>
          <cell r="AE478">
            <v>126547</v>
          </cell>
        </row>
        <row r="479">
          <cell r="A479" t="str">
            <v>SMA</v>
          </cell>
          <cell r="B479">
            <v>2</v>
          </cell>
          <cell r="C479" t="str">
            <v>DRAM</v>
          </cell>
          <cell r="D479">
            <v>23</v>
          </cell>
          <cell r="E479">
            <v>2</v>
          </cell>
          <cell r="F479" t="str">
            <v xml:space="preserve">B </v>
          </cell>
          <cell r="G479">
            <v>0</v>
          </cell>
          <cell r="H479">
            <v>56</v>
          </cell>
          <cell r="I479">
            <v>34976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728140</v>
          </cell>
          <cell r="P479">
            <v>0</v>
          </cell>
          <cell r="Q479">
            <v>0</v>
          </cell>
          <cell r="R479">
            <v>4282</v>
          </cell>
          <cell r="S479">
            <v>0</v>
          </cell>
          <cell r="T479">
            <v>2104</v>
          </cell>
          <cell r="U479">
            <v>179503</v>
          </cell>
          <cell r="V479">
            <v>0</v>
          </cell>
          <cell r="W479">
            <v>0</v>
          </cell>
          <cell r="X479">
            <v>0</v>
          </cell>
          <cell r="Y479">
            <v>14199</v>
          </cell>
          <cell r="Z479">
            <v>728140</v>
          </cell>
          <cell r="AA479">
            <v>748725</v>
          </cell>
          <cell r="AB479" t="str">
            <v>ERAR</v>
          </cell>
          <cell r="AC479">
            <v>1101</v>
          </cell>
          <cell r="AD479">
            <v>2</v>
          </cell>
          <cell r="AE479">
            <v>34146</v>
          </cell>
        </row>
        <row r="480">
          <cell r="A480" t="str">
            <v>SMA</v>
          </cell>
          <cell r="B480">
            <v>2</v>
          </cell>
          <cell r="C480" t="str">
            <v>DRAM</v>
          </cell>
          <cell r="D480">
            <v>23</v>
          </cell>
          <cell r="E480">
            <v>3</v>
          </cell>
          <cell r="F480" t="str">
            <v>A4</v>
          </cell>
          <cell r="G480">
            <v>21</v>
          </cell>
          <cell r="H480">
            <v>1</v>
          </cell>
          <cell r="I480">
            <v>12914</v>
          </cell>
          <cell r="J480">
            <v>993</v>
          </cell>
          <cell r="K480">
            <v>11921</v>
          </cell>
          <cell r="L480">
            <v>60</v>
          </cell>
          <cell r="M480">
            <v>60</v>
          </cell>
          <cell r="N480">
            <v>0</v>
          </cell>
          <cell r="O480">
            <v>138018</v>
          </cell>
          <cell r="P480">
            <v>41440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44865</v>
          </cell>
          <cell r="V480">
            <v>0</v>
          </cell>
          <cell r="W480">
            <v>0</v>
          </cell>
          <cell r="X480">
            <v>0</v>
          </cell>
          <cell r="Y480">
            <v>1122</v>
          </cell>
          <cell r="Z480">
            <v>179458</v>
          </cell>
          <cell r="AA480">
            <v>180580</v>
          </cell>
          <cell r="AB480" t="str">
            <v>ERAR</v>
          </cell>
          <cell r="AC480">
            <v>1101</v>
          </cell>
          <cell r="AD480">
            <v>2</v>
          </cell>
          <cell r="AE480">
            <v>12914</v>
          </cell>
        </row>
        <row r="481">
          <cell r="A481" t="str">
            <v>SMA</v>
          </cell>
          <cell r="B481">
            <v>2</v>
          </cell>
          <cell r="C481" t="str">
            <v>DRAM</v>
          </cell>
          <cell r="D481">
            <v>23</v>
          </cell>
          <cell r="E481">
            <v>3</v>
          </cell>
          <cell r="F481" t="str">
            <v>A4</v>
          </cell>
          <cell r="G481">
            <v>20</v>
          </cell>
          <cell r="H481">
            <v>10</v>
          </cell>
          <cell r="I481">
            <v>143033</v>
          </cell>
          <cell r="J481">
            <v>0</v>
          </cell>
          <cell r="K481">
            <v>0</v>
          </cell>
          <cell r="L481">
            <v>387</v>
          </cell>
          <cell r="M481">
            <v>0</v>
          </cell>
          <cell r="N481">
            <v>0</v>
          </cell>
          <cell r="O481">
            <v>1641254</v>
          </cell>
          <cell r="P481">
            <v>302892</v>
          </cell>
          <cell r="Q481">
            <v>59185</v>
          </cell>
          <cell r="R481">
            <v>8769</v>
          </cell>
          <cell r="S481">
            <v>0</v>
          </cell>
          <cell r="T481">
            <v>0</v>
          </cell>
          <cell r="U481">
            <v>503768</v>
          </cell>
          <cell r="V481">
            <v>0</v>
          </cell>
          <cell r="W481">
            <v>11739</v>
          </cell>
          <cell r="X481">
            <v>0</v>
          </cell>
          <cell r="Y481">
            <v>9000</v>
          </cell>
          <cell r="Z481">
            <v>2015070</v>
          </cell>
          <cell r="AA481">
            <v>2032839</v>
          </cell>
          <cell r="AB481" t="str">
            <v>ERAR</v>
          </cell>
          <cell r="AC481">
            <v>1101</v>
          </cell>
          <cell r="AD481">
            <v>2</v>
          </cell>
          <cell r="AE481">
            <v>143033</v>
          </cell>
        </row>
        <row r="482">
          <cell r="A482" t="str">
            <v>SMA</v>
          </cell>
          <cell r="B482">
            <v>2</v>
          </cell>
          <cell r="C482" t="str">
            <v>DRAM</v>
          </cell>
          <cell r="D482">
            <v>23</v>
          </cell>
          <cell r="E482">
            <v>3</v>
          </cell>
          <cell r="F482" t="str">
            <v xml:space="preserve">B </v>
          </cell>
          <cell r="G482">
            <v>0</v>
          </cell>
          <cell r="H482">
            <v>2716</v>
          </cell>
          <cell r="I482">
            <v>512749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10713295</v>
          </cell>
          <cell r="P482">
            <v>0</v>
          </cell>
          <cell r="Q482">
            <v>0</v>
          </cell>
          <cell r="R482">
            <v>120874</v>
          </cell>
          <cell r="S482">
            <v>0</v>
          </cell>
          <cell r="T482">
            <v>238878</v>
          </cell>
          <cell r="U482">
            <v>2631445</v>
          </cell>
          <cell r="V482">
            <v>2167</v>
          </cell>
          <cell r="W482">
            <v>0</v>
          </cell>
          <cell r="X482">
            <v>0</v>
          </cell>
          <cell r="Y482">
            <v>466849</v>
          </cell>
          <cell r="Z482">
            <v>10713295</v>
          </cell>
          <cell r="AA482">
            <v>11542063</v>
          </cell>
          <cell r="AB482" t="str">
            <v>ERAR</v>
          </cell>
          <cell r="AC482">
            <v>1101</v>
          </cell>
          <cell r="AD482">
            <v>2</v>
          </cell>
          <cell r="AE482">
            <v>489882</v>
          </cell>
        </row>
        <row r="483">
          <cell r="A483" t="str">
            <v>SMA</v>
          </cell>
          <cell r="B483">
            <v>2</v>
          </cell>
          <cell r="C483" t="str">
            <v>DRAM</v>
          </cell>
          <cell r="D483">
            <v>23</v>
          </cell>
          <cell r="E483">
            <v>4</v>
          </cell>
          <cell r="F483" t="str">
            <v>A4</v>
          </cell>
          <cell r="G483">
            <v>20</v>
          </cell>
          <cell r="H483">
            <v>1</v>
          </cell>
          <cell r="I483">
            <v>820</v>
          </cell>
          <cell r="J483">
            <v>0</v>
          </cell>
          <cell r="K483">
            <v>0</v>
          </cell>
          <cell r="L483">
            <v>8</v>
          </cell>
          <cell r="M483">
            <v>0</v>
          </cell>
          <cell r="N483">
            <v>0</v>
          </cell>
          <cell r="O483">
            <v>6351</v>
          </cell>
          <cell r="P483">
            <v>4224</v>
          </cell>
          <cell r="Q483">
            <v>542</v>
          </cell>
          <cell r="R483">
            <v>216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528</v>
          </cell>
          <cell r="X483">
            <v>0</v>
          </cell>
          <cell r="Y483">
            <v>0</v>
          </cell>
          <cell r="Z483">
            <v>11645</v>
          </cell>
          <cell r="AA483">
            <v>11861</v>
          </cell>
          <cell r="AB483" t="str">
            <v>ERAR</v>
          </cell>
          <cell r="AC483">
            <v>1101</v>
          </cell>
          <cell r="AD483">
            <v>2</v>
          </cell>
          <cell r="AE483">
            <v>820</v>
          </cell>
        </row>
        <row r="484">
          <cell r="A484" t="str">
            <v>SMA</v>
          </cell>
          <cell r="B484">
            <v>2</v>
          </cell>
          <cell r="C484" t="str">
            <v>DRAM</v>
          </cell>
          <cell r="D484">
            <v>23</v>
          </cell>
          <cell r="E484">
            <v>4</v>
          </cell>
          <cell r="F484" t="str">
            <v xml:space="preserve">B </v>
          </cell>
          <cell r="G484">
            <v>0</v>
          </cell>
          <cell r="H484">
            <v>8561</v>
          </cell>
          <cell r="I484">
            <v>542910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5327493</v>
          </cell>
          <cell r="P484">
            <v>0</v>
          </cell>
          <cell r="Q484">
            <v>0</v>
          </cell>
          <cell r="R484">
            <v>44</v>
          </cell>
          <cell r="S484">
            <v>0</v>
          </cell>
          <cell r="T484">
            <v>245657</v>
          </cell>
          <cell r="U484">
            <v>0</v>
          </cell>
          <cell r="V484">
            <v>226273</v>
          </cell>
          <cell r="W484">
            <v>0</v>
          </cell>
          <cell r="X484">
            <v>0</v>
          </cell>
          <cell r="Y484">
            <v>0</v>
          </cell>
          <cell r="Z484">
            <v>5327493</v>
          </cell>
          <cell r="AA484">
            <v>5799467</v>
          </cell>
          <cell r="AB484" t="str">
            <v>ERAR</v>
          </cell>
          <cell r="AC484">
            <v>1101</v>
          </cell>
          <cell r="AD484">
            <v>2</v>
          </cell>
          <cell r="AE484">
            <v>471094</v>
          </cell>
        </row>
        <row r="485">
          <cell r="A485" t="str">
            <v>SMA</v>
          </cell>
          <cell r="B485">
            <v>2</v>
          </cell>
          <cell r="C485" t="str">
            <v>DRAM</v>
          </cell>
          <cell r="D485">
            <v>23</v>
          </cell>
          <cell r="E485">
            <v>5</v>
          </cell>
          <cell r="F485" t="str">
            <v>A4</v>
          </cell>
          <cell r="G485">
            <v>21</v>
          </cell>
          <cell r="H485">
            <v>1</v>
          </cell>
          <cell r="I485">
            <v>9070</v>
          </cell>
          <cell r="J485">
            <v>683</v>
          </cell>
          <cell r="K485">
            <v>8387</v>
          </cell>
          <cell r="L485">
            <v>46</v>
          </cell>
          <cell r="M485">
            <v>46</v>
          </cell>
          <cell r="N485">
            <v>0</v>
          </cell>
          <cell r="O485">
            <v>96142</v>
          </cell>
          <cell r="P485">
            <v>31771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31978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127913</v>
          </cell>
          <cell r="AA485">
            <v>127913</v>
          </cell>
          <cell r="AB485" t="str">
            <v>ERAR</v>
          </cell>
          <cell r="AC485">
            <v>1101</v>
          </cell>
          <cell r="AD485">
            <v>2</v>
          </cell>
          <cell r="AE485">
            <v>9070</v>
          </cell>
        </row>
        <row r="486">
          <cell r="A486" t="str">
            <v>SMA</v>
          </cell>
          <cell r="B486">
            <v>2</v>
          </cell>
          <cell r="C486" t="str">
            <v>DRAM</v>
          </cell>
          <cell r="D486">
            <v>23</v>
          </cell>
          <cell r="E486">
            <v>5</v>
          </cell>
          <cell r="F486" t="str">
            <v>A4</v>
          </cell>
          <cell r="G486">
            <v>20</v>
          </cell>
          <cell r="H486">
            <v>6</v>
          </cell>
          <cell r="I486">
            <v>53074</v>
          </cell>
          <cell r="J486">
            <v>0</v>
          </cell>
          <cell r="K486">
            <v>0</v>
          </cell>
          <cell r="L486">
            <v>188</v>
          </cell>
          <cell r="M486">
            <v>0</v>
          </cell>
          <cell r="N486">
            <v>0</v>
          </cell>
          <cell r="O486">
            <v>474045</v>
          </cell>
          <cell r="P486">
            <v>119161</v>
          </cell>
          <cell r="Q486">
            <v>10898</v>
          </cell>
          <cell r="R486">
            <v>5760</v>
          </cell>
          <cell r="S486">
            <v>0</v>
          </cell>
          <cell r="T486">
            <v>0</v>
          </cell>
          <cell r="U486">
            <v>28370</v>
          </cell>
          <cell r="V486">
            <v>0</v>
          </cell>
          <cell r="W486">
            <v>4305</v>
          </cell>
          <cell r="X486">
            <v>0</v>
          </cell>
          <cell r="Y486">
            <v>0</v>
          </cell>
          <cell r="Z486">
            <v>608409</v>
          </cell>
          <cell r="AA486">
            <v>614169</v>
          </cell>
          <cell r="AB486" t="str">
            <v>ERAR</v>
          </cell>
          <cell r="AC486">
            <v>1101</v>
          </cell>
          <cell r="AD486">
            <v>2</v>
          </cell>
          <cell r="AE486">
            <v>53074</v>
          </cell>
        </row>
        <row r="487">
          <cell r="A487" t="str">
            <v>SMA</v>
          </cell>
          <cell r="B487">
            <v>2</v>
          </cell>
          <cell r="C487" t="str">
            <v>DRAM</v>
          </cell>
          <cell r="D487">
            <v>23</v>
          </cell>
          <cell r="E487">
            <v>5</v>
          </cell>
          <cell r="F487" t="str">
            <v xml:space="preserve">B </v>
          </cell>
          <cell r="G487">
            <v>0</v>
          </cell>
          <cell r="H487">
            <v>470</v>
          </cell>
          <cell r="I487">
            <v>133789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2510075</v>
          </cell>
          <cell r="P487">
            <v>0</v>
          </cell>
          <cell r="Q487">
            <v>0</v>
          </cell>
          <cell r="R487">
            <v>12286</v>
          </cell>
          <cell r="S487">
            <v>0</v>
          </cell>
          <cell r="T487">
            <v>231649</v>
          </cell>
          <cell r="U487">
            <v>419779</v>
          </cell>
          <cell r="V487">
            <v>660</v>
          </cell>
          <cell r="W487">
            <v>0</v>
          </cell>
          <cell r="X487">
            <v>0</v>
          </cell>
          <cell r="Y487">
            <v>0</v>
          </cell>
          <cell r="Z487">
            <v>2510075</v>
          </cell>
          <cell r="AA487">
            <v>2754670</v>
          </cell>
          <cell r="AB487" t="str">
            <v>ERAR</v>
          </cell>
          <cell r="AC487">
            <v>1101</v>
          </cell>
          <cell r="AD487">
            <v>2</v>
          </cell>
          <cell r="AE487">
            <v>130432</v>
          </cell>
        </row>
        <row r="488">
          <cell r="A488" t="str">
            <v>SMA</v>
          </cell>
          <cell r="B488">
            <v>2</v>
          </cell>
          <cell r="C488" t="str">
            <v>DRAM</v>
          </cell>
          <cell r="D488">
            <v>23</v>
          </cell>
          <cell r="E488">
            <v>6</v>
          </cell>
          <cell r="F488" t="str">
            <v xml:space="preserve">B </v>
          </cell>
          <cell r="G488">
            <v>0</v>
          </cell>
          <cell r="H488">
            <v>24</v>
          </cell>
          <cell r="I488">
            <v>389726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4588374</v>
          </cell>
          <cell r="P488">
            <v>0</v>
          </cell>
          <cell r="Q488">
            <v>0</v>
          </cell>
          <cell r="R488">
            <v>9212</v>
          </cell>
          <cell r="S488">
            <v>0</v>
          </cell>
          <cell r="T488">
            <v>0</v>
          </cell>
          <cell r="U488">
            <v>1147093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4588374</v>
          </cell>
          <cell r="AA488">
            <v>4597586</v>
          </cell>
          <cell r="AB488" t="str">
            <v>ERAR</v>
          </cell>
          <cell r="AC488">
            <v>1101</v>
          </cell>
          <cell r="AD488">
            <v>2</v>
          </cell>
          <cell r="AE488">
            <v>389726</v>
          </cell>
        </row>
        <row r="489">
          <cell r="A489" t="str">
            <v>SMA</v>
          </cell>
          <cell r="B489">
            <v>2</v>
          </cell>
          <cell r="C489" t="str">
            <v>DRAM</v>
          </cell>
          <cell r="D489">
            <v>23</v>
          </cell>
          <cell r="E489">
            <v>7</v>
          </cell>
          <cell r="F489" t="str">
            <v>A4</v>
          </cell>
          <cell r="G489">
            <v>22</v>
          </cell>
          <cell r="H489">
            <v>2</v>
          </cell>
          <cell r="I489">
            <v>279708</v>
          </cell>
          <cell r="J489">
            <v>26868</v>
          </cell>
          <cell r="K489">
            <v>252840</v>
          </cell>
          <cell r="L489">
            <v>1702</v>
          </cell>
          <cell r="M489">
            <v>880</v>
          </cell>
          <cell r="N489">
            <v>516</v>
          </cell>
          <cell r="O489">
            <v>1697750</v>
          </cell>
          <cell r="P489">
            <v>3326114</v>
          </cell>
          <cell r="Q489">
            <v>366326</v>
          </cell>
          <cell r="R489">
            <v>0</v>
          </cell>
          <cell r="S489">
            <v>0</v>
          </cell>
          <cell r="T489">
            <v>0</v>
          </cell>
          <cell r="U489">
            <v>1458574</v>
          </cell>
          <cell r="V489">
            <v>0</v>
          </cell>
          <cell r="W489">
            <v>444107</v>
          </cell>
          <cell r="X489">
            <v>0</v>
          </cell>
          <cell r="Y489">
            <v>0</v>
          </cell>
          <cell r="Z489">
            <v>5834297</v>
          </cell>
          <cell r="AA489">
            <v>5834297</v>
          </cell>
          <cell r="AB489" t="str">
            <v>ERAR</v>
          </cell>
          <cell r="AC489">
            <v>1101</v>
          </cell>
          <cell r="AD489">
            <v>2</v>
          </cell>
          <cell r="AE489">
            <v>279708</v>
          </cell>
        </row>
        <row r="490">
          <cell r="A490" t="str">
            <v>SMA</v>
          </cell>
          <cell r="B490">
            <v>2</v>
          </cell>
          <cell r="C490" t="str">
            <v>DRAM</v>
          </cell>
          <cell r="D490">
            <v>23</v>
          </cell>
          <cell r="E490">
            <v>7</v>
          </cell>
          <cell r="F490" t="str">
            <v>A4</v>
          </cell>
          <cell r="G490">
            <v>20</v>
          </cell>
          <cell r="H490">
            <v>10</v>
          </cell>
          <cell r="I490">
            <v>234264</v>
          </cell>
          <cell r="J490">
            <v>0</v>
          </cell>
          <cell r="K490">
            <v>0</v>
          </cell>
          <cell r="L490">
            <v>669</v>
          </cell>
          <cell r="M490">
            <v>0</v>
          </cell>
          <cell r="N490">
            <v>0</v>
          </cell>
          <cell r="O490">
            <v>2284857</v>
          </cell>
          <cell r="P490">
            <v>457496</v>
          </cell>
          <cell r="Q490">
            <v>248365</v>
          </cell>
          <cell r="R490">
            <v>0</v>
          </cell>
          <cell r="S490">
            <v>0</v>
          </cell>
          <cell r="T490">
            <v>0</v>
          </cell>
          <cell r="U490">
            <v>762952</v>
          </cell>
          <cell r="V490">
            <v>0</v>
          </cell>
          <cell r="W490">
            <v>61088</v>
          </cell>
          <cell r="X490">
            <v>0</v>
          </cell>
          <cell r="Y490">
            <v>0</v>
          </cell>
          <cell r="Z490">
            <v>3051806</v>
          </cell>
          <cell r="AA490">
            <v>3051806</v>
          </cell>
          <cell r="AB490" t="str">
            <v>ERAR</v>
          </cell>
          <cell r="AC490">
            <v>1101</v>
          </cell>
          <cell r="AD490">
            <v>2</v>
          </cell>
          <cell r="AE490">
            <v>234264</v>
          </cell>
        </row>
        <row r="491">
          <cell r="A491" t="str">
            <v>SMA</v>
          </cell>
          <cell r="B491">
            <v>2</v>
          </cell>
          <cell r="C491" t="str">
            <v>DRAM</v>
          </cell>
          <cell r="D491">
            <v>23</v>
          </cell>
          <cell r="E491">
            <v>7</v>
          </cell>
          <cell r="F491" t="str">
            <v xml:space="preserve">B </v>
          </cell>
          <cell r="G491">
            <v>0</v>
          </cell>
          <cell r="H491">
            <v>9</v>
          </cell>
          <cell r="I491">
            <v>24873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440118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110029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440118</v>
          </cell>
          <cell r="AA491">
            <v>440118</v>
          </cell>
          <cell r="AB491" t="str">
            <v>ERAR</v>
          </cell>
          <cell r="AC491">
            <v>1101</v>
          </cell>
          <cell r="AD491">
            <v>2</v>
          </cell>
          <cell r="AE491">
            <v>24744</v>
          </cell>
        </row>
        <row r="492">
          <cell r="A492" t="str">
            <v>SMA</v>
          </cell>
          <cell r="B492">
            <v>2</v>
          </cell>
          <cell r="C492" t="str">
            <v>DRAM</v>
          </cell>
          <cell r="D492">
            <v>23</v>
          </cell>
          <cell r="E492">
            <v>8</v>
          </cell>
          <cell r="F492" t="str">
            <v xml:space="preserve">B </v>
          </cell>
          <cell r="G492">
            <v>0</v>
          </cell>
          <cell r="H492">
            <v>6</v>
          </cell>
          <cell r="I492">
            <v>7903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164529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41132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164529</v>
          </cell>
          <cell r="AA492">
            <v>164529</v>
          </cell>
          <cell r="AB492" t="str">
            <v>ERAR</v>
          </cell>
          <cell r="AC492">
            <v>1101</v>
          </cell>
          <cell r="AD492">
            <v>2</v>
          </cell>
          <cell r="AE492">
            <v>7873</v>
          </cell>
        </row>
        <row r="493">
          <cell r="A493" t="str">
            <v>SMA</v>
          </cell>
          <cell r="B493">
            <v>2</v>
          </cell>
          <cell r="C493" t="str">
            <v>DRAM</v>
          </cell>
          <cell r="D493">
            <v>24</v>
          </cell>
          <cell r="E493">
            <v>1</v>
          </cell>
          <cell r="F493" t="str">
            <v xml:space="preserve">B </v>
          </cell>
          <cell r="G493">
            <v>1</v>
          </cell>
          <cell r="H493">
            <v>6930</v>
          </cell>
          <cell r="I493">
            <v>140092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2271320</v>
          </cell>
          <cell r="P493">
            <v>0</v>
          </cell>
          <cell r="Q493">
            <v>0</v>
          </cell>
          <cell r="R493">
            <v>21015</v>
          </cell>
          <cell r="S493">
            <v>0</v>
          </cell>
          <cell r="T493">
            <v>114093</v>
          </cell>
          <cell r="U493">
            <v>330</v>
          </cell>
          <cell r="V493">
            <v>7802</v>
          </cell>
          <cell r="W493">
            <v>0</v>
          </cell>
          <cell r="X493">
            <v>0</v>
          </cell>
          <cell r="Y493">
            <v>227292</v>
          </cell>
          <cell r="Z493">
            <v>2271320</v>
          </cell>
          <cell r="AA493">
            <v>2641522</v>
          </cell>
          <cell r="AB493" t="str">
            <v>ERPQ</v>
          </cell>
          <cell r="AC493">
            <v>1101</v>
          </cell>
          <cell r="AD493">
            <v>2</v>
          </cell>
          <cell r="AE493">
            <v>108738</v>
          </cell>
        </row>
        <row r="494">
          <cell r="A494" t="str">
            <v>SMA</v>
          </cell>
          <cell r="B494">
            <v>2</v>
          </cell>
          <cell r="C494" t="str">
            <v>DRAM</v>
          </cell>
          <cell r="D494">
            <v>24</v>
          </cell>
          <cell r="E494">
            <v>1</v>
          </cell>
          <cell r="F494" t="str">
            <v xml:space="preserve">B </v>
          </cell>
          <cell r="G494">
            <v>2</v>
          </cell>
          <cell r="H494">
            <v>3231</v>
          </cell>
          <cell r="I494">
            <v>131326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2547059</v>
          </cell>
          <cell r="P494">
            <v>0</v>
          </cell>
          <cell r="Q494">
            <v>0</v>
          </cell>
          <cell r="R494">
            <v>25718</v>
          </cell>
          <cell r="S494">
            <v>0</v>
          </cell>
          <cell r="T494">
            <v>21946</v>
          </cell>
          <cell r="U494">
            <v>432889</v>
          </cell>
          <cell r="V494">
            <v>4044</v>
          </cell>
          <cell r="W494">
            <v>0</v>
          </cell>
          <cell r="X494">
            <v>0</v>
          </cell>
          <cell r="Y494">
            <v>190705</v>
          </cell>
          <cell r="Z494">
            <v>2547059</v>
          </cell>
          <cell r="AA494">
            <v>2789472</v>
          </cell>
          <cell r="AB494" t="str">
            <v>ERPQ</v>
          </cell>
          <cell r="AC494">
            <v>1101</v>
          </cell>
          <cell r="AD494">
            <v>2</v>
          </cell>
          <cell r="AE494">
            <v>131326</v>
          </cell>
        </row>
        <row r="495">
          <cell r="A495" t="str">
            <v>SMA</v>
          </cell>
          <cell r="B495">
            <v>2</v>
          </cell>
          <cell r="C495" t="str">
            <v>DRAM</v>
          </cell>
          <cell r="D495">
            <v>24</v>
          </cell>
          <cell r="E495">
            <v>1</v>
          </cell>
          <cell r="F495" t="str">
            <v xml:space="preserve">B </v>
          </cell>
          <cell r="G495">
            <v>3</v>
          </cell>
          <cell r="H495">
            <v>6039</v>
          </cell>
          <cell r="I495">
            <v>426211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8266193</v>
          </cell>
          <cell r="P495">
            <v>0</v>
          </cell>
          <cell r="Q495">
            <v>0</v>
          </cell>
          <cell r="R495">
            <v>125768</v>
          </cell>
          <cell r="S495">
            <v>0</v>
          </cell>
          <cell r="T495">
            <v>63028</v>
          </cell>
          <cell r="U495">
            <v>1405430</v>
          </cell>
          <cell r="V495">
            <v>3761</v>
          </cell>
          <cell r="W495">
            <v>0</v>
          </cell>
          <cell r="X495">
            <v>0</v>
          </cell>
          <cell r="Y495">
            <v>579365</v>
          </cell>
          <cell r="Z495">
            <v>8266193</v>
          </cell>
          <cell r="AA495">
            <v>9038115</v>
          </cell>
          <cell r="AB495" t="str">
            <v>ERPQ</v>
          </cell>
          <cell r="AC495">
            <v>1101</v>
          </cell>
          <cell r="AD495">
            <v>2</v>
          </cell>
          <cell r="AE495">
            <v>425211</v>
          </cell>
        </row>
        <row r="496">
          <cell r="A496" t="str">
            <v>SMA</v>
          </cell>
          <cell r="B496">
            <v>2</v>
          </cell>
          <cell r="C496" t="str">
            <v>DRAM</v>
          </cell>
          <cell r="D496">
            <v>24</v>
          </cell>
          <cell r="E496">
            <v>1</v>
          </cell>
          <cell r="F496" t="str">
            <v xml:space="preserve">B </v>
          </cell>
          <cell r="G496">
            <v>4</v>
          </cell>
          <cell r="H496">
            <v>1211</v>
          </cell>
          <cell r="I496">
            <v>143094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2775480</v>
          </cell>
          <cell r="P496">
            <v>0</v>
          </cell>
          <cell r="Q496">
            <v>0</v>
          </cell>
          <cell r="R496">
            <v>59805</v>
          </cell>
          <cell r="S496">
            <v>0</v>
          </cell>
          <cell r="T496">
            <v>23370</v>
          </cell>
          <cell r="U496">
            <v>471828</v>
          </cell>
          <cell r="V496">
            <v>376</v>
          </cell>
          <cell r="W496">
            <v>0</v>
          </cell>
          <cell r="X496">
            <v>0</v>
          </cell>
          <cell r="Y496">
            <v>173278</v>
          </cell>
          <cell r="Z496">
            <v>2775480</v>
          </cell>
          <cell r="AA496">
            <v>3032309</v>
          </cell>
          <cell r="AB496" t="str">
            <v>ERPQ</v>
          </cell>
          <cell r="AC496">
            <v>1101</v>
          </cell>
          <cell r="AD496">
            <v>2</v>
          </cell>
          <cell r="AE496">
            <v>143094</v>
          </cell>
        </row>
        <row r="497">
          <cell r="A497" t="str">
            <v>SMA</v>
          </cell>
          <cell r="B497">
            <v>2</v>
          </cell>
          <cell r="C497" t="str">
            <v>DRAM</v>
          </cell>
          <cell r="D497">
            <v>24</v>
          </cell>
          <cell r="E497">
            <v>1</v>
          </cell>
          <cell r="F497" t="str">
            <v xml:space="preserve">B </v>
          </cell>
          <cell r="G497">
            <v>5</v>
          </cell>
          <cell r="H497">
            <v>376</v>
          </cell>
          <cell r="I497">
            <v>62533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1214430</v>
          </cell>
          <cell r="P497">
            <v>0</v>
          </cell>
          <cell r="Q497">
            <v>0</v>
          </cell>
          <cell r="R497">
            <v>12217</v>
          </cell>
          <cell r="S497">
            <v>0</v>
          </cell>
          <cell r="T497">
            <v>7429</v>
          </cell>
          <cell r="U497">
            <v>206456</v>
          </cell>
          <cell r="V497">
            <v>189</v>
          </cell>
          <cell r="W497">
            <v>0</v>
          </cell>
          <cell r="X497">
            <v>0</v>
          </cell>
          <cell r="Y497">
            <v>114016</v>
          </cell>
          <cell r="Z497">
            <v>1214430</v>
          </cell>
          <cell r="AA497">
            <v>1348281</v>
          </cell>
          <cell r="AB497" t="str">
            <v>ERPQ</v>
          </cell>
          <cell r="AC497">
            <v>1101</v>
          </cell>
          <cell r="AD497">
            <v>2</v>
          </cell>
          <cell r="AE497">
            <v>62533</v>
          </cell>
        </row>
        <row r="498">
          <cell r="A498" t="str">
            <v>SMA</v>
          </cell>
          <cell r="B498">
            <v>2</v>
          </cell>
          <cell r="C498" t="str">
            <v>DRAM</v>
          </cell>
          <cell r="D498">
            <v>24</v>
          </cell>
          <cell r="E498">
            <v>1</v>
          </cell>
          <cell r="F498" t="str">
            <v xml:space="preserve">B </v>
          </cell>
          <cell r="G498">
            <v>6</v>
          </cell>
          <cell r="H498">
            <v>221</v>
          </cell>
          <cell r="I498">
            <v>51204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993189</v>
          </cell>
          <cell r="P498">
            <v>0</v>
          </cell>
          <cell r="Q498">
            <v>0</v>
          </cell>
          <cell r="R498">
            <v>9622</v>
          </cell>
          <cell r="S498">
            <v>0</v>
          </cell>
          <cell r="T498">
            <v>18919</v>
          </cell>
          <cell r="U498">
            <v>168887</v>
          </cell>
          <cell r="V498">
            <v>0</v>
          </cell>
          <cell r="W498">
            <v>0</v>
          </cell>
          <cell r="X498">
            <v>0</v>
          </cell>
          <cell r="Y498">
            <v>67126</v>
          </cell>
          <cell r="Z498">
            <v>993189</v>
          </cell>
          <cell r="AA498">
            <v>1088856</v>
          </cell>
          <cell r="AB498" t="str">
            <v>ERPQ</v>
          </cell>
          <cell r="AC498">
            <v>1101</v>
          </cell>
          <cell r="AD498">
            <v>2</v>
          </cell>
          <cell r="AE498">
            <v>51204</v>
          </cell>
        </row>
        <row r="499">
          <cell r="A499" t="str">
            <v>SMA</v>
          </cell>
          <cell r="B499">
            <v>2</v>
          </cell>
          <cell r="C499" t="str">
            <v>DRAM</v>
          </cell>
          <cell r="D499">
            <v>24</v>
          </cell>
          <cell r="E499">
            <v>1</v>
          </cell>
          <cell r="F499" t="str">
            <v xml:space="preserve">B </v>
          </cell>
          <cell r="G499">
            <v>7</v>
          </cell>
          <cell r="H499">
            <v>58</v>
          </cell>
          <cell r="I499">
            <v>18841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379167</v>
          </cell>
          <cell r="P499">
            <v>0</v>
          </cell>
          <cell r="Q499">
            <v>0</v>
          </cell>
          <cell r="R499">
            <v>4723</v>
          </cell>
          <cell r="S499">
            <v>0</v>
          </cell>
          <cell r="T499">
            <v>206</v>
          </cell>
          <cell r="U499">
            <v>75856</v>
          </cell>
          <cell r="V499">
            <v>0</v>
          </cell>
          <cell r="W499">
            <v>0</v>
          </cell>
          <cell r="X499">
            <v>0</v>
          </cell>
          <cell r="Y499">
            <v>43172</v>
          </cell>
          <cell r="Z499">
            <v>379167</v>
          </cell>
          <cell r="AA499">
            <v>427268</v>
          </cell>
          <cell r="AB499" t="str">
            <v>ERPQ</v>
          </cell>
          <cell r="AC499">
            <v>1101</v>
          </cell>
          <cell r="AD499">
            <v>2</v>
          </cell>
          <cell r="AE499">
            <v>18841</v>
          </cell>
        </row>
        <row r="500">
          <cell r="A500" t="str">
            <v>SMA</v>
          </cell>
          <cell r="B500">
            <v>2</v>
          </cell>
          <cell r="C500" t="str">
            <v>DRAM</v>
          </cell>
          <cell r="D500">
            <v>24</v>
          </cell>
          <cell r="E500">
            <v>1</v>
          </cell>
          <cell r="F500" t="str">
            <v xml:space="preserve">B </v>
          </cell>
          <cell r="G500">
            <v>8</v>
          </cell>
          <cell r="H500">
            <v>21</v>
          </cell>
          <cell r="I500">
            <v>9038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181876</v>
          </cell>
          <cell r="P500">
            <v>0</v>
          </cell>
          <cell r="Q500">
            <v>0</v>
          </cell>
          <cell r="R500">
            <v>1383</v>
          </cell>
          <cell r="S500">
            <v>0</v>
          </cell>
          <cell r="T500">
            <v>220</v>
          </cell>
          <cell r="U500">
            <v>36382</v>
          </cell>
          <cell r="V500">
            <v>0</v>
          </cell>
          <cell r="W500">
            <v>0</v>
          </cell>
          <cell r="X500">
            <v>0</v>
          </cell>
          <cell r="Y500">
            <v>14558</v>
          </cell>
          <cell r="Z500">
            <v>181876</v>
          </cell>
          <cell r="AA500">
            <v>198037</v>
          </cell>
          <cell r="AB500" t="str">
            <v>ERPQ</v>
          </cell>
          <cell r="AC500">
            <v>1101</v>
          </cell>
          <cell r="AD500">
            <v>2</v>
          </cell>
          <cell r="AE500">
            <v>9038</v>
          </cell>
        </row>
        <row r="501">
          <cell r="A501" t="str">
            <v>SMA</v>
          </cell>
          <cell r="B501">
            <v>2</v>
          </cell>
          <cell r="C501" t="str">
            <v>DRAM</v>
          </cell>
          <cell r="D501">
            <v>24</v>
          </cell>
          <cell r="E501">
            <v>1</v>
          </cell>
          <cell r="F501" t="str">
            <v xml:space="preserve">B </v>
          </cell>
          <cell r="G501">
            <v>9</v>
          </cell>
          <cell r="H501">
            <v>19</v>
          </cell>
          <cell r="I501">
            <v>9206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197582</v>
          </cell>
          <cell r="P501">
            <v>0</v>
          </cell>
          <cell r="Q501">
            <v>0</v>
          </cell>
          <cell r="R501">
            <v>7210</v>
          </cell>
          <cell r="S501">
            <v>0</v>
          </cell>
          <cell r="T501">
            <v>1441</v>
          </cell>
          <cell r="U501">
            <v>49403</v>
          </cell>
          <cell r="V501">
            <v>94</v>
          </cell>
          <cell r="W501">
            <v>0</v>
          </cell>
          <cell r="X501">
            <v>0</v>
          </cell>
          <cell r="Y501">
            <v>8394</v>
          </cell>
          <cell r="Z501">
            <v>197582</v>
          </cell>
          <cell r="AA501">
            <v>214721</v>
          </cell>
          <cell r="AB501" t="str">
            <v>ERPQ</v>
          </cell>
          <cell r="AC501">
            <v>1101</v>
          </cell>
          <cell r="AD501">
            <v>2</v>
          </cell>
          <cell r="AE501">
            <v>9206</v>
          </cell>
        </row>
        <row r="502">
          <cell r="A502" t="str">
            <v>SMA</v>
          </cell>
          <cell r="B502">
            <v>2</v>
          </cell>
          <cell r="C502" t="str">
            <v>DRAM</v>
          </cell>
          <cell r="D502">
            <v>24</v>
          </cell>
          <cell r="E502">
            <v>1</v>
          </cell>
          <cell r="F502" t="str">
            <v xml:space="preserve">B </v>
          </cell>
          <cell r="G502">
            <v>10</v>
          </cell>
          <cell r="H502">
            <v>10</v>
          </cell>
          <cell r="I502">
            <v>15181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325798</v>
          </cell>
          <cell r="P502">
            <v>0</v>
          </cell>
          <cell r="Q502">
            <v>0</v>
          </cell>
          <cell r="R502">
            <v>1201</v>
          </cell>
          <cell r="S502">
            <v>0</v>
          </cell>
          <cell r="T502">
            <v>20412</v>
          </cell>
          <cell r="U502">
            <v>81455</v>
          </cell>
          <cell r="V502">
            <v>0</v>
          </cell>
          <cell r="W502">
            <v>0</v>
          </cell>
          <cell r="X502">
            <v>0</v>
          </cell>
          <cell r="Y502">
            <v>9214</v>
          </cell>
          <cell r="Z502">
            <v>325798</v>
          </cell>
          <cell r="AA502">
            <v>356625</v>
          </cell>
          <cell r="AB502" t="str">
            <v>ERPQ</v>
          </cell>
          <cell r="AC502">
            <v>1101</v>
          </cell>
          <cell r="AD502">
            <v>2</v>
          </cell>
          <cell r="AE502">
            <v>15181</v>
          </cell>
        </row>
        <row r="503">
          <cell r="A503" t="str">
            <v>SMA</v>
          </cell>
          <cell r="B503">
            <v>2</v>
          </cell>
          <cell r="C503" t="str">
            <v>DRAM</v>
          </cell>
          <cell r="D503">
            <v>24</v>
          </cell>
          <cell r="E503">
            <v>1</v>
          </cell>
          <cell r="F503" t="str">
            <v xml:space="preserve">B </v>
          </cell>
          <cell r="G503">
            <v>11</v>
          </cell>
          <cell r="H503">
            <v>3540</v>
          </cell>
          <cell r="I503">
            <v>77617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437612</v>
          </cell>
          <cell r="P503">
            <v>0</v>
          </cell>
          <cell r="Q503">
            <v>0</v>
          </cell>
          <cell r="R503">
            <v>5015</v>
          </cell>
          <cell r="S503">
            <v>0</v>
          </cell>
          <cell r="T503">
            <v>32238</v>
          </cell>
          <cell r="U503">
            <v>0</v>
          </cell>
          <cell r="V503">
            <v>22655</v>
          </cell>
          <cell r="W503">
            <v>0</v>
          </cell>
          <cell r="X503">
            <v>0</v>
          </cell>
          <cell r="Y503">
            <v>95672</v>
          </cell>
          <cell r="Z503">
            <v>437612</v>
          </cell>
          <cell r="AA503">
            <v>593192</v>
          </cell>
          <cell r="AB503" t="str">
            <v>ERPQ</v>
          </cell>
          <cell r="AC503">
            <v>1101</v>
          </cell>
          <cell r="AD503">
            <v>2</v>
          </cell>
          <cell r="AE503">
            <v>55053</v>
          </cell>
        </row>
        <row r="504">
          <cell r="A504" t="str">
            <v>SMA</v>
          </cell>
          <cell r="B504">
            <v>2</v>
          </cell>
          <cell r="C504" t="str">
            <v>DRAM</v>
          </cell>
          <cell r="D504">
            <v>24</v>
          </cell>
          <cell r="E504">
            <v>1</v>
          </cell>
          <cell r="F504" t="str">
            <v xml:space="preserve">B </v>
          </cell>
          <cell r="G504">
            <v>12</v>
          </cell>
          <cell r="H504">
            <v>2452</v>
          </cell>
          <cell r="I504">
            <v>134142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1205062</v>
          </cell>
          <cell r="P504">
            <v>0</v>
          </cell>
          <cell r="Q504">
            <v>0</v>
          </cell>
          <cell r="R504">
            <v>13846</v>
          </cell>
          <cell r="S504">
            <v>0</v>
          </cell>
          <cell r="T504">
            <v>18196</v>
          </cell>
          <cell r="U504">
            <v>204962</v>
          </cell>
          <cell r="V504">
            <v>11092</v>
          </cell>
          <cell r="W504">
            <v>0</v>
          </cell>
          <cell r="X504">
            <v>0</v>
          </cell>
          <cell r="Y504">
            <v>174780</v>
          </cell>
          <cell r="Z504">
            <v>1205062</v>
          </cell>
          <cell r="AA504">
            <v>1422976</v>
          </cell>
          <cell r="AB504" t="str">
            <v>ERPQ</v>
          </cell>
          <cell r="AC504">
            <v>1101</v>
          </cell>
          <cell r="AD504">
            <v>2</v>
          </cell>
          <cell r="AE504">
            <v>134142</v>
          </cell>
        </row>
        <row r="505">
          <cell r="A505" t="str">
            <v>SMA</v>
          </cell>
          <cell r="B505">
            <v>2</v>
          </cell>
          <cell r="C505" t="str">
            <v>DRAM</v>
          </cell>
          <cell r="D505">
            <v>24</v>
          </cell>
          <cell r="E505">
            <v>1</v>
          </cell>
          <cell r="F505" t="str">
            <v xml:space="preserve">B </v>
          </cell>
          <cell r="G505">
            <v>13</v>
          </cell>
          <cell r="H505">
            <v>87</v>
          </cell>
          <cell r="I505">
            <v>9834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115107</v>
          </cell>
          <cell r="P505">
            <v>0</v>
          </cell>
          <cell r="Q505">
            <v>0</v>
          </cell>
          <cell r="R505">
            <v>2248</v>
          </cell>
          <cell r="S505">
            <v>0</v>
          </cell>
          <cell r="T505">
            <v>327</v>
          </cell>
          <cell r="U505">
            <v>19568</v>
          </cell>
          <cell r="V505">
            <v>376</v>
          </cell>
          <cell r="W505">
            <v>0</v>
          </cell>
          <cell r="X505">
            <v>0</v>
          </cell>
          <cell r="Y505">
            <v>12114</v>
          </cell>
          <cell r="Z505">
            <v>115107</v>
          </cell>
          <cell r="AA505">
            <v>130172</v>
          </cell>
          <cell r="AB505" t="str">
            <v>ERPQ</v>
          </cell>
          <cell r="AC505">
            <v>1101</v>
          </cell>
          <cell r="AD505">
            <v>2</v>
          </cell>
          <cell r="AE505">
            <v>9834</v>
          </cell>
        </row>
        <row r="506">
          <cell r="A506" t="str">
            <v>SMA</v>
          </cell>
          <cell r="B506">
            <v>2</v>
          </cell>
          <cell r="C506" t="str">
            <v>DRAM</v>
          </cell>
          <cell r="D506">
            <v>24</v>
          </cell>
          <cell r="E506">
            <v>1</v>
          </cell>
          <cell r="F506" t="str">
            <v xml:space="preserve">B </v>
          </cell>
          <cell r="G506">
            <v>14</v>
          </cell>
          <cell r="H506">
            <v>7</v>
          </cell>
          <cell r="I506">
            <v>919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11829</v>
          </cell>
          <cell r="P506">
            <v>0</v>
          </cell>
          <cell r="Q506">
            <v>0</v>
          </cell>
          <cell r="R506">
            <v>127</v>
          </cell>
          <cell r="S506">
            <v>0</v>
          </cell>
          <cell r="T506">
            <v>0</v>
          </cell>
          <cell r="U506">
            <v>2011</v>
          </cell>
          <cell r="V506">
            <v>0</v>
          </cell>
          <cell r="W506">
            <v>0</v>
          </cell>
          <cell r="X506">
            <v>0</v>
          </cell>
          <cell r="Y506">
            <v>1698</v>
          </cell>
          <cell r="Z506">
            <v>11829</v>
          </cell>
          <cell r="AA506">
            <v>13654</v>
          </cell>
          <cell r="AB506" t="str">
            <v>ERPQ</v>
          </cell>
          <cell r="AC506">
            <v>1101</v>
          </cell>
          <cell r="AD506">
            <v>2</v>
          </cell>
          <cell r="AE506">
            <v>919</v>
          </cell>
        </row>
        <row r="507">
          <cell r="A507" t="str">
            <v>SMA</v>
          </cell>
          <cell r="B507">
            <v>2</v>
          </cell>
          <cell r="C507" t="str">
            <v>DRAM</v>
          </cell>
          <cell r="D507">
            <v>24</v>
          </cell>
          <cell r="E507">
            <v>1</v>
          </cell>
          <cell r="F507" t="str">
            <v xml:space="preserve">B </v>
          </cell>
          <cell r="G507">
            <v>15</v>
          </cell>
          <cell r="H507">
            <v>12</v>
          </cell>
          <cell r="I507">
            <v>5280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100025</v>
          </cell>
          <cell r="P507">
            <v>0</v>
          </cell>
          <cell r="Q507">
            <v>0</v>
          </cell>
          <cell r="R507">
            <v>599</v>
          </cell>
          <cell r="S507">
            <v>0</v>
          </cell>
          <cell r="T507">
            <v>625</v>
          </cell>
          <cell r="U507">
            <v>23339</v>
          </cell>
          <cell r="V507">
            <v>188</v>
          </cell>
          <cell r="W507">
            <v>0</v>
          </cell>
          <cell r="X507">
            <v>0</v>
          </cell>
          <cell r="Y507">
            <v>3433</v>
          </cell>
          <cell r="Z507">
            <v>100025</v>
          </cell>
          <cell r="AA507">
            <v>104870</v>
          </cell>
          <cell r="AB507" t="str">
            <v>ERPQ</v>
          </cell>
          <cell r="AC507">
            <v>1101</v>
          </cell>
          <cell r="AD507">
            <v>2</v>
          </cell>
          <cell r="AE507">
            <v>5280</v>
          </cell>
        </row>
        <row r="508">
          <cell r="A508" t="str">
            <v>SMA</v>
          </cell>
          <cell r="B508">
            <v>2</v>
          </cell>
          <cell r="C508" t="str">
            <v>DRAM</v>
          </cell>
          <cell r="D508">
            <v>24</v>
          </cell>
          <cell r="E508">
            <v>2</v>
          </cell>
          <cell r="F508" t="str">
            <v>A4</v>
          </cell>
          <cell r="G508">
            <v>20</v>
          </cell>
          <cell r="H508">
            <v>9</v>
          </cell>
          <cell r="I508">
            <v>63874</v>
          </cell>
          <cell r="J508">
            <v>0</v>
          </cell>
          <cell r="K508">
            <v>0</v>
          </cell>
          <cell r="L508">
            <v>431</v>
          </cell>
          <cell r="M508">
            <v>0</v>
          </cell>
          <cell r="N508">
            <v>0</v>
          </cell>
          <cell r="O508">
            <v>732933</v>
          </cell>
          <cell r="P508">
            <v>349851</v>
          </cell>
          <cell r="Q508">
            <v>218823</v>
          </cell>
          <cell r="R508">
            <v>15600</v>
          </cell>
          <cell r="S508">
            <v>0</v>
          </cell>
          <cell r="T508">
            <v>37945</v>
          </cell>
          <cell r="U508">
            <v>339881</v>
          </cell>
          <cell r="V508">
            <v>0</v>
          </cell>
          <cell r="W508">
            <v>57918</v>
          </cell>
          <cell r="X508">
            <v>0</v>
          </cell>
          <cell r="Y508">
            <v>18510</v>
          </cell>
          <cell r="Z508">
            <v>1359525</v>
          </cell>
          <cell r="AA508">
            <v>1431580</v>
          </cell>
          <cell r="AB508" t="str">
            <v>ERPQ</v>
          </cell>
          <cell r="AC508">
            <v>1101</v>
          </cell>
          <cell r="AD508">
            <v>2</v>
          </cell>
          <cell r="AE508">
            <v>63874</v>
          </cell>
        </row>
        <row r="509">
          <cell r="A509" t="str">
            <v>SMA</v>
          </cell>
          <cell r="B509">
            <v>2</v>
          </cell>
          <cell r="C509" t="str">
            <v>DRAM</v>
          </cell>
          <cell r="D509">
            <v>24</v>
          </cell>
          <cell r="E509">
            <v>2</v>
          </cell>
          <cell r="F509" t="str">
            <v xml:space="preserve">B </v>
          </cell>
          <cell r="G509">
            <v>0</v>
          </cell>
          <cell r="H509">
            <v>127</v>
          </cell>
          <cell r="I509">
            <v>65484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1364906</v>
          </cell>
          <cell r="P509">
            <v>0</v>
          </cell>
          <cell r="Q509">
            <v>0</v>
          </cell>
          <cell r="R509">
            <v>48004</v>
          </cell>
          <cell r="S509">
            <v>0</v>
          </cell>
          <cell r="T509">
            <v>14481</v>
          </cell>
          <cell r="U509">
            <v>333388</v>
          </cell>
          <cell r="V509">
            <v>0</v>
          </cell>
          <cell r="W509">
            <v>0</v>
          </cell>
          <cell r="X509">
            <v>0</v>
          </cell>
          <cell r="Y509">
            <v>82816</v>
          </cell>
          <cell r="Z509">
            <v>1364906</v>
          </cell>
          <cell r="AA509">
            <v>1510207</v>
          </cell>
          <cell r="AB509" t="str">
            <v>ERPQ</v>
          </cell>
          <cell r="AC509">
            <v>1101</v>
          </cell>
          <cell r="AD509">
            <v>2</v>
          </cell>
          <cell r="AE509">
            <v>63328</v>
          </cell>
        </row>
        <row r="510">
          <cell r="A510" t="str">
            <v>SMA</v>
          </cell>
          <cell r="B510">
            <v>2</v>
          </cell>
          <cell r="C510" t="str">
            <v>DRAM</v>
          </cell>
          <cell r="D510">
            <v>24</v>
          </cell>
          <cell r="E510">
            <v>3</v>
          </cell>
          <cell r="F510" t="str">
            <v>A4</v>
          </cell>
          <cell r="G510">
            <v>20</v>
          </cell>
          <cell r="H510">
            <v>11</v>
          </cell>
          <cell r="I510">
            <v>64187</v>
          </cell>
          <cell r="J510">
            <v>0</v>
          </cell>
          <cell r="K510">
            <v>0</v>
          </cell>
          <cell r="L510">
            <v>256</v>
          </cell>
          <cell r="M510">
            <v>0</v>
          </cell>
          <cell r="N510">
            <v>0</v>
          </cell>
          <cell r="O510">
            <v>736526</v>
          </cell>
          <cell r="P510">
            <v>200361</v>
          </cell>
          <cell r="Q510">
            <v>78830</v>
          </cell>
          <cell r="R510">
            <v>10966</v>
          </cell>
          <cell r="S510">
            <v>0</v>
          </cell>
          <cell r="T510">
            <v>0</v>
          </cell>
          <cell r="U510">
            <v>259605</v>
          </cell>
          <cell r="V510">
            <v>0</v>
          </cell>
          <cell r="W510">
            <v>22696</v>
          </cell>
          <cell r="X510">
            <v>0</v>
          </cell>
          <cell r="Y510">
            <v>28188</v>
          </cell>
          <cell r="Z510">
            <v>1038413</v>
          </cell>
          <cell r="AA510">
            <v>1077567</v>
          </cell>
          <cell r="AB510" t="str">
            <v>ERPQ</v>
          </cell>
          <cell r="AC510">
            <v>1101</v>
          </cell>
          <cell r="AD510">
            <v>2</v>
          </cell>
          <cell r="AE510">
            <v>64187</v>
          </cell>
        </row>
        <row r="511">
          <cell r="A511" t="str">
            <v>SMA</v>
          </cell>
          <cell r="B511">
            <v>2</v>
          </cell>
          <cell r="C511" t="str">
            <v>DRAM</v>
          </cell>
          <cell r="D511">
            <v>24</v>
          </cell>
          <cell r="E511">
            <v>3</v>
          </cell>
          <cell r="F511" t="str">
            <v xml:space="preserve">B </v>
          </cell>
          <cell r="G511">
            <v>0</v>
          </cell>
          <cell r="H511">
            <v>1537</v>
          </cell>
          <cell r="I511">
            <v>245000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5103207</v>
          </cell>
          <cell r="P511">
            <v>0</v>
          </cell>
          <cell r="Q511">
            <v>0</v>
          </cell>
          <cell r="R511">
            <v>52703</v>
          </cell>
          <cell r="S511">
            <v>0</v>
          </cell>
          <cell r="T511">
            <v>102730</v>
          </cell>
          <cell r="U511">
            <v>1262493</v>
          </cell>
          <cell r="V511">
            <v>188</v>
          </cell>
          <cell r="W511">
            <v>0</v>
          </cell>
          <cell r="X511">
            <v>0</v>
          </cell>
          <cell r="Y511">
            <v>430813</v>
          </cell>
          <cell r="Z511">
            <v>5103207</v>
          </cell>
          <cell r="AA511">
            <v>5689641</v>
          </cell>
          <cell r="AB511" t="str">
            <v>ERPQ</v>
          </cell>
          <cell r="AC511">
            <v>1101</v>
          </cell>
          <cell r="AD511">
            <v>2</v>
          </cell>
          <cell r="AE511">
            <v>232414</v>
          </cell>
        </row>
        <row r="512">
          <cell r="A512" t="str">
            <v>SMA</v>
          </cell>
          <cell r="B512">
            <v>2</v>
          </cell>
          <cell r="C512" t="str">
            <v>DRAM</v>
          </cell>
          <cell r="D512">
            <v>24</v>
          </cell>
          <cell r="E512">
            <v>4</v>
          </cell>
          <cell r="F512" t="str">
            <v>A4</v>
          </cell>
          <cell r="G512">
            <v>20</v>
          </cell>
          <cell r="H512">
            <v>1</v>
          </cell>
          <cell r="I512">
            <v>1568</v>
          </cell>
          <cell r="J512">
            <v>0</v>
          </cell>
          <cell r="K512">
            <v>0</v>
          </cell>
          <cell r="L512">
            <v>7</v>
          </cell>
          <cell r="M512">
            <v>0</v>
          </cell>
          <cell r="N512">
            <v>0</v>
          </cell>
          <cell r="O512">
            <v>12144</v>
          </cell>
          <cell r="P512">
            <v>3696</v>
          </cell>
          <cell r="Q512">
            <v>5793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1584</v>
          </cell>
          <cell r="X512">
            <v>0</v>
          </cell>
          <cell r="Y512">
            <v>0</v>
          </cell>
          <cell r="Z512">
            <v>23217</v>
          </cell>
          <cell r="AA512">
            <v>23217</v>
          </cell>
          <cell r="AB512" t="str">
            <v>ERPQ</v>
          </cell>
          <cell r="AC512">
            <v>1101</v>
          </cell>
          <cell r="AD512">
            <v>2</v>
          </cell>
          <cell r="AE512">
            <v>1568</v>
          </cell>
        </row>
        <row r="513">
          <cell r="A513" t="str">
            <v>SMA</v>
          </cell>
          <cell r="B513">
            <v>2</v>
          </cell>
          <cell r="C513" t="str">
            <v>DRAM</v>
          </cell>
          <cell r="D513">
            <v>24</v>
          </cell>
          <cell r="E513">
            <v>4</v>
          </cell>
          <cell r="F513" t="str">
            <v xml:space="preserve">B </v>
          </cell>
          <cell r="G513">
            <v>0</v>
          </cell>
          <cell r="H513">
            <v>1267</v>
          </cell>
          <cell r="I513">
            <v>172458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1701270</v>
          </cell>
          <cell r="P513">
            <v>0</v>
          </cell>
          <cell r="Q513">
            <v>0</v>
          </cell>
          <cell r="R513">
            <v>5051</v>
          </cell>
          <cell r="S513">
            <v>0</v>
          </cell>
          <cell r="T513">
            <v>217145</v>
          </cell>
          <cell r="U513">
            <v>0</v>
          </cell>
          <cell r="V513">
            <v>104232</v>
          </cell>
          <cell r="W513">
            <v>0</v>
          </cell>
          <cell r="X513">
            <v>0</v>
          </cell>
          <cell r="Y513">
            <v>0</v>
          </cell>
          <cell r="Z513">
            <v>1701270</v>
          </cell>
          <cell r="AA513">
            <v>2027698</v>
          </cell>
          <cell r="AB513" t="str">
            <v>ERPQ</v>
          </cell>
          <cell r="AC513">
            <v>1101</v>
          </cell>
          <cell r="AD513">
            <v>2</v>
          </cell>
          <cell r="AE513">
            <v>157167</v>
          </cell>
        </row>
        <row r="514">
          <cell r="A514" t="str">
            <v>SMA</v>
          </cell>
          <cell r="B514">
            <v>2</v>
          </cell>
          <cell r="C514" t="str">
            <v>DRAM</v>
          </cell>
          <cell r="D514">
            <v>24</v>
          </cell>
          <cell r="E514">
            <v>5</v>
          </cell>
          <cell r="F514" t="str">
            <v>A4</v>
          </cell>
          <cell r="G514">
            <v>21</v>
          </cell>
          <cell r="H514">
            <v>1</v>
          </cell>
          <cell r="I514">
            <v>9224</v>
          </cell>
          <cell r="J514">
            <v>762</v>
          </cell>
          <cell r="K514">
            <v>8462</v>
          </cell>
          <cell r="L514">
            <v>43</v>
          </cell>
          <cell r="M514">
            <v>43</v>
          </cell>
          <cell r="N514">
            <v>0</v>
          </cell>
          <cell r="O514">
            <v>101482</v>
          </cell>
          <cell r="P514">
            <v>29699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32795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131181</v>
          </cell>
          <cell r="AA514">
            <v>131181</v>
          </cell>
          <cell r="AB514" t="str">
            <v>ERPQ</v>
          </cell>
          <cell r="AC514">
            <v>1101</v>
          </cell>
          <cell r="AD514">
            <v>2</v>
          </cell>
          <cell r="AE514">
            <v>9224</v>
          </cell>
        </row>
        <row r="515">
          <cell r="A515" t="str">
            <v>SMA</v>
          </cell>
          <cell r="B515">
            <v>2</v>
          </cell>
          <cell r="C515" t="str">
            <v>DRAM</v>
          </cell>
          <cell r="D515">
            <v>24</v>
          </cell>
          <cell r="E515">
            <v>5</v>
          </cell>
          <cell r="F515" t="str">
            <v>A4</v>
          </cell>
          <cell r="G515">
            <v>20</v>
          </cell>
          <cell r="H515">
            <v>2</v>
          </cell>
          <cell r="I515">
            <v>21115</v>
          </cell>
          <cell r="J515">
            <v>0</v>
          </cell>
          <cell r="K515">
            <v>0</v>
          </cell>
          <cell r="L515">
            <v>70</v>
          </cell>
          <cell r="M515">
            <v>0</v>
          </cell>
          <cell r="N515">
            <v>0</v>
          </cell>
          <cell r="O515">
            <v>201268</v>
          </cell>
          <cell r="P515">
            <v>47156</v>
          </cell>
          <cell r="Q515">
            <v>25182</v>
          </cell>
          <cell r="R515">
            <v>5467</v>
          </cell>
          <cell r="S515">
            <v>0</v>
          </cell>
          <cell r="T515">
            <v>0</v>
          </cell>
          <cell r="U515">
            <v>26589</v>
          </cell>
          <cell r="V515">
            <v>0</v>
          </cell>
          <cell r="W515">
            <v>4892</v>
          </cell>
          <cell r="X515">
            <v>0</v>
          </cell>
          <cell r="Y515">
            <v>0</v>
          </cell>
          <cell r="Z515">
            <v>278498</v>
          </cell>
          <cell r="AA515">
            <v>283965</v>
          </cell>
          <cell r="AB515" t="str">
            <v>ERPQ</v>
          </cell>
          <cell r="AC515">
            <v>1101</v>
          </cell>
          <cell r="AD515">
            <v>2</v>
          </cell>
          <cell r="AE515">
            <v>21115</v>
          </cell>
        </row>
        <row r="516">
          <cell r="A516" t="str">
            <v>SMA</v>
          </cell>
          <cell r="B516">
            <v>2</v>
          </cell>
          <cell r="C516" t="str">
            <v>DRAM</v>
          </cell>
          <cell r="D516">
            <v>24</v>
          </cell>
          <cell r="E516">
            <v>5</v>
          </cell>
          <cell r="F516" t="str">
            <v xml:space="preserve">B </v>
          </cell>
          <cell r="G516">
            <v>0</v>
          </cell>
          <cell r="H516">
            <v>325</v>
          </cell>
          <cell r="I516">
            <v>49267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928498</v>
          </cell>
          <cell r="P516">
            <v>0</v>
          </cell>
          <cell r="Q516">
            <v>0</v>
          </cell>
          <cell r="R516">
            <v>8545</v>
          </cell>
          <cell r="S516">
            <v>0</v>
          </cell>
          <cell r="T516">
            <v>68616</v>
          </cell>
          <cell r="U516">
            <v>158922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928498</v>
          </cell>
          <cell r="AA516">
            <v>1005659</v>
          </cell>
          <cell r="AB516" t="str">
            <v>ERPQ</v>
          </cell>
          <cell r="AC516">
            <v>1101</v>
          </cell>
          <cell r="AD516">
            <v>2</v>
          </cell>
          <cell r="AE516">
            <v>45956</v>
          </cell>
        </row>
        <row r="517">
          <cell r="A517" t="str">
            <v>SMA</v>
          </cell>
          <cell r="B517">
            <v>2</v>
          </cell>
          <cell r="C517" t="str">
            <v>DRAM</v>
          </cell>
          <cell r="D517">
            <v>24</v>
          </cell>
          <cell r="E517">
            <v>6</v>
          </cell>
          <cell r="F517" t="str">
            <v xml:space="preserve">B </v>
          </cell>
          <cell r="G517">
            <v>0</v>
          </cell>
          <cell r="H517">
            <v>39</v>
          </cell>
          <cell r="I517">
            <v>274183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3228048</v>
          </cell>
          <cell r="P517">
            <v>0</v>
          </cell>
          <cell r="Q517">
            <v>0</v>
          </cell>
          <cell r="R517">
            <v>15375</v>
          </cell>
          <cell r="S517">
            <v>0</v>
          </cell>
          <cell r="T517">
            <v>0</v>
          </cell>
          <cell r="U517">
            <v>807013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3228048</v>
          </cell>
          <cell r="AA517">
            <v>3243423</v>
          </cell>
          <cell r="AB517" t="str">
            <v>ERPQ</v>
          </cell>
          <cell r="AC517">
            <v>1101</v>
          </cell>
          <cell r="AD517">
            <v>2</v>
          </cell>
          <cell r="AE517">
            <v>274183</v>
          </cell>
        </row>
        <row r="518">
          <cell r="A518" t="str">
            <v>SMA</v>
          </cell>
          <cell r="B518">
            <v>2</v>
          </cell>
          <cell r="C518" t="str">
            <v>DRAM</v>
          </cell>
          <cell r="D518">
            <v>24</v>
          </cell>
          <cell r="E518">
            <v>7</v>
          </cell>
          <cell r="F518" t="str">
            <v>A4</v>
          </cell>
          <cell r="G518">
            <v>20</v>
          </cell>
          <cell r="H518">
            <v>2</v>
          </cell>
          <cell r="I518">
            <v>28547</v>
          </cell>
          <cell r="J518">
            <v>0</v>
          </cell>
          <cell r="K518">
            <v>0</v>
          </cell>
          <cell r="L518">
            <v>75</v>
          </cell>
          <cell r="M518">
            <v>0</v>
          </cell>
          <cell r="N518">
            <v>0</v>
          </cell>
          <cell r="O518">
            <v>278429</v>
          </cell>
          <cell r="P518">
            <v>49800</v>
          </cell>
          <cell r="Q518">
            <v>45062</v>
          </cell>
          <cell r="R518">
            <v>0</v>
          </cell>
          <cell r="S518">
            <v>0</v>
          </cell>
          <cell r="T518">
            <v>0</v>
          </cell>
          <cell r="U518">
            <v>95315</v>
          </cell>
          <cell r="V518">
            <v>0</v>
          </cell>
          <cell r="W518">
            <v>7968</v>
          </cell>
          <cell r="X518">
            <v>0</v>
          </cell>
          <cell r="Y518">
            <v>0</v>
          </cell>
          <cell r="Z518">
            <v>381259</v>
          </cell>
          <cell r="AA518">
            <v>381259</v>
          </cell>
          <cell r="AB518" t="str">
            <v>ERPQ</v>
          </cell>
          <cell r="AC518">
            <v>1101</v>
          </cell>
          <cell r="AD518">
            <v>2</v>
          </cell>
          <cell r="AE518">
            <v>28547</v>
          </cell>
        </row>
        <row r="519">
          <cell r="A519" t="str">
            <v>SMA</v>
          </cell>
          <cell r="B519">
            <v>2</v>
          </cell>
          <cell r="C519" t="str">
            <v>DRAM</v>
          </cell>
          <cell r="D519">
            <v>24</v>
          </cell>
          <cell r="E519">
            <v>7</v>
          </cell>
          <cell r="F519" t="str">
            <v xml:space="preserve">B </v>
          </cell>
          <cell r="G519">
            <v>0</v>
          </cell>
          <cell r="H519">
            <v>9</v>
          </cell>
          <cell r="I519">
            <v>4384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77573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19393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77573</v>
          </cell>
          <cell r="AA519">
            <v>77573</v>
          </cell>
          <cell r="AB519" t="str">
            <v>ERPQ</v>
          </cell>
          <cell r="AC519">
            <v>1101</v>
          </cell>
          <cell r="AD519">
            <v>2</v>
          </cell>
          <cell r="AE519">
            <v>4139</v>
          </cell>
        </row>
        <row r="520">
          <cell r="A520" t="str">
            <v>SMA</v>
          </cell>
          <cell r="B520">
            <v>2</v>
          </cell>
          <cell r="C520" t="str">
            <v>DRAM</v>
          </cell>
          <cell r="D520">
            <v>24</v>
          </cell>
          <cell r="E520">
            <v>8</v>
          </cell>
          <cell r="F520" t="str">
            <v xml:space="preserve">B </v>
          </cell>
          <cell r="G520">
            <v>0</v>
          </cell>
          <cell r="H520">
            <v>2</v>
          </cell>
          <cell r="I520">
            <v>1958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40764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10191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40764</v>
          </cell>
          <cell r="AA520">
            <v>40764</v>
          </cell>
          <cell r="AB520" t="str">
            <v>ERPQ</v>
          </cell>
          <cell r="AC520">
            <v>1101</v>
          </cell>
          <cell r="AD520">
            <v>2</v>
          </cell>
          <cell r="AE520">
            <v>1958</v>
          </cell>
        </row>
        <row r="521">
          <cell r="A521" t="str">
            <v>SMA</v>
          </cell>
          <cell r="B521">
            <v>2</v>
          </cell>
          <cell r="C521" t="str">
            <v>DRAM</v>
          </cell>
          <cell r="D521">
            <v>24</v>
          </cell>
          <cell r="E521">
            <v>90</v>
          </cell>
          <cell r="F521" t="str">
            <v>A4</v>
          </cell>
          <cell r="G521">
            <v>20</v>
          </cell>
          <cell r="H521">
            <v>3</v>
          </cell>
          <cell r="I521">
            <v>7049</v>
          </cell>
          <cell r="J521">
            <v>0</v>
          </cell>
          <cell r="K521">
            <v>0</v>
          </cell>
          <cell r="L521">
            <v>19</v>
          </cell>
          <cell r="M521">
            <v>0</v>
          </cell>
          <cell r="N521">
            <v>0</v>
          </cell>
          <cell r="O521">
            <v>18723</v>
          </cell>
          <cell r="P521">
            <v>16321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35044</v>
          </cell>
          <cell r="AA521">
            <v>35044</v>
          </cell>
          <cell r="AB521" t="str">
            <v>ERPQ</v>
          </cell>
          <cell r="AC521">
            <v>1101</v>
          </cell>
          <cell r="AD521">
            <v>2</v>
          </cell>
          <cell r="AE521">
            <v>7049</v>
          </cell>
        </row>
        <row r="522">
          <cell r="A522" t="str">
            <v>SMA</v>
          </cell>
          <cell r="B522">
            <v>2</v>
          </cell>
          <cell r="C522" t="str">
            <v>DRAM</v>
          </cell>
          <cell r="D522">
            <v>25</v>
          </cell>
          <cell r="E522">
            <v>1</v>
          </cell>
          <cell r="F522" t="str">
            <v xml:space="preserve">B </v>
          </cell>
          <cell r="G522">
            <v>1</v>
          </cell>
          <cell r="H522">
            <v>9374</v>
          </cell>
          <cell r="I522">
            <v>198960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3208467</v>
          </cell>
          <cell r="P522">
            <v>0</v>
          </cell>
          <cell r="Q522">
            <v>0</v>
          </cell>
          <cell r="R522">
            <v>26523</v>
          </cell>
          <cell r="S522">
            <v>0</v>
          </cell>
          <cell r="T522">
            <v>189412</v>
          </cell>
          <cell r="U522">
            <v>0</v>
          </cell>
          <cell r="V522">
            <v>2353</v>
          </cell>
          <cell r="W522">
            <v>0</v>
          </cell>
          <cell r="X522">
            <v>0</v>
          </cell>
          <cell r="Y522">
            <v>257584</v>
          </cell>
          <cell r="Z522">
            <v>3208467</v>
          </cell>
          <cell r="AA522">
            <v>3684339</v>
          </cell>
          <cell r="AB522" t="str">
            <v>ERBC</v>
          </cell>
          <cell r="AC522">
            <v>1101</v>
          </cell>
          <cell r="AD522">
            <v>2</v>
          </cell>
          <cell r="AE522">
            <v>150101</v>
          </cell>
        </row>
        <row r="523">
          <cell r="A523" t="str">
            <v>SMA</v>
          </cell>
          <cell r="B523">
            <v>2</v>
          </cell>
          <cell r="C523" t="str">
            <v>DRAM</v>
          </cell>
          <cell r="D523">
            <v>25</v>
          </cell>
          <cell r="E523">
            <v>1</v>
          </cell>
          <cell r="F523" t="str">
            <v xml:space="preserve">B </v>
          </cell>
          <cell r="G523">
            <v>2</v>
          </cell>
          <cell r="H523">
            <v>3213</v>
          </cell>
          <cell r="I523">
            <v>128362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2489499</v>
          </cell>
          <cell r="P523">
            <v>0</v>
          </cell>
          <cell r="Q523">
            <v>0</v>
          </cell>
          <cell r="R523">
            <v>18451</v>
          </cell>
          <cell r="S523">
            <v>0</v>
          </cell>
          <cell r="T523">
            <v>17614</v>
          </cell>
          <cell r="U523">
            <v>423059</v>
          </cell>
          <cell r="V523">
            <v>1695</v>
          </cell>
          <cell r="W523">
            <v>0</v>
          </cell>
          <cell r="X523">
            <v>0</v>
          </cell>
          <cell r="Y523">
            <v>159602</v>
          </cell>
          <cell r="Z523">
            <v>2489499</v>
          </cell>
          <cell r="AA523">
            <v>2686861</v>
          </cell>
          <cell r="AB523" t="str">
            <v>ERBC</v>
          </cell>
          <cell r="AC523">
            <v>1101</v>
          </cell>
          <cell r="AD523">
            <v>2</v>
          </cell>
          <cell r="AE523">
            <v>128362</v>
          </cell>
        </row>
        <row r="524">
          <cell r="A524" t="str">
            <v>SMA</v>
          </cell>
          <cell r="B524">
            <v>2</v>
          </cell>
          <cell r="C524" t="str">
            <v>DRAM</v>
          </cell>
          <cell r="D524">
            <v>25</v>
          </cell>
          <cell r="E524">
            <v>1</v>
          </cell>
          <cell r="F524" t="str">
            <v xml:space="preserve">B </v>
          </cell>
          <cell r="G524">
            <v>3</v>
          </cell>
          <cell r="H524">
            <v>5645</v>
          </cell>
          <cell r="I524">
            <v>400292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7763411</v>
          </cell>
          <cell r="P524">
            <v>0</v>
          </cell>
          <cell r="Q524">
            <v>0</v>
          </cell>
          <cell r="R524">
            <v>55860</v>
          </cell>
          <cell r="S524">
            <v>0</v>
          </cell>
          <cell r="T524">
            <v>52694</v>
          </cell>
          <cell r="U524">
            <v>1319787</v>
          </cell>
          <cell r="V524">
            <v>6874</v>
          </cell>
          <cell r="W524">
            <v>0</v>
          </cell>
          <cell r="X524">
            <v>0</v>
          </cell>
          <cell r="Y524">
            <v>456491</v>
          </cell>
          <cell r="Z524">
            <v>7763411</v>
          </cell>
          <cell r="AA524">
            <v>8335330</v>
          </cell>
          <cell r="AB524" t="str">
            <v>ERBC</v>
          </cell>
          <cell r="AC524">
            <v>1101</v>
          </cell>
          <cell r="AD524">
            <v>2</v>
          </cell>
          <cell r="AE524">
            <v>399879</v>
          </cell>
        </row>
        <row r="525">
          <cell r="A525" t="str">
            <v>SMA</v>
          </cell>
          <cell r="B525">
            <v>2</v>
          </cell>
          <cell r="C525" t="str">
            <v>DRAM</v>
          </cell>
          <cell r="D525">
            <v>25</v>
          </cell>
          <cell r="E525">
            <v>1</v>
          </cell>
          <cell r="F525" t="str">
            <v xml:space="preserve">B </v>
          </cell>
          <cell r="G525">
            <v>4</v>
          </cell>
          <cell r="H525">
            <v>1179</v>
          </cell>
          <cell r="I525">
            <v>140371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2722575</v>
          </cell>
          <cell r="P525">
            <v>0</v>
          </cell>
          <cell r="Q525">
            <v>0</v>
          </cell>
          <cell r="R525">
            <v>27257</v>
          </cell>
          <cell r="S525">
            <v>0</v>
          </cell>
          <cell r="T525">
            <v>27555</v>
          </cell>
          <cell r="U525">
            <v>462848</v>
          </cell>
          <cell r="V525">
            <v>3393</v>
          </cell>
          <cell r="W525">
            <v>0</v>
          </cell>
          <cell r="X525">
            <v>0</v>
          </cell>
          <cell r="Y525">
            <v>158285</v>
          </cell>
          <cell r="Z525">
            <v>2722575</v>
          </cell>
          <cell r="AA525">
            <v>2939065</v>
          </cell>
          <cell r="AB525" t="str">
            <v>ERBC</v>
          </cell>
          <cell r="AC525">
            <v>1101</v>
          </cell>
          <cell r="AD525">
            <v>2</v>
          </cell>
          <cell r="AE525">
            <v>140371</v>
          </cell>
        </row>
        <row r="526">
          <cell r="A526" t="str">
            <v>SMA</v>
          </cell>
          <cell r="B526">
            <v>2</v>
          </cell>
          <cell r="C526" t="str">
            <v>DRAM</v>
          </cell>
          <cell r="D526">
            <v>25</v>
          </cell>
          <cell r="E526">
            <v>1</v>
          </cell>
          <cell r="F526" t="str">
            <v xml:space="preserve">B </v>
          </cell>
          <cell r="G526">
            <v>5</v>
          </cell>
          <cell r="H526">
            <v>306</v>
          </cell>
          <cell r="I526">
            <v>52012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1008775</v>
          </cell>
          <cell r="P526">
            <v>0</v>
          </cell>
          <cell r="Q526">
            <v>0</v>
          </cell>
          <cell r="R526">
            <v>11149</v>
          </cell>
          <cell r="S526">
            <v>0</v>
          </cell>
          <cell r="T526">
            <v>34117</v>
          </cell>
          <cell r="U526">
            <v>171493</v>
          </cell>
          <cell r="V526">
            <v>1319</v>
          </cell>
          <cell r="W526">
            <v>0</v>
          </cell>
          <cell r="X526">
            <v>0</v>
          </cell>
          <cell r="Y526">
            <v>94269</v>
          </cell>
          <cell r="Z526">
            <v>1008775</v>
          </cell>
          <cell r="AA526">
            <v>1149629</v>
          </cell>
          <cell r="AB526" t="str">
            <v>ERBC</v>
          </cell>
          <cell r="AC526">
            <v>1101</v>
          </cell>
          <cell r="AD526">
            <v>2</v>
          </cell>
          <cell r="AE526">
            <v>52012</v>
          </cell>
        </row>
        <row r="527">
          <cell r="A527" t="str">
            <v>SMA</v>
          </cell>
          <cell r="B527">
            <v>2</v>
          </cell>
          <cell r="C527" t="str">
            <v>DRAM</v>
          </cell>
          <cell r="D527">
            <v>25</v>
          </cell>
          <cell r="E527">
            <v>1</v>
          </cell>
          <cell r="F527" t="str">
            <v xml:space="preserve">B </v>
          </cell>
          <cell r="G527">
            <v>6</v>
          </cell>
          <cell r="H527">
            <v>228</v>
          </cell>
          <cell r="I527">
            <v>55137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1069456</v>
          </cell>
          <cell r="P527">
            <v>0</v>
          </cell>
          <cell r="Q527">
            <v>0</v>
          </cell>
          <cell r="R527">
            <v>20142</v>
          </cell>
          <cell r="S527">
            <v>0</v>
          </cell>
          <cell r="T527">
            <v>21073</v>
          </cell>
          <cell r="U527">
            <v>181858</v>
          </cell>
          <cell r="V527">
            <v>659</v>
          </cell>
          <cell r="W527">
            <v>0</v>
          </cell>
          <cell r="X527">
            <v>0</v>
          </cell>
          <cell r="Y527">
            <v>68300</v>
          </cell>
          <cell r="Z527">
            <v>1069456</v>
          </cell>
          <cell r="AA527">
            <v>1179630</v>
          </cell>
          <cell r="AB527" t="str">
            <v>ERBC</v>
          </cell>
          <cell r="AC527">
            <v>1101</v>
          </cell>
          <cell r="AD527">
            <v>2</v>
          </cell>
          <cell r="AE527">
            <v>55137</v>
          </cell>
        </row>
        <row r="528">
          <cell r="A528" t="str">
            <v>SMA</v>
          </cell>
          <cell r="B528">
            <v>2</v>
          </cell>
          <cell r="C528" t="str">
            <v>DRAM</v>
          </cell>
          <cell r="D528">
            <v>25</v>
          </cell>
          <cell r="E528">
            <v>1</v>
          </cell>
          <cell r="F528" t="str">
            <v xml:space="preserve">B </v>
          </cell>
          <cell r="G528">
            <v>7</v>
          </cell>
          <cell r="H528">
            <v>54</v>
          </cell>
          <cell r="I528">
            <v>18394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370621</v>
          </cell>
          <cell r="P528">
            <v>0</v>
          </cell>
          <cell r="Q528">
            <v>0</v>
          </cell>
          <cell r="R528">
            <v>3645</v>
          </cell>
          <cell r="S528">
            <v>0</v>
          </cell>
          <cell r="T528">
            <v>4210</v>
          </cell>
          <cell r="U528">
            <v>74156</v>
          </cell>
          <cell r="V528">
            <v>189</v>
          </cell>
          <cell r="W528">
            <v>0</v>
          </cell>
          <cell r="X528">
            <v>0</v>
          </cell>
          <cell r="Y528">
            <v>26890</v>
          </cell>
          <cell r="Z528">
            <v>370621</v>
          </cell>
          <cell r="AA528">
            <v>405555</v>
          </cell>
          <cell r="AB528" t="str">
            <v>ERBC</v>
          </cell>
          <cell r="AC528">
            <v>1101</v>
          </cell>
          <cell r="AD528">
            <v>2</v>
          </cell>
          <cell r="AE528">
            <v>18394</v>
          </cell>
        </row>
        <row r="529">
          <cell r="A529" t="str">
            <v>SMA</v>
          </cell>
          <cell r="B529">
            <v>2</v>
          </cell>
          <cell r="C529" t="str">
            <v>DRAM</v>
          </cell>
          <cell r="D529">
            <v>25</v>
          </cell>
          <cell r="E529">
            <v>1</v>
          </cell>
          <cell r="F529" t="str">
            <v xml:space="preserve">B </v>
          </cell>
          <cell r="G529">
            <v>8</v>
          </cell>
          <cell r="H529">
            <v>19</v>
          </cell>
          <cell r="I529">
            <v>7920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159372</v>
          </cell>
          <cell r="P529">
            <v>0</v>
          </cell>
          <cell r="Q529">
            <v>0</v>
          </cell>
          <cell r="R529">
            <v>2339</v>
          </cell>
          <cell r="S529">
            <v>0</v>
          </cell>
          <cell r="T529">
            <v>18453</v>
          </cell>
          <cell r="U529">
            <v>31881</v>
          </cell>
          <cell r="V529">
            <v>660</v>
          </cell>
          <cell r="W529">
            <v>0</v>
          </cell>
          <cell r="X529">
            <v>0</v>
          </cell>
          <cell r="Y529">
            <v>6322</v>
          </cell>
          <cell r="Z529">
            <v>159372</v>
          </cell>
          <cell r="AA529">
            <v>187146</v>
          </cell>
          <cell r="AB529" t="str">
            <v>ERBC</v>
          </cell>
          <cell r="AC529">
            <v>1101</v>
          </cell>
          <cell r="AD529">
            <v>2</v>
          </cell>
          <cell r="AE529">
            <v>7920</v>
          </cell>
        </row>
        <row r="530">
          <cell r="A530" t="str">
            <v>SMA</v>
          </cell>
          <cell r="B530">
            <v>2</v>
          </cell>
          <cell r="C530" t="str">
            <v>DRAM</v>
          </cell>
          <cell r="D530">
            <v>25</v>
          </cell>
          <cell r="E530">
            <v>1</v>
          </cell>
          <cell r="F530" t="str">
            <v xml:space="preserve">B </v>
          </cell>
          <cell r="G530">
            <v>9</v>
          </cell>
          <cell r="H530">
            <v>27</v>
          </cell>
          <cell r="I530">
            <v>17207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369311</v>
          </cell>
          <cell r="P530">
            <v>0</v>
          </cell>
          <cell r="Q530">
            <v>0</v>
          </cell>
          <cell r="R530">
            <v>9129</v>
          </cell>
          <cell r="S530">
            <v>0</v>
          </cell>
          <cell r="T530">
            <v>13771</v>
          </cell>
          <cell r="U530">
            <v>92347</v>
          </cell>
          <cell r="V530">
            <v>1037</v>
          </cell>
          <cell r="W530">
            <v>0</v>
          </cell>
          <cell r="X530">
            <v>0</v>
          </cell>
          <cell r="Y530">
            <v>15309</v>
          </cell>
          <cell r="Z530">
            <v>369311</v>
          </cell>
          <cell r="AA530">
            <v>408557</v>
          </cell>
          <cell r="AB530" t="str">
            <v>ERBC</v>
          </cell>
          <cell r="AC530">
            <v>1101</v>
          </cell>
          <cell r="AD530">
            <v>2</v>
          </cell>
          <cell r="AE530">
            <v>17207</v>
          </cell>
        </row>
        <row r="531">
          <cell r="A531" t="str">
            <v>SMA</v>
          </cell>
          <cell r="B531">
            <v>2</v>
          </cell>
          <cell r="C531" t="str">
            <v>DRAM</v>
          </cell>
          <cell r="D531">
            <v>25</v>
          </cell>
          <cell r="E531">
            <v>1</v>
          </cell>
          <cell r="F531" t="str">
            <v xml:space="preserve">B </v>
          </cell>
          <cell r="G531">
            <v>10</v>
          </cell>
          <cell r="H531">
            <v>12</v>
          </cell>
          <cell r="I531">
            <v>26386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566266</v>
          </cell>
          <cell r="P531">
            <v>0</v>
          </cell>
          <cell r="Q531">
            <v>0</v>
          </cell>
          <cell r="R531">
            <v>-62780</v>
          </cell>
          <cell r="S531">
            <v>0</v>
          </cell>
          <cell r="T531">
            <v>13148</v>
          </cell>
          <cell r="U531">
            <v>141581</v>
          </cell>
          <cell r="V531">
            <v>377</v>
          </cell>
          <cell r="W531">
            <v>0</v>
          </cell>
          <cell r="X531">
            <v>0</v>
          </cell>
          <cell r="Y531">
            <v>5397</v>
          </cell>
          <cell r="Z531">
            <v>566266</v>
          </cell>
          <cell r="AA531">
            <v>522408</v>
          </cell>
          <cell r="AB531" t="str">
            <v>ERBC</v>
          </cell>
          <cell r="AC531">
            <v>1101</v>
          </cell>
          <cell r="AD531">
            <v>2</v>
          </cell>
          <cell r="AE531">
            <v>26386</v>
          </cell>
        </row>
        <row r="532">
          <cell r="A532" t="str">
            <v>SMA</v>
          </cell>
          <cell r="B532">
            <v>2</v>
          </cell>
          <cell r="C532" t="str">
            <v>DRAM</v>
          </cell>
          <cell r="D532">
            <v>25</v>
          </cell>
          <cell r="E532">
            <v>1</v>
          </cell>
          <cell r="F532" t="str">
            <v xml:space="preserve">B </v>
          </cell>
          <cell r="G532">
            <v>11</v>
          </cell>
          <cell r="H532">
            <v>83</v>
          </cell>
          <cell r="I532">
            <v>2074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11684</v>
          </cell>
          <cell r="P532">
            <v>0</v>
          </cell>
          <cell r="Q532">
            <v>0</v>
          </cell>
          <cell r="R532">
            <v>70</v>
          </cell>
          <cell r="S532">
            <v>0</v>
          </cell>
          <cell r="T532">
            <v>1325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1609</v>
          </cell>
          <cell r="Z532">
            <v>11684</v>
          </cell>
          <cell r="AA532">
            <v>14688</v>
          </cell>
          <cell r="AB532" t="str">
            <v>ERBC</v>
          </cell>
          <cell r="AC532">
            <v>1101</v>
          </cell>
          <cell r="AD532">
            <v>2</v>
          </cell>
          <cell r="AE532">
            <v>1758</v>
          </cell>
        </row>
        <row r="533">
          <cell r="A533" t="str">
            <v>SMA</v>
          </cell>
          <cell r="B533">
            <v>2</v>
          </cell>
          <cell r="C533" t="str">
            <v>DRAM</v>
          </cell>
          <cell r="D533">
            <v>25</v>
          </cell>
          <cell r="E533">
            <v>1</v>
          </cell>
          <cell r="F533" t="str">
            <v xml:space="preserve">B </v>
          </cell>
          <cell r="G533">
            <v>12</v>
          </cell>
          <cell r="H533">
            <v>42</v>
          </cell>
          <cell r="I533">
            <v>2247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20032</v>
          </cell>
          <cell r="P533">
            <v>0</v>
          </cell>
          <cell r="Q533">
            <v>0</v>
          </cell>
          <cell r="R533">
            <v>194</v>
          </cell>
          <cell r="S533">
            <v>0</v>
          </cell>
          <cell r="T533">
            <v>0</v>
          </cell>
          <cell r="U533">
            <v>3405</v>
          </cell>
          <cell r="V533">
            <v>0</v>
          </cell>
          <cell r="W533">
            <v>0</v>
          </cell>
          <cell r="X533">
            <v>0</v>
          </cell>
          <cell r="Y533">
            <v>2182</v>
          </cell>
          <cell r="Z533">
            <v>20032</v>
          </cell>
          <cell r="AA533">
            <v>22408</v>
          </cell>
          <cell r="AB533" t="str">
            <v>ERBC</v>
          </cell>
          <cell r="AC533">
            <v>1101</v>
          </cell>
          <cell r="AD533">
            <v>2</v>
          </cell>
          <cell r="AE533">
            <v>2247</v>
          </cell>
        </row>
        <row r="534">
          <cell r="A534" t="str">
            <v>SMA</v>
          </cell>
          <cell r="B534">
            <v>2</v>
          </cell>
          <cell r="C534" t="str">
            <v>DRAM</v>
          </cell>
          <cell r="D534">
            <v>25</v>
          </cell>
          <cell r="E534">
            <v>1</v>
          </cell>
          <cell r="F534" t="str">
            <v xml:space="preserve">B </v>
          </cell>
          <cell r="G534">
            <v>13</v>
          </cell>
          <cell r="H534">
            <v>3</v>
          </cell>
          <cell r="I534">
            <v>363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6105</v>
          </cell>
          <cell r="P534">
            <v>0</v>
          </cell>
          <cell r="Q534">
            <v>0</v>
          </cell>
          <cell r="R534">
            <v>51</v>
          </cell>
          <cell r="S534">
            <v>0</v>
          </cell>
          <cell r="T534">
            <v>0</v>
          </cell>
          <cell r="U534">
            <v>1038</v>
          </cell>
          <cell r="V534">
            <v>0</v>
          </cell>
          <cell r="W534">
            <v>0</v>
          </cell>
          <cell r="X534">
            <v>0</v>
          </cell>
          <cell r="Y534">
            <v>440</v>
          </cell>
          <cell r="Z534">
            <v>6105</v>
          </cell>
          <cell r="AA534">
            <v>6596</v>
          </cell>
          <cell r="AB534" t="str">
            <v>ERBC</v>
          </cell>
          <cell r="AC534">
            <v>1101</v>
          </cell>
          <cell r="AD534">
            <v>2</v>
          </cell>
          <cell r="AE534">
            <v>363</v>
          </cell>
        </row>
        <row r="535">
          <cell r="A535" t="str">
            <v>SMA</v>
          </cell>
          <cell r="B535">
            <v>2</v>
          </cell>
          <cell r="C535" t="str">
            <v>DRAM</v>
          </cell>
          <cell r="D535">
            <v>25</v>
          </cell>
          <cell r="E535">
            <v>2</v>
          </cell>
          <cell r="F535" t="str">
            <v>A4</v>
          </cell>
          <cell r="G535">
            <v>20</v>
          </cell>
          <cell r="H535">
            <v>2</v>
          </cell>
          <cell r="I535">
            <v>19742</v>
          </cell>
          <cell r="J535">
            <v>0</v>
          </cell>
          <cell r="K535">
            <v>0</v>
          </cell>
          <cell r="L535">
            <v>147</v>
          </cell>
          <cell r="M535">
            <v>0</v>
          </cell>
          <cell r="N535">
            <v>0</v>
          </cell>
          <cell r="O535">
            <v>226533</v>
          </cell>
          <cell r="P535">
            <v>115052</v>
          </cell>
          <cell r="Q535">
            <v>78739</v>
          </cell>
          <cell r="R535">
            <v>1527</v>
          </cell>
          <cell r="S535">
            <v>0</v>
          </cell>
          <cell r="T535">
            <v>0</v>
          </cell>
          <cell r="U535">
            <v>115256</v>
          </cell>
          <cell r="V535">
            <v>0</v>
          </cell>
          <cell r="W535">
            <v>40699</v>
          </cell>
          <cell r="X535">
            <v>0</v>
          </cell>
          <cell r="Y535">
            <v>0</v>
          </cell>
          <cell r="Z535">
            <v>461023</v>
          </cell>
          <cell r="AA535">
            <v>462550</v>
          </cell>
          <cell r="AB535" t="str">
            <v>ERBC</v>
          </cell>
          <cell r="AC535">
            <v>1101</v>
          </cell>
          <cell r="AD535">
            <v>2</v>
          </cell>
          <cell r="AE535">
            <v>19742</v>
          </cell>
        </row>
        <row r="536">
          <cell r="A536" t="str">
            <v>SMA</v>
          </cell>
          <cell r="B536">
            <v>2</v>
          </cell>
          <cell r="C536" t="str">
            <v>DRAM</v>
          </cell>
          <cell r="D536">
            <v>25</v>
          </cell>
          <cell r="E536">
            <v>2</v>
          </cell>
          <cell r="F536" t="str">
            <v xml:space="preserve">B </v>
          </cell>
          <cell r="G536">
            <v>0</v>
          </cell>
          <cell r="H536">
            <v>163</v>
          </cell>
          <cell r="I536">
            <v>60107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1251299</v>
          </cell>
          <cell r="P536">
            <v>0</v>
          </cell>
          <cell r="Q536">
            <v>0</v>
          </cell>
          <cell r="R536">
            <v>17115</v>
          </cell>
          <cell r="S536">
            <v>0</v>
          </cell>
          <cell r="T536">
            <v>12462</v>
          </cell>
          <cell r="U536">
            <v>312155</v>
          </cell>
          <cell r="V536">
            <v>0</v>
          </cell>
          <cell r="W536">
            <v>0</v>
          </cell>
          <cell r="X536">
            <v>0</v>
          </cell>
          <cell r="Y536">
            <v>76116</v>
          </cell>
          <cell r="Z536">
            <v>1251299</v>
          </cell>
          <cell r="AA536">
            <v>1356992</v>
          </cell>
          <cell r="AB536" t="str">
            <v>ERBC</v>
          </cell>
          <cell r="AC536">
            <v>1101</v>
          </cell>
          <cell r="AD536">
            <v>2</v>
          </cell>
          <cell r="AE536">
            <v>58150</v>
          </cell>
        </row>
        <row r="537">
          <cell r="A537" t="str">
            <v>SMA</v>
          </cell>
          <cell r="B537">
            <v>2</v>
          </cell>
          <cell r="C537" t="str">
            <v>DRAM</v>
          </cell>
          <cell r="D537">
            <v>25</v>
          </cell>
          <cell r="E537">
            <v>3</v>
          </cell>
          <cell r="F537" t="str">
            <v>A4</v>
          </cell>
          <cell r="G537">
            <v>21</v>
          </cell>
          <cell r="H537">
            <v>3</v>
          </cell>
          <cell r="I537">
            <v>19966</v>
          </cell>
          <cell r="J537">
            <v>1410</v>
          </cell>
          <cell r="K537">
            <v>18556</v>
          </cell>
          <cell r="L537">
            <v>210</v>
          </cell>
          <cell r="M537">
            <v>210</v>
          </cell>
          <cell r="N537">
            <v>0</v>
          </cell>
          <cell r="O537">
            <v>206497</v>
          </cell>
          <cell r="P537">
            <v>145041</v>
          </cell>
          <cell r="Q537">
            <v>13929</v>
          </cell>
          <cell r="R537">
            <v>0</v>
          </cell>
          <cell r="S537">
            <v>0</v>
          </cell>
          <cell r="T537">
            <v>0</v>
          </cell>
          <cell r="U537">
            <v>92576</v>
          </cell>
          <cell r="V537">
            <v>0</v>
          </cell>
          <cell r="W537">
            <v>4835</v>
          </cell>
          <cell r="X537">
            <v>0</v>
          </cell>
          <cell r="Y537">
            <v>7120</v>
          </cell>
          <cell r="Z537">
            <v>370302</v>
          </cell>
          <cell r="AA537">
            <v>377422</v>
          </cell>
          <cell r="AB537" t="str">
            <v>ERBC</v>
          </cell>
          <cell r="AC537">
            <v>1101</v>
          </cell>
          <cell r="AD537">
            <v>2</v>
          </cell>
          <cell r="AE537">
            <v>19966</v>
          </cell>
        </row>
        <row r="538">
          <cell r="A538" t="str">
            <v>SMA</v>
          </cell>
          <cell r="B538">
            <v>2</v>
          </cell>
          <cell r="C538" t="str">
            <v>DRAM</v>
          </cell>
          <cell r="D538">
            <v>25</v>
          </cell>
          <cell r="E538">
            <v>3</v>
          </cell>
          <cell r="F538" t="str">
            <v>A4</v>
          </cell>
          <cell r="G538">
            <v>20</v>
          </cell>
          <cell r="H538">
            <v>1</v>
          </cell>
          <cell r="I538">
            <v>14391</v>
          </cell>
          <cell r="J538">
            <v>0</v>
          </cell>
          <cell r="K538">
            <v>0</v>
          </cell>
          <cell r="L538">
            <v>50</v>
          </cell>
          <cell r="M538">
            <v>0</v>
          </cell>
          <cell r="N538">
            <v>0</v>
          </cell>
          <cell r="O538">
            <v>165132</v>
          </cell>
          <cell r="P538">
            <v>39133</v>
          </cell>
          <cell r="Q538">
            <v>30396</v>
          </cell>
          <cell r="R538">
            <v>0</v>
          </cell>
          <cell r="S538">
            <v>0</v>
          </cell>
          <cell r="T538">
            <v>110502</v>
          </cell>
          <cell r="U538">
            <v>60426</v>
          </cell>
          <cell r="V538">
            <v>0</v>
          </cell>
          <cell r="W538">
            <v>7044</v>
          </cell>
          <cell r="X538">
            <v>0</v>
          </cell>
          <cell r="Y538">
            <v>3506</v>
          </cell>
          <cell r="Z538">
            <v>241705</v>
          </cell>
          <cell r="AA538">
            <v>355713</v>
          </cell>
          <cell r="AB538" t="str">
            <v>ERBC</v>
          </cell>
          <cell r="AC538">
            <v>1101</v>
          </cell>
          <cell r="AD538">
            <v>2</v>
          </cell>
          <cell r="AE538">
            <v>14391</v>
          </cell>
        </row>
        <row r="539">
          <cell r="A539" t="str">
            <v>SMA</v>
          </cell>
          <cell r="B539">
            <v>2</v>
          </cell>
          <cell r="C539" t="str">
            <v>DRAM</v>
          </cell>
          <cell r="D539">
            <v>25</v>
          </cell>
          <cell r="E539">
            <v>3</v>
          </cell>
          <cell r="F539" t="str">
            <v xml:space="preserve">B </v>
          </cell>
          <cell r="G539">
            <v>0</v>
          </cell>
          <cell r="H539">
            <v>1105</v>
          </cell>
          <cell r="I539">
            <v>171287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3566802</v>
          </cell>
          <cell r="P539">
            <v>0</v>
          </cell>
          <cell r="Q539">
            <v>0</v>
          </cell>
          <cell r="R539">
            <v>-10512</v>
          </cell>
          <cell r="S539">
            <v>0</v>
          </cell>
          <cell r="T539">
            <v>54225</v>
          </cell>
          <cell r="U539">
            <v>884022</v>
          </cell>
          <cell r="V539">
            <v>0</v>
          </cell>
          <cell r="W539">
            <v>0</v>
          </cell>
          <cell r="X539">
            <v>0</v>
          </cell>
          <cell r="Y539">
            <v>265498</v>
          </cell>
          <cell r="Z539">
            <v>3566802</v>
          </cell>
          <cell r="AA539">
            <v>3876013</v>
          </cell>
          <cell r="AB539" t="str">
            <v>ERBC</v>
          </cell>
          <cell r="AC539">
            <v>1101</v>
          </cell>
          <cell r="AD539">
            <v>2</v>
          </cell>
          <cell r="AE539">
            <v>162503</v>
          </cell>
        </row>
        <row r="540">
          <cell r="A540" t="str">
            <v>SMA</v>
          </cell>
          <cell r="B540">
            <v>2</v>
          </cell>
          <cell r="C540" t="str">
            <v>DRAM</v>
          </cell>
          <cell r="D540">
            <v>25</v>
          </cell>
          <cell r="E540">
            <v>4</v>
          </cell>
          <cell r="F540" t="str">
            <v>A4</v>
          </cell>
          <cell r="G540">
            <v>20</v>
          </cell>
          <cell r="H540">
            <v>4</v>
          </cell>
          <cell r="I540">
            <v>21517</v>
          </cell>
          <cell r="J540">
            <v>0</v>
          </cell>
          <cell r="K540">
            <v>0</v>
          </cell>
          <cell r="L540">
            <v>155</v>
          </cell>
          <cell r="M540">
            <v>0</v>
          </cell>
          <cell r="N540">
            <v>0</v>
          </cell>
          <cell r="O540">
            <v>166648</v>
          </cell>
          <cell r="P540">
            <v>81840</v>
          </cell>
          <cell r="Q540">
            <v>1913</v>
          </cell>
          <cell r="R540">
            <v>972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3168</v>
          </cell>
          <cell r="X540">
            <v>0</v>
          </cell>
          <cell r="Y540">
            <v>0</v>
          </cell>
          <cell r="Z540">
            <v>253569</v>
          </cell>
          <cell r="AA540">
            <v>254541</v>
          </cell>
          <cell r="AB540" t="str">
            <v>ERBC</v>
          </cell>
          <cell r="AC540">
            <v>1101</v>
          </cell>
          <cell r="AD540">
            <v>2</v>
          </cell>
          <cell r="AE540">
            <v>21517</v>
          </cell>
        </row>
        <row r="541">
          <cell r="A541" t="str">
            <v>SMA</v>
          </cell>
          <cell r="B541">
            <v>2</v>
          </cell>
          <cell r="C541" t="str">
            <v>DRAM</v>
          </cell>
          <cell r="D541">
            <v>25</v>
          </cell>
          <cell r="E541">
            <v>4</v>
          </cell>
          <cell r="F541" t="str">
            <v xml:space="preserve">B </v>
          </cell>
          <cell r="G541">
            <v>0</v>
          </cell>
          <cell r="H541">
            <v>120</v>
          </cell>
          <cell r="I541">
            <v>69611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682300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16748</v>
          </cell>
          <cell r="U541">
            <v>0</v>
          </cell>
          <cell r="V541">
            <v>13399</v>
          </cell>
          <cell r="W541">
            <v>0</v>
          </cell>
          <cell r="X541">
            <v>0</v>
          </cell>
          <cell r="Y541">
            <v>0</v>
          </cell>
          <cell r="Z541">
            <v>682300</v>
          </cell>
          <cell r="AA541">
            <v>712447</v>
          </cell>
          <cell r="AB541" t="str">
            <v>ERBC</v>
          </cell>
          <cell r="AC541">
            <v>1101</v>
          </cell>
          <cell r="AD541">
            <v>2</v>
          </cell>
          <cell r="AE541">
            <v>68002</v>
          </cell>
        </row>
        <row r="542">
          <cell r="A542" t="str">
            <v>SMA</v>
          </cell>
          <cell r="B542">
            <v>2</v>
          </cell>
          <cell r="C542" t="str">
            <v>DRAM</v>
          </cell>
          <cell r="D542">
            <v>25</v>
          </cell>
          <cell r="E542">
            <v>5</v>
          </cell>
          <cell r="F542" t="str">
            <v>A4</v>
          </cell>
          <cell r="G542">
            <v>20</v>
          </cell>
          <cell r="H542">
            <v>2</v>
          </cell>
          <cell r="I542">
            <v>49603</v>
          </cell>
          <cell r="J542">
            <v>0</v>
          </cell>
          <cell r="K542">
            <v>0</v>
          </cell>
          <cell r="L542">
            <v>155</v>
          </cell>
          <cell r="M542">
            <v>0</v>
          </cell>
          <cell r="N542">
            <v>0</v>
          </cell>
          <cell r="O542">
            <v>569177</v>
          </cell>
          <cell r="P542">
            <v>121314</v>
          </cell>
          <cell r="Q542">
            <v>26163</v>
          </cell>
          <cell r="R542">
            <v>0</v>
          </cell>
          <cell r="S542">
            <v>0</v>
          </cell>
          <cell r="T542">
            <v>0</v>
          </cell>
          <cell r="U542">
            <v>180534</v>
          </cell>
          <cell r="V542">
            <v>0</v>
          </cell>
          <cell r="W542">
            <v>5479</v>
          </cell>
          <cell r="X542">
            <v>0</v>
          </cell>
          <cell r="Y542">
            <v>0</v>
          </cell>
          <cell r="Z542">
            <v>722133</v>
          </cell>
          <cell r="AA542">
            <v>722133</v>
          </cell>
          <cell r="AB542" t="str">
            <v>ERBC</v>
          </cell>
          <cell r="AC542">
            <v>1101</v>
          </cell>
          <cell r="AD542">
            <v>2</v>
          </cell>
          <cell r="AE542">
            <v>49603</v>
          </cell>
        </row>
        <row r="543">
          <cell r="A543" t="str">
            <v>SMA</v>
          </cell>
          <cell r="B543">
            <v>2</v>
          </cell>
          <cell r="C543" t="str">
            <v>DRAM</v>
          </cell>
          <cell r="D543">
            <v>25</v>
          </cell>
          <cell r="E543">
            <v>5</v>
          </cell>
          <cell r="F543" t="str">
            <v xml:space="preserve">B </v>
          </cell>
          <cell r="G543">
            <v>0</v>
          </cell>
          <cell r="H543">
            <v>458</v>
          </cell>
          <cell r="I543">
            <v>132645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2635744</v>
          </cell>
          <cell r="P543">
            <v>0</v>
          </cell>
          <cell r="Q543">
            <v>0</v>
          </cell>
          <cell r="R543">
            <v>33705</v>
          </cell>
          <cell r="S543">
            <v>0</v>
          </cell>
          <cell r="T543">
            <v>13107</v>
          </cell>
          <cell r="U543">
            <v>564720</v>
          </cell>
          <cell r="V543">
            <v>565</v>
          </cell>
          <cell r="W543">
            <v>0</v>
          </cell>
          <cell r="X543">
            <v>0</v>
          </cell>
          <cell r="Y543">
            <v>0</v>
          </cell>
          <cell r="Z543">
            <v>2635744</v>
          </cell>
          <cell r="AA543">
            <v>2683121</v>
          </cell>
          <cell r="AB543" t="str">
            <v>ERBC</v>
          </cell>
          <cell r="AC543">
            <v>1101</v>
          </cell>
          <cell r="AD543">
            <v>2</v>
          </cell>
          <cell r="AE543">
            <v>129085</v>
          </cell>
        </row>
        <row r="544">
          <cell r="A544" t="str">
            <v>SMA</v>
          </cell>
          <cell r="B544">
            <v>2</v>
          </cell>
          <cell r="C544" t="str">
            <v>DRAM</v>
          </cell>
          <cell r="D544">
            <v>25</v>
          </cell>
          <cell r="E544">
            <v>6</v>
          </cell>
          <cell r="F544" t="str">
            <v xml:space="preserve">B </v>
          </cell>
          <cell r="G544">
            <v>0</v>
          </cell>
          <cell r="H544">
            <v>38</v>
          </cell>
          <cell r="I544">
            <v>293402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3454322</v>
          </cell>
          <cell r="P544">
            <v>0</v>
          </cell>
          <cell r="Q544">
            <v>0</v>
          </cell>
          <cell r="R544">
            <v>53284</v>
          </cell>
          <cell r="S544">
            <v>0</v>
          </cell>
          <cell r="T544">
            <v>0</v>
          </cell>
          <cell r="U544">
            <v>863582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3454322</v>
          </cell>
          <cell r="AA544">
            <v>3507606</v>
          </cell>
          <cell r="AB544" t="str">
            <v>ERBC</v>
          </cell>
          <cell r="AC544">
            <v>1101</v>
          </cell>
          <cell r="AD544">
            <v>2</v>
          </cell>
          <cell r="AE544">
            <v>293402</v>
          </cell>
        </row>
        <row r="545">
          <cell r="A545" t="str">
            <v>SMA</v>
          </cell>
          <cell r="B545">
            <v>2</v>
          </cell>
          <cell r="C545" t="str">
            <v>DRAM</v>
          </cell>
          <cell r="D545">
            <v>25</v>
          </cell>
          <cell r="E545">
            <v>7</v>
          </cell>
          <cell r="F545" t="str">
            <v>A4</v>
          </cell>
          <cell r="G545">
            <v>20</v>
          </cell>
          <cell r="H545">
            <v>4</v>
          </cell>
          <cell r="I545">
            <v>98913</v>
          </cell>
          <cell r="J545">
            <v>0</v>
          </cell>
          <cell r="K545">
            <v>0</v>
          </cell>
          <cell r="L545">
            <v>205</v>
          </cell>
          <cell r="M545">
            <v>0</v>
          </cell>
          <cell r="N545">
            <v>0</v>
          </cell>
          <cell r="O545">
            <v>964731</v>
          </cell>
          <cell r="P545">
            <v>136120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275213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1100851</v>
          </cell>
          <cell r="AA545">
            <v>1100851</v>
          </cell>
          <cell r="AB545" t="str">
            <v>ERBC</v>
          </cell>
          <cell r="AC545">
            <v>1101</v>
          </cell>
          <cell r="AD545">
            <v>2</v>
          </cell>
          <cell r="AE545">
            <v>98913</v>
          </cell>
        </row>
        <row r="546">
          <cell r="A546" t="str">
            <v>SMA</v>
          </cell>
          <cell r="B546">
            <v>2</v>
          </cell>
          <cell r="C546" t="str">
            <v>DRAM</v>
          </cell>
          <cell r="D546">
            <v>25</v>
          </cell>
          <cell r="E546">
            <v>7</v>
          </cell>
          <cell r="F546" t="str">
            <v xml:space="preserve">B </v>
          </cell>
          <cell r="G546">
            <v>0</v>
          </cell>
          <cell r="H546">
            <v>13</v>
          </cell>
          <cell r="I546">
            <v>23260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411575</v>
          </cell>
          <cell r="P546">
            <v>0</v>
          </cell>
          <cell r="Q546">
            <v>0</v>
          </cell>
          <cell r="R546">
            <v>160</v>
          </cell>
          <cell r="S546">
            <v>0</v>
          </cell>
          <cell r="T546">
            <v>0</v>
          </cell>
          <cell r="U546">
            <v>102893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411575</v>
          </cell>
          <cell r="AA546">
            <v>411735</v>
          </cell>
          <cell r="AB546" t="str">
            <v>ERBC</v>
          </cell>
          <cell r="AC546">
            <v>1101</v>
          </cell>
          <cell r="AD546">
            <v>2</v>
          </cell>
          <cell r="AE546">
            <v>23255</v>
          </cell>
        </row>
        <row r="547">
          <cell r="A547" t="str">
            <v>SMA</v>
          </cell>
          <cell r="B547">
            <v>2</v>
          </cell>
          <cell r="C547" t="str">
            <v>DRAM</v>
          </cell>
          <cell r="D547">
            <v>25</v>
          </cell>
          <cell r="E547">
            <v>8</v>
          </cell>
          <cell r="F547" t="str">
            <v xml:space="preserve">B </v>
          </cell>
          <cell r="G547">
            <v>0</v>
          </cell>
          <cell r="H547">
            <v>7</v>
          </cell>
          <cell r="I547">
            <v>3544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73780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18445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73780</v>
          </cell>
          <cell r="AA547">
            <v>73780</v>
          </cell>
          <cell r="AB547" t="str">
            <v>ERBC</v>
          </cell>
          <cell r="AC547">
            <v>1101</v>
          </cell>
          <cell r="AD547">
            <v>2</v>
          </cell>
          <cell r="AE547">
            <v>3482</v>
          </cell>
        </row>
        <row r="548">
          <cell r="A548" t="str">
            <v>SMA</v>
          </cell>
          <cell r="B548">
            <v>2</v>
          </cell>
          <cell r="C548" t="str">
            <v>DRAM</v>
          </cell>
          <cell r="D548">
            <v>25</v>
          </cell>
          <cell r="E548">
            <v>90</v>
          </cell>
          <cell r="F548" t="str">
            <v>A4</v>
          </cell>
          <cell r="G548">
            <v>20</v>
          </cell>
          <cell r="H548">
            <v>1</v>
          </cell>
          <cell r="I548">
            <v>3840</v>
          </cell>
          <cell r="J548">
            <v>0</v>
          </cell>
          <cell r="K548">
            <v>0</v>
          </cell>
          <cell r="L548">
            <v>12</v>
          </cell>
          <cell r="M548">
            <v>0</v>
          </cell>
          <cell r="N548">
            <v>0</v>
          </cell>
          <cell r="O548">
            <v>10026</v>
          </cell>
          <cell r="P548">
            <v>10308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20334</v>
          </cell>
          <cell r="AA548">
            <v>20334</v>
          </cell>
          <cell r="AB548" t="str">
            <v>ERBC</v>
          </cell>
          <cell r="AC548">
            <v>1101</v>
          </cell>
          <cell r="AD548">
            <v>2</v>
          </cell>
          <cell r="AE548">
            <v>3840</v>
          </cell>
        </row>
        <row r="549">
          <cell r="A549" t="str">
            <v>SMA</v>
          </cell>
          <cell r="B549">
            <v>2</v>
          </cell>
          <cell r="C549" t="str">
            <v>DRAM</v>
          </cell>
          <cell r="D549">
            <v>26</v>
          </cell>
          <cell r="E549">
            <v>1</v>
          </cell>
          <cell r="F549" t="str">
            <v xml:space="preserve">B </v>
          </cell>
          <cell r="G549">
            <v>1</v>
          </cell>
          <cell r="H549">
            <v>3063</v>
          </cell>
          <cell r="I549">
            <v>64727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1060359</v>
          </cell>
          <cell r="P549">
            <v>0</v>
          </cell>
          <cell r="Q549">
            <v>0</v>
          </cell>
          <cell r="R549">
            <v>10764</v>
          </cell>
          <cell r="S549">
            <v>0</v>
          </cell>
          <cell r="T549">
            <v>99513</v>
          </cell>
          <cell r="U549">
            <v>0</v>
          </cell>
          <cell r="V549">
            <v>94</v>
          </cell>
          <cell r="W549">
            <v>0</v>
          </cell>
          <cell r="X549">
            <v>0</v>
          </cell>
          <cell r="Y549">
            <v>45311</v>
          </cell>
          <cell r="Z549">
            <v>1060359</v>
          </cell>
          <cell r="AA549">
            <v>1216041</v>
          </cell>
          <cell r="AB549" t="str">
            <v>ERSN</v>
          </cell>
          <cell r="AC549">
            <v>1101</v>
          </cell>
          <cell r="AD549">
            <v>2</v>
          </cell>
          <cell r="AE549">
            <v>47411</v>
          </cell>
        </row>
        <row r="550">
          <cell r="A550" t="str">
            <v>SMA</v>
          </cell>
          <cell r="B550">
            <v>2</v>
          </cell>
          <cell r="C550" t="str">
            <v>DRAM</v>
          </cell>
          <cell r="D550">
            <v>26</v>
          </cell>
          <cell r="E550">
            <v>1</v>
          </cell>
          <cell r="F550" t="str">
            <v xml:space="preserve">B </v>
          </cell>
          <cell r="G550">
            <v>2</v>
          </cell>
          <cell r="H550">
            <v>1308</v>
          </cell>
          <cell r="I550">
            <v>52844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1024905</v>
          </cell>
          <cell r="P550">
            <v>0</v>
          </cell>
          <cell r="Q550">
            <v>0</v>
          </cell>
          <cell r="R550">
            <v>7574</v>
          </cell>
          <cell r="S550">
            <v>0</v>
          </cell>
          <cell r="T550">
            <v>12185</v>
          </cell>
          <cell r="U550">
            <v>174190</v>
          </cell>
          <cell r="V550">
            <v>94</v>
          </cell>
          <cell r="W550">
            <v>0</v>
          </cell>
          <cell r="X550">
            <v>0</v>
          </cell>
          <cell r="Y550">
            <v>37237</v>
          </cell>
          <cell r="Z550">
            <v>1024905</v>
          </cell>
          <cell r="AA550">
            <v>1081995</v>
          </cell>
          <cell r="AB550" t="str">
            <v>ERSN</v>
          </cell>
          <cell r="AC550">
            <v>1101</v>
          </cell>
          <cell r="AD550">
            <v>2</v>
          </cell>
          <cell r="AE550">
            <v>52844</v>
          </cell>
        </row>
        <row r="551">
          <cell r="A551" t="str">
            <v>SMA</v>
          </cell>
          <cell r="B551">
            <v>2</v>
          </cell>
          <cell r="C551" t="str">
            <v>DRAM</v>
          </cell>
          <cell r="D551">
            <v>26</v>
          </cell>
          <cell r="E551">
            <v>1</v>
          </cell>
          <cell r="F551" t="str">
            <v xml:space="preserve">B </v>
          </cell>
          <cell r="G551">
            <v>3</v>
          </cell>
          <cell r="H551">
            <v>3422</v>
          </cell>
          <cell r="I551">
            <v>250467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4857367</v>
          </cell>
          <cell r="P551">
            <v>0</v>
          </cell>
          <cell r="Q551">
            <v>0</v>
          </cell>
          <cell r="R551">
            <v>34576</v>
          </cell>
          <cell r="S551">
            <v>0</v>
          </cell>
          <cell r="T551">
            <v>62096</v>
          </cell>
          <cell r="U551">
            <v>825758</v>
          </cell>
          <cell r="V551">
            <v>566</v>
          </cell>
          <cell r="W551">
            <v>0</v>
          </cell>
          <cell r="X551">
            <v>0</v>
          </cell>
          <cell r="Y551">
            <v>206222</v>
          </cell>
          <cell r="Z551">
            <v>4857367</v>
          </cell>
          <cell r="AA551">
            <v>5160827</v>
          </cell>
          <cell r="AB551" t="str">
            <v>ERSN</v>
          </cell>
          <cell r="AC551">
            <v>1101</v>
          </cell>
          <cell r="AD551">
            <v>2</v>
          </cell>
          <cell r="AE551">
            <v>250246</v>
          </cell>
        </row>
        <row r="552">
          <cell r="A552" t="str">
            <v>SMA</v>
          </cell>
          <cell r="B552">
            <v>2</v>
          </cell>
          <cell r="C552" t="str">
            <v>DRAM</v>
          </cell>
          <cell r="D552">
            <v>26</v>
          </cell>
          <cell r="E552">
            <v>1</v>
          </cell>
          <cell r="F552" t="str">
            <v xml:space="preserve">B </v>
          </cell>
          <cell r="G552">
            <v>4</v>
          </cell>
          <cell r="H552">
            <v>1000</v>
          </cell>
          <cell r="I552">
            <v>118812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2304518</v>
          </cell>
          <cell r="P552">
            <v>0</v>
          </cell>
          <cell r="Q552">
            <v>0</v>
          </cell>
          <cell r="R552">
            <v>21931</v>
          </cell>
          <cell r="S552">
            <v>0</v>
          </cell>
          <cell r="T552">
            <v>33591</v>
          </cell>
          <cell r="U552">
            <v>391773</v>
          </cell>
          <cell r="V552">
            <v>0</v>
          </cell>
          <cell r="W552">
            <v>0</v>
          </cell>
          <cell r="X552">
            <v>0</v>
          </cell>
          <cell r="Y552">
            <v>106288</v>
          </cell>
          <cell r="Z552">
            <v>2304518</v>
          </cell>
          <cell r="AA552">
            <v>2466328</v>
          </cell>
          <cell r="AB552" t="str">
            <v>ERSN</v>
          </cell>
          <cell r="AC552">
            <v>1101</v>
          </cell>
          <cell r="AD552">
            <v>2</v>
          </cell>
          <cell r="AE552">
            <v>118812</v>
          </cell>
        </row>
        <row r="553">
          <cell r="A553" t="str">
            <v>SMA</v>
          </cell>
          <cell r="B553">
            <v>2</v>
          </cell>
          <cell r="C553" t="str">
            <v>DRAM</v>
          </cell>
          <cell r="D553">
            <v>26</v>
          </cell>
          <cell r="E553">
            <v>1</v>
          </cell>
          <cell r="F553" t="str">
            <v xml:space="preserve">B </v>
          </cell>
          <cell r="G553">
            <v>5</v>
          </cell>
          <cell r="H553">
            <v>306</v>
          </cell>
          <cell r="I553">
            <v>51565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1001531</v>
          </cell>
          <cell r="P553">
            <v>0</v>
          </cell>
          <cell r="Q553">
            <v>0</v>
          </cell>
          <cell r="R553">
            <v>8912</v>
          </cell>
          <cell r="S553">
            <v>0</v>
          </cell>
          <cell r="T553">
            <v>24205</v>
          </cell>
          <cell r="U553">
            <v>170259</v>
          </cell>
          <cell r="V553">
            <v>0</v>
          </cell>
          <cell r="W553">
            <v>0</v>
          </cell>
          <cell r="X553">
            <v>0</v>
          </cell>
          <cell r="Y553">
            <v>56330</v>
          </cell>
          <cell r="Z553">
            <v>1001531</v>
          </cell>
          <cell r="AA553">
            <v>1090978</v>
          </cell>
          <cell r="AB553" t="str">
            <v>ERSN</v>
          </cell>
          <cell r="AC553">
            <v>1101</v>
          </cell>
          <cell r="AD553">
            <v>2</v>
          </cell>
          <cell r="AE553">
            <v>51565</v>
          </cell>
        </row>
        <row r="554">
          <cell r="A554" t="str">
            <v>SMA</v>
          </cell>
          <cell r="B554">
            <v>2</v>
          </cell>
          <cell r="C554" t="str">
            <v>DRAM</v>
          </cell>
          <cell r="D554">
            <v>26</v>
          </cell>
          <cell r="E554">
            <v>1</v>
          </cell>
          <cell r="F554" t="str">
            <v xml:space="preserve">B </v>
          </cell>
          <cell r="G554">
            <v>6</v>
          </cell>
          <cell r="H554">
            <v>143</v>
          </cell>
          <cell r="I554">
            <v>32630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632912</v>
          </cell>
          <cell r="P554">
            <v>0</v>
          </cell>
          <cell r="Q554">
            <v>0</v>
          </cell>
          <cell r="R554">
            <v>6322</v>
          </cell>
          <cell r="S554">
            <v>0</v>
          </cell>
          <cell r="T554">
            <v>10095</v>
          </cell>
          <cell r="U554">
            <v>107626</v>
          </cell>
          <cell r="V554">
            <v>0</v>
          </cell>
          <cell r="W554">
            <v>0</v>
          </cell>
          <cell r="X554">
            <v>0</v>
          </cell>
          <cell r="Y554">
            <v>25248</v>
          </cell>
          <cell r="Z554">
            <v>632912</v>
          </cell>
          <cell r="AA554">
            <v>674577</v>
          </cell>
          <cell r="AB554" t="str">
            <v>ERSN</v>
          </cell>
          <cell r="AC554">
            <v>1101</v>
          </cell>
          <cell r="AD554">
            <v>2</v>
          </cell>
          <cell r="AE554">
            <v>32630</v>
          </cell>
        </row>
        <row r="555">
          <cell r="A555" t="str">
            <v>SMA</v>
          </cell>
          <cell r="B555">
            <v>2</v>
          </cell>
          <cell r="C555" t="str">
            <v>DRAM</v>
          </cell>
          <cell r="D555">
            <v>26</v>
          </cell>
          <cell r="E555">
            <v>1</v>
          </cell>
          <cell r="F555" t="str">
            <v xml:space="preserve">B </v>
          </cell>
          <cell r="G555">
            <v>7</v>
          </cell>
          <cell r="H555">
            <v>32</v>
          </cell>
          <cell r="I555">
            <v>9773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196677</v>
          </cell>
          <cell r="P555">
            <v>0</v>
          </cell>
          <cell r="Q555">
            <v>0</v>
          </cell>
          <cell r="R555">
            <v>1977</v>
          </cell>
          <cell r="S555">
            <v>0</v>
          </cell>
          <cell r="T555">
            <v>1000</v>
          </cell>
          <cell r="U555">
            <v>39348</v>
          </cell>
          <cell r="V555">
            <v>0</v>
          </cell>
          <cell r="W555">
            <v>0</v>
          </cell>
          <cell r="X555">
            <v>0</v>
          </cell>
          <cell r="Y555">
            <v>6528</v>
          </cell>
          <cell r="Z555">
            <v>196677</v>
          </cell>
          <cell r="AA555">
            <v>206182</v>
          </cell>
          <cell r="AB555" t="str">
            <v>ERSN</v>
          </cell>
          <cell r="AC555">
            <v>1101</v>
          </cell>
          <cell r="AD555">
            <v>2</v>
          </cell>
          <cell r="AE555">
            <v>9773</v>
          </cell>
        </row>
        <row r="556">
          <cell r="A556" t="str">
            <v>SMA</v>
          </cell>
          <cell r="B556">
            <v>2</v>
          </cell>
          <cell r="C556" t="str">
            <v>DRAM</v>
          </cell>
          <cell r="D556">
            <v>26</v>
          </cell>
          <cell r="E556">
            <v>1</v>
          </cell>
          <cell r="F556" t="str">
            <v xml:space="preserve">B </v>
          </cell>
          <cell r="G556">
            <v>8</v>
          </cell>
          <cell r="H556">
            <v>10</v>
          </cell>
          <cell r="I556">
            <v>3060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61575</v>
          </cell>
          <cell r="P556">
            <v>0</v>
          </cell>
          <cell r="Q556">
            <v>0</v>
          </cell>
          <cell r="R556">
            <v>958</v>
          </cell>
          <cell r="S556">
            <v>0</v>
          </cell>
          <cell r="T556">
            <v>0</v>
          </cell>
          <cell r="U556">
            <v>12316</v>
          </cell>
          <cell r="V556">
            <v>0</v>
          </cell>
          <cell r="W556">
            <v>0</v>
          </cell>
          <cell r="X556">
            <v>0</v>
          </cell>
          <cell r="Y556">
            <v>71</v>
          </cell>
          <cell r="Z556">
            <v>61575</v>
          </cell>
          <cell r="AA556">
            <v>62604</v>
          </cell>
          <cell r="AB556" t="str">
            <v>ERSN</v>
          </cell>
          <cell r="AC556">
            <v>1101</v>
          </cell>
          <cell r="AD556">
            <v>2</v>
          </cell>
          <cell r="AE556">
            <v>3060</v>
          </cell>
        </row>
        <row r="557">
          <cell r="A557" t="str">
            <v>SMA</v>
          </cell>
          <cell r="B557">
            <v>2</v>
          </cell>
          <cell r="C557" t="str">
            <v>DRAM</v>
          </cell>
          <cell r="D557">
            <v>26</v>
          </cell>
          <cell r="E557">
            <v>1</v>
          </cell>
          <cell r="F557" t="str">
            <v xml:space="preserve">B </v>
          </cell>
          <cell r="G557">
            <v>9</v>
          </cell>
          <cell r="H557">
            <v>14</v>
          </cell>
          <cell r="I557">
            <v>7138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153199</v>
          </cell>
          <cell r="P557">
            <v>0</v>
          </cell>
          <cell r="Q557">
            <v>0</v>
          </cell>
          <cell r="R557">
            <v>1060</v>
          </cell>
          <cell r="S557">
            <v>0</v>
          </cell>
          <cell r="T557">
            <v>2968</v>
          </cell>
          <cell r="U557">
            <v>38301</v>
          </cell>
          <cell r="V557">
            <v>0</v>
          </cell>
          <cell r="W557">
            <v>0</v>
          </cell>
          <cell r="X557">
            <v>0</v>
          </cell>
          <cell r="Y557">
            <v>2982</v>
          </cell>
          <cell r="Z557">
            <v>153199</v>
          </cell>
          <cell r="AA557">
            <v>160209</v>
          </cell>
          <cell r="AB557" t="str">
            <v>ERSN</v>
          </cell>
          <cell r="AC557">
            <v>1101</v>
          </cell>
          <cell r="AD557">
            <v>2</v>
          </cell>
          <cell r="AE557">
            <v>7138</v>
          </cell>
        </row>
        <row r="558">
          <cell r="A558" t="str">
            <v>SMA</v>
          </cell>
          <cell r="B558">
            <v>2</v>
          </cell>
          <cell r="C558" t="str">
            <v>DRAM</v>
          </cell>
          <cell r="D558">
            <v>26</v>
          </cell>
          <cell r="E558">
            <v>1</v>
          </cell>
          <cell r="F558" t="str">
            <v xml:space="preserve">B </v>
          </cell>
          <cell r="G558">
            <v>10</v>
          </cell>
          <cell r="H558">
            <v>8</v>
          </cell>
          <cell r="I558">
            <v>12495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268155</v>
          </cell>
          <cell r="P558">
            <v>0</v>
          </cell>
          <cell r="Q558">
            <v>0</v>
          </cell>
          <cell r="R558">
            <v>2227</v>
          </cell>
          <cell r="S558">
            <v>0</v>
          </cell>
          <cell r="T558">
            <v>295</v>
          </cell>
          <cell r="U558">
            <v>67045</v>
          </cell>
          <cell r="V558">
            <v>0</v>
          </cell>
          <cell r="W558">
            <v>0</v>
          </cell>
          <cell r="X558">
            <v>0</v>
          </cell>
          <cell r="Y558">
            <v>807</v>
          </cell>
          <cell r="Z558">
            <v>268155</v>
          </cell>
          <cell r="AA558">
            <v>271484</v>
          </cell>
          <cell r="AB558" t="str">
            <v>ERSN</v>
          </cell>
          <cell r="AC558">
            <v>1101</v>
          </cell>
          <cell r="AD558">
            <v>2</v>
          </cell>
          <cell r="AE558">
            <v>12495</v>
          </cell>
        </row>
        <row r="559">
          <cell r="A559" t="str">
            <v>SMA</v>
          </cell>
          <cell r="B559">
            <v>2</v>
          </cell>
          <cell r="C559" t="str">
            <v>DRAM</v>
          </cell>
          <cell r="D559">
            <v>26</v>
          </cell>
          <cell r="E559">
            <v>1</v>
          </cell>
          <cell r="F559" t="str">
            <v xml:space="preserve">B </v>
          </cell>
          <cell r="G559">
            <v>11</v>
          </cell>
          <cell r="H559">
            <v>2225</v>
          </cell>
          <cell r="I559">
            <v>50147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283026</v>
          </cell>
          <cell r="P559">
            <v>0</v>
          </cell>
          <cell r="Q559">
            <v>0</v>
          </cell>
          <cell r="R559">
            <v>3011</v>
          </cell>
          <cell r="S559">
            <v>0</v>
          </cell>
          <cell r="T559">
            <v>28598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56277</v>
          </cell>
          <cell r="Z559">
            <v>283026</v>
          </cell>
          <cell r="AA559">
            <v>370912</v>
          </cell>
          <cell r="AB559" t="str">
            <v>ERSN</v>
          </cell>
          <cell r="AC559">
            <v>1101</v>
          </cell>
          <cell r="AD559">
            <v>2</v>
          </cell>
          <cell r="AE559">
            <v>34569</v>
          </cell>
        </row>
        <row r="560">
          <cell r="A560" t="str">
            <v>SMA</v>
          </cell>
          <cell r="B560">
            <v>2</v>
          </cell>
          <cell r="C560" t="str">
            <v>DRAM</v>
          </cell>
          <cell r="D560">
            <v>26</v>
          </cell>
          <cell r="E560">
            <v>1</v>
          </cell>
          <cell r="F560" t="str">
            <v xml:space="preserve">B </v>
          </cell>
          <cell r="G560">
            <v>12</v>
          </cell>
          <cell r="H560">
            <v>1480</v>
          </cell>
          <cell r="I560">
            <v>83155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753183</v>
          </cell>
          <cell r="P560">
            <v>0</v>
          </cell>
          <cell r="Q560">
            <v>0</v>
          </cell>
          <cell r="R560">
            <v>6196</v>
          </cell>
          <cell r="S560">
            <v>0</v>
          </cell>
          <cell r="T560">
            <v>13784</v>
          </cell>
          <cell r="U560">
            <v>128115</v>
          </cell>
          <cell r="V560">
            <v>0</v>
          </cell>
          <cell r="W560">
            <v>0</v>
          </cell>
          <cell r="X560">
            <v>0</v>
          </cell>
          <cell r="Y560">
            <v>95710</v>
          </cell>
          <cell r="Z560">
            <v>753183</v>
          </cell>
          <cell r="AA560">
            <v>868873</v>
          </cell>
          <cell r="AB560" t="str">
            <v>ERSN</v>
          </cell>
          <cell r="AC560">
            <v>1101</v>
          </cell>
          <cell r="AD560">
            <v>2</v>
          </cell>
          <cell r="AE560">
            <v>83155</v>
          </cell>
        </row>
        <row r="561">
          <cell r="A561" t="str">
            <v>SMA</v>
          </cell>
          <cell r="B561">
            <v>2</v>
          </cell>
          <cell r="C561" t="str">
            <v>DRAM</v>
          </cell>
          <cell r="D561">
            <v>26</v>
          </cell>
          <cell r="E561">
            <v>1</v>
          </cell>
          <cell r="F561" t="str">
            <v xml:space="preserve">B </v>
          </cell>
          <cell r="G561">
            <v>13</v>
          </cell>
          <cell r="H561">
            <v>112</v>
          </cell>
          <cell r="I561">
            <v>12909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157190</v>
          </cell>
          <cell r="P561">
            <v>0</v>
          </cell>
          <cell r="Q561">
            <v>0</v>
          </cell>
          <cell r="R561">
            <v>1253</v>
          </cell>
          <cell r="S561">
            <v>0</v>
          </cell>
          <cell r="T561">
            <v>2555</v>
          </cell>
          <cell r="U561">
            <v>26726</v>
          </cell>
          <cell r="V561">
            <v>0</v>
          </cell>
          <cell r="W561">
            <v>0</v>
          </cell>
          <cell r="X561">
            <v>0</v>
          </cell>
          <cell r="Y561">
            <v>16296</v>
          </cell>
          <cell r="Z561">
            <v>157190</v>
          </cell>
          <cell r="AA561">
            <v>177294</v>
          </cell>
          <cell r="AB561" t="str">
            <v>ERSN</v>
          </cell>
          <cell r="AC561">
            <v>1101</v>
          </cell>
          <cell r="AD561">
            <v>2</v>
          </cell>
          <cell r="AE561">
            <v>12909</v>
          </cell>
        </row>
        <row r="562">
          <cell r="A562" t="str">
            <v>SMA</v>
          </cell>
          <cell r="B562">
            <v>2</v>
          </cell>
          <cell r="C562" t="str">
            <v>DRAM</v>
          </cell>
          <cell r="D562">
            <v>26</v>
          </cell>
          <cell r="E562">
            <v>1</v>
          </cell>
          <cell r="F562" t="str">
            <v xml:space="preserve">B </v>
          </cell>
          <cell r="G562">
            <v>14</v>
          </cell>
          <cell r="H562">
            <v>7</v>
          </cell>
          <cell r="I562">
            <v>1034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13059</v>
          </cell>
          <cell r="P562">
            <v>0</v>
          </cell>
          <cell r="Q562">
            <v>0</v>
          </cell>
          <cell r="R562">
            <v>18</v>
          </cell>
          <cell r="S562">
            <v>0</v>
          </cell>
          <cell r="T562">
            <v>0</v>
          </cell>
          <cell r="U562">
            <v>2221</v>
          </cell>
          <cell r="V562">
            <v>0</v>
          </cell>
          <cell r="W562">
            <v>0</v>
          </cell>
          <cell r="X562">
            <v>0</v>
          </cell>
          <cell r="Y562">
            <v>1500</v>
          </cell>
          <cell r="Z562">
            <v>13059</v>
          </cell>
          <cell r="AA562">
            <v>14577</v>
          </cell>
          <cell r="AB562" t="str">
            <v>ERSN</v>
          </cell>
          <cell r="AC562">
            <v>1101</v>
          </cell>
          <cell r="AD562">
            <v>2</v>
          </cell>
          <cell r="AE562">
            <v>1034</v>
          </cell>
        </row>
        <row r="563">
          <cell r="A563" t="str">
            <v>SMA</v>
          </cell>
          <cell r="B563">
            <v>2</v>
          </cell>
          <cell r="C563" t="str">
            <v>DRAM</v>
          </cell>
          <cell r="D563">
            <v>26</v>
          </cell>
          <cell r="E563">
            <v>1</v>
          </cell>
          <cell r="F563" t="str">
            <v xml:space="preserve">B </v>
          </cell>
          <cell r="G563">
            <v>15</v>
          </cell>
          <cell r="H563">
            <v>12</v>
          </cell>
          <cell r="I563">
            <v>1983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33456</v>
          </cell>
          <cell r="P563">
            <v>0</v>
          </cell>
          <cell r="Q563">
            <v>0</v>
          </cell>
          <cell r="R563">
            <v>237</v>
          </cell>
          <cell r="S563">
            <v>0</v>
          </cell>
          <cell r="T563">
            <v>0</v>
          </cell>
          <cell r="U563">
            <v>7345</v>
          </cell>
          <cell r="V563">
            <v>0</v>
          </cell>
          <cell r="W563">
            <v>0</v>
          </cell>
          <cell r="X563">
            <v>0</v>
          </cell>
          <cell r="Y563">
            <v>2141</v>
          </cell>
          <cell r="Z563">
            <v>33456</v>
          </cell>
          <cell r="AA563">
            <v>35834</v>
          </cell>
          <cell r="AB563" t="str">
            <v>ERSN</v>
          </cell>
          <cell r="AC563">
            <v>1101</v>
          </cell>
          <cell r="AD563">
            <v>2</v>
          </cell>
          <cell r="AE563">
            <v>1983</v>
          </cell>
        </row>
        <row r="564">
          <cell r="A564" t="str">
            <v>SMA</v>
          </cell>
          <cell r="B564">
            <v>2</v>
          </cell>
          <cell r="C564" t="str">
            <v>DRAM</v>
          </cell>
          <cell r="D564">
            <v>26</v>
          </cell>
          <cell r="E564">
            <v>2</v>
          </cell>
          <cell r="F564" t="str">
            <v>A4</v>
          </cell>
          <cell r="G564">
            <v>21</v>
          </cell>
          <cell r="H564">
            <v>1</v>
          </cell>
          <cell r="I564">
            <v>155365</v>
          </cell>
          <cell r="J564">
            <v>4590</v>
          </cell>
          <cell r="K564">
            <v>150775</v>
          </cell>
          <cell r="L564">
            <v>307</v>
          </cell>
          <cell r="M564">
            <v>307</v>
          </cell>
          <cell r="N564">
            <v>0</v>
          </cell>
          <cell r="O564">
            <v>1255760</v>
          </cell>
          <cell r="P564">
            <v>212035</v>
          </cell>
          <cell r="Q564">
            <v>12113</v>
          </cell>
          <cell r="R564">
            <v>38634</v>
          </cell>
          <cell r="S564">
            <v>0</v>
          </cell>
          <cell r="T564">
            <v>0</v>
          </cell>
          <cell r="U564">
            <v>370495</v>
          </cell>
          <cell r="V564">
            <v>0</v>
          </cell>
          <cell r="W564">
            <v>2072</v>
          </cell>
          <cell r="X564">
            <v>0</v>
          </cell>
          <cell r="Y564">
            <v>0</v>
          </cell>
          <cell r="Z564">
            <v>1481980</v>
          </cell>
          <cell r="AA564">
            <v>1520614</v>
          </cell>
          <cell r="AB564" t="str">
            <v>ERSN</v>
          </cell>
          <cell r="AC564">
            <v>1101</v>
          </cell>
          <cell r="AD564">
            <v>2</v>
          </cell>
          <cell r="AE564">
            <v>155365</v>
          </cell>
        </row>
        <row r="565">
          <cell r="A565" t="str">
            <v>SMA</v>
          </cell>
          <cell r="B565">
            <v>2</v>
          </cell>
          <cell r="C565" t="str">
            <v>DRAM</v>
          </cell>
          <cell r="D565">
            <v>26</v>
          </cell>
          <cell r="E565">
            <v>2</v>
          </cell>
          <cell r="F565" t="str">
            <v>A4</v>
          </cell>
          <cell r="G565">
            <v>20</v>
          </cell>
          <cell r="H565">
            <v>5</v>
          </cell>
          <cell r="I565">
            <v>84002</v>
          </cell>
          <cell r="J565">
            <v>0</v>
          </cell>
          <cell r="K565">
            <v>0</v>
          </cell>
          <cell r="L565">
            <v>328</v>
          </cell>
          <cell r="M565">
            <v>0</v>
          </cell>
          <cell r="N565">
            <v>0</v>
          </cell>
          <cell r="O565">
            <v>963894</v>
          </cell>
          <cell r="P565">
            <v>256716</v>
          </cell>
          <cell r="Q565">
            <v>151328</v>
          </cell>
          <cell r="R565">
            <v>26644</v>
          </cell>
          <cell r="S565">
            <v>0</v>
          </cell>
          <cell r="T565">
            <v>-9402</v>
          </cell>
          <cell r="U565">
            <v>354725</v>
          </cell>
          <cell r="V565">
            <v>0</v>
          </cell>
          <cell r="W565">
            <v>46961</v>
          </cell>
          <cell r="X565">
            <v>0</v>
          </cell>
          <cell r="Y565">
            <v>1683</v>
          </cell>
          <cell r="Z565">
            <v>1418899</v>
          </cell>
          <cell r="AA565">
            <v>1437824</v>
          </cell>
          <cell r="AB565" t="str">
            <v>ERSN</v>
          </cell>
          <cell r="AC565">
            <v>1101</v>
          </cell>
          <cell r="AD565">
            <v>2</v>
          </cell>
          <cell r="AE565">
            <v>84002</v>
          </cell>
        </row>
        <row r="566">
          <cell r="A566" t="str">
            <v>SMA</v>
          </cell>
          <cell r="B566">
            <v>2</v>
          </cell>
          <cell r="C566" t="str">
            <v>DRAM</v>
          </cell>
          <cell r="D566">
            <v>26</v>
          </cell>
          <cell r="E566">
            <v>2</v>
          </cell>
          <cell r="F566" t="str">
            <v xml:space="preserve">B </v>
          </cell>
          <cell r="G566">
            <v>0</v>
          </cell>
          <cell r="H566">
            <v>90</v>
          </cell>
          <cell r="I566">
            <v>45955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956698</v>
          </cell>
          <cell r="P566">
            <v>0</v>
          </cell>
          <cell r="Q566">
            <v>20256</v>
          </cell>
          <cell r="R566">
            <v>10038</v>
          </cell>
          <cell r="S566">
            <v>0</v>
          </cell>
          <cell r="T566">
            <v>18938</v>
          </cell>
          <cell r="U566">
            <v>236944</v>
          </cell>
          <cell r="V566">
            <v>0</v>
          </cell>
          <cell r="W566">
            <v>0</v>
          </cell>
          <cell r="X566">
            <v>0</v>
          </cell>
          <cell r="Y566">
            <v>10664</v>
          </cell>
          <cell r="Z566">
            <v>976954</v>
          </cell>
          <cell r="AA566">
            <v>1016594</v>
          </cell>
          <cell r="AB566" t="str">
            <v>ERSN</v>
          </cell>
          <cell r="AC566">
            <v>1101</v>
          </cell>
          <cell r="AD566">
            <v>2</v>
          </cell>
          <cell r="AE566">
            <v>44433</v>
          </cell>
        </row>
        <row r="567">
          <cell r="A567" t="str">
            <v>SMA</v>
          </cell>
          <cell r="B567">
            <v>2</v>
          </cell>
          <cell r="C567" t="str">
            <v>DRAM</v>
          </cell>
          <cell r="D567">
            <v>26</v>
          </cell>
          <cell r="E567">
            <v>3</v>
          </cell>
          <cell r="F567" t="str">
            <v>A4</v>
          </cell>
          <cell r="G567">
            <v>21</v>
          </cell>
          <cell r="H567">
            <v>2</v>
          </cell>
          <cell r="I567">
            <v>10822</v>
          </cell>
          <cell r="J567">
            <v>403</v>
          </cell>
          <cell r="K567">
            <v>10419</v>
          </cell>
          <cell r="L567">
            <v>100</v>
          </cell>
          <cell r="M567">
            <v>100</v>
          </cell>
          <cell r="N567">
            <v>0</v>
          </cell>
          <cell r="O567">
            <v>92052</v>
          </cell>
          <cell r="P567">
            <v>69066</v>
          </cell>
          <cell r="Q567">
            <v>775</v>
          </cell>
          <cell r="R567">
            <v>0</v>
          </cell>
          <cell r="S567">
            <v>0</v>
          </cell>
          <cell r="T567">
            <v>0</v>
          </cell>
          <cell r="U567">
            <v>40473</v>
          </cell>
          <cell r="V567">
            <v>0</v>
          </cell>
          <cell r="W567">
            <v>0</v>
          </cell>
          <cell r="X567">
            <v>0</v>
          </cell>
          <cell r="Y567">
            <v>561</v>
          </cell>
          <cell r="Z567">
            <v>161893</v>
          </cell>
          <cell r="AA567">
            <v>162454</v>
          </cell>
          <cell r="AB567" t="str">
            <v>ERSN</v>
          </cell>
          <cell r="AC567">
            <v>1101</v>
          </cell>
          <cell r="AD567">
            <v>2</v>
          </cell>
          <cell r="AE567">
            <v>10822</v>
          </cell>
        </row>
        <row r="568">
          <cell r="A568" t="str">
            <v>SMA</v>
          </cell>
          <cell r="B568">
            <v>2</v>
          </cell>
          <cell r="C568" t="str">
            <v>DRAM</v>
          </cell>
          <cell r="D568">
            <v>26</v>
          </cell>
          <cell r="E568">
            <v>3</v>
          </cell>
          <cell r="F568" t="str">
            <v>A4</v>
          </cell>
          <cell r="G568">
            <v>20</v>
          </cell>
          <cell r="H568">
            <v>1</v>
          </cell>
          <cell r="I568">
            <v>5105</v>
          </cell>
          <cell r="J568">
            <v>0</v>
          </cell>
          <cell r="K568">
            <v>0</v>
          </cell>
          <cell r="L568">
            <v>35</v>
          </cell>
          <cell r="M568">
            <v>0</v>
          </cell>
          <cell r="N568">
            <v>0</v>
          </cell>
          <cell r="O568">
            <v>58579</v>
          </cell>
          <cell r="P568">
            <v>27393</v>
          </cell>
          <cell r="Q568">
            <v>1699</v>
          </cell>
          <cell r="R568">
            <v>0</v>
          </cell>
          <cell r="S568">
            <v>0</v>
          </cell>
          <cell r="T568">
            <v>0</v>
          </cell>
          <cell r="U568">
            <v>22114</v>
          </cell>
          <cell r="V568">
            <v>0</v>
          </cell>
          <cell r="W568">
            <v>783</v>
          </cell>
          <cell r="X568">
            <v>0</v>
          </cell>
          <cell r="Y568">
            <v>561</v>
          </cell>
          <cell r="Z568">
            <v>88454</v>
          </cell>
          <cell r="AA568">
            <v>89015</v>
          </cell>
          <cell r="AB568" t="str">
            <v>ERSN</v>
          </cell>
          <cell r="AC568">
            <v>1101</v>
          </cell>
          <cell r="AD568">
            <v>2</v>
          </cell>
          <cell r="AE568">
            <v>5105</v>
          </cell>
        </row>
        <row r="569">
          <cell r="A569" t="str">
            <v>SMA</v>
          </cell>
          <cell r="B569">
            <v>2</v>
          </cell>
          <cell r="C569" t="str">
            <v>DRAM</v>
          </cell>
          <cell r="D569">
            <v>26</v>
          </cell>
          <cell r="E569">
            <v>3</v>
          </cell>
          <cell r="F569" t="str">
            <v xml:space="preserve">B </v>
          </cell>
          <cell r="G569">
            <v>0</v>
          </cell>
          <cell r="H569">
            <v>975</v>
          </cell>
          <cell r="I569">
            <v>149128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3107296</v>
          </cell>
          <cell r="P569">
            <v>0</v>
          </cell>
          <cell r="Q569">
            <v>0</v>
          </cell>
          <cell r="R569">
            <v>32836</v>
          </cell>
          <cell r="S569">
            <v>0</v>
          </cell>
          <cell r="T569">
            <v>92650</v>
          </cell>
          <cell r="U569">
            <v>771814</v>
          </cell>
          <cell r="V569">
            <v>472</v>
          </cell>
          <cell r="W569">
            <v>0</v>
          </cell>
          <cell r="X569">
            <v>0</v>
          </cell>
          <cell r="Y569">
            <v>76919</v>
          </cell>
          <cell r="Z569">
            <v>3107296</v>
          </cell>
          <cell r="AA569">
            <v>3310173</v>
          </cell>
          <cell r="AB569" t="str">
            <v>ERSN</v>
          </cell>
          <cell r="AC569">
            <v>1101</v>
          </cell>
          <cell r="AD569">
            <v>2</v>
          </cell>
          <cell r="AE569">
            <v>141759</v>
          </cell>
        </row>
        <row r="570">
          <cell r="A570" t="str">
            <v>SMA</v>
          </cell>
          <cell r="B570">
            <v>2</v>
          </cell>
          <cell r="C570" t="str">
            <v>DRAM</v>
          </cell>
          <cell r="D570">
            <v>26</v>
          </cell>
          <cell r="E570">
            <v>4</v>
          </cell>
          <cell r="F570" t="str">
            <v>A4</v>
          </cell>
          <cell r="G570">
            <v>20</v>
          </cell>
          <cell r="H570">
            <v>1</v>
          </cell>
          <cell r="I570">
            <v>1476</v>
          </cell>
          <cell r="J570">
            <v>0</v>
          </cell>
          <cell r="K570">
            <v>0</v>
          </cell>
          <cell r="L570">
            <v>6</v>
          </cell>
          <cell r="M570">
            <v>0</v>
          </cell>
          <cell r="N570">
            <v>0</v>
          </cell>
          <cell r="O570">
            <v>11432</v>
          </cell>
          <cell r="P570">
            <v>3168</v>
          </cell>
          <cell r="Q570">
            <v>968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528</v>
          </cell>
          <cell r="X570">
            <v>0</v>
          </cell>
          <cell r="Y570">
            <v>0</v>
          </cell>
          <cell r="Z570">
            <v>16096</v>
          </cell>
          <cell r="AA570">
            <v>16096</v>
          </cell>
          <cell r="AB570" t="str">
            <v>ERSN</v>
          </cell>
          <cell r="AC570">
            <v>1101</v>
          </cell>
          <cell r="AD570">
            <v>2</v>
          </cell>
          <cell r="AE570">
            <v>1476</v>
          </cell>
        </row>
        <row r="571">
          <cell r="A571" t="str">
            <v>SMA</v>
          </cell>
          <cell r="B571">
            <v>2</v>
          </cell>
          <cell r="C571" t="str">
            <v>DRAM</v>
          </cell>
          <cell r="D571">
            <v>26</v>
          </cell>
          <cell r="E571">
            <v>4</v>
          </cell>
          <cell r="F571" t="str">
            <v xml:space="preserve">B </v>
          </cell>
          <cell r="G571">
            <v>0</v>
          </cell>
          <cell r="H571">
            <v>5166</v>
          </cell>
          <cell r="I571">
            <v>463714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4455594</v>
          </cell>
          <cell r="P571">
            <v>0</v>
          </cell>
          <cell r="Q571">
            <v>0</v>
          </cell>
          <cell r="R571">
            <v>24</v>
          </cell>
          <cell r="S571">
            <v>0</v>
          </cell>
          <cell r="T571">
            <v>403180</v>
          </cell>
          <cell r="U571">
            <v>0</v>
          </cell>
          <cell r="V571">
            <v>94734</v>
          </cell>
          <cell r="W571">
            <v>0</v>
          </cell>
          <cell r="X571">
            <v>0</v>
          </cell>
          <cell r="Y571">
            <v>0</v>
          </cell>
          <cell r="Z571">
            <v>4455594</v>
          </cell>
          <cell r="AA571">
            <v>4953532</v>
          </cell>
          <cell r="AB571" t="str">
            <v>ERSN</v>
          </cell>
          <cell r="AC571">
            <v>1101</v>
          </cell>
          <cell r="AD571">
            <v>2</v>
          </cell>
          <cell r="AE571">
            <v>412603</v>
          </cell>
        </row>
        <row r="572">
          <cell r="A572" t="str">
            <v>SMA</v>
          </cell>
          <cell r="B572">
            <v>2</v>
          </cell>
          <cell r="C572" t="str">
            <v>DRAM</v>
          </cell>
          <cell r="D572">
            <v>26</v>
          </cell>
          <cell r="E572">
            <v>5</v>
          </cell>
          <cell r="F572" t="str">
            <v>A4</v>
          </cell>
          <cell r="G572">
            <v>20</v>
          </cell>
          <cell r="H572">
            <v>1</v>
          </cell>
          <cell r="I572">
            <v>779</v>
          </cell>
          <cell r="J572">
            <v>0</v>
          </cell>
          <cell r="K572">
            <v>0</v>
          </cell>
          <cell r="L572">
            <v>3</v>
          </cell>
          <cell r="M572">
            <v>0</v>
          </cell>
          <cell r="N572">
            <v>0</v>
          </cell>
          <cell r="O572">
            <v>8939</v>
          </cell>
          <cell r="P572">
            <v>2348</v>
          </cell>
          <cell r="Q572">
            <v>573</v>
          </cell>
          <cell r="R572">
            <v>0</v>
          </cell>
          <cell r="S572">
            <v>0</v>
          </cell>
          <cell r="T572">
            <v>0</v>
          </cell>
          <cell r="U572">
            <v>2965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11860</v>
          </cell>
          <cell r="AA572">
            <v>11860</v>
          </cell>
          <cell r="AB572" t="str">
            <v>ERSN</v>
          </cell>
          <cell r="AC572">
            <v>1101</v>
          </cell>
          <cell r="AD572">
            <v>2</v>
          </cell>
          <cell r="AE572">
            <v>779</v>
          </cell>
        </row>
        <row r="573">
          <cell r="A573" t="str">
            <v>SMA</v>
          </cell>
          <cell r="B573">
            <v>2</v>
          </cell>
          <cell r="C573" t="str">
            <v>DRAM</v>
          </cell>
          <cell r="D573">
            <v>26</v>
          </cell>
          <cell r="E573">
            <v>5</v>
          </cell>
          <cell r="F573" t="str">
            <v xml:space="preserve">B </v>
          </cell>
          <cell r="G573">
            <v>0</v>
          </cell>
          <cell r="H573">
            <v>378</v>
          </cell>
          <cell r="I573">
            <v>107316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2124593</v>
          </cell>
          <cell r="P573">
            <v>0</v>
          </cell>
          <cell r="Q573">
            <v>0</v>
          </cell>
          <cell r="R573">
            <v>22282</v>
          </cell>
          <cell r="S573">
            <v>150</v>
          </cell>
          <cell r="T573">
            <v>44055</v>
          </cell>
          <cell r="U573">
            <v>449047</v>
          </cell>
          <cell r="V573">
            <v>0</v>
          </cell>
          <cell r="W573">
            <v>0</v>
          </cell>
          <cell r="X573">
            <v>68</v>
          </cell>
          <cell r="Y573">
            <v>0</v>
          </cell>
          <cell r="Z573">
            <v>2124593</v>
          </cell>
          <cell r="AA573">
            <v>2191148</v>
          </cell>
          <cell r="AB573" t="str">
            <v>ERSN</v>
          </cell>
          <cell r="AC573">
            <v>1101</v>
          </cell>
          <cell r="AD573">
            <v>2</v>
          </cell>
          <cell r="AE573">
            <v>104410</v>
          </cell>
        </row>
        <row r="574">
          <cell r="A574" t="str">
            <v>SMA</v>
          </cell>
          <cell r="B574">
            <v>2</v>
          </cell>
          <cell r="C574" t="str">
            <v>DRAM</v>
          </cell>
          <cell r="D574">
            <v>26</v>
          </cell>
          <cell r="E574">
            <v>6</v>
          </cell>
          <cell r="F574" t="str">
            <v xml:space="preserve">B </v>
          </cell>
          <cell r="G574">
            <v>0</v>
          </cell>
          <cell r="H574">
            <v>25</v>
          </cell>
          <cell r="I574">
            <v>183303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2158088</v>
          </cell>
          <cell r="P574">
            <v>0</v>
          </cell>
          <cell r="Q574">
            <v>0</v>
          </cell>
          <cell r="R574">
            <v>32743</v>
          </cell>
          <cell r="S574">
            <v>0</v>
          </cell>
          <cell r="T574">
            <v>0</v>
          </cell>
          <cell r="U574">
            <v>539521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2158088</v>
          </cell>
          <cell r="AA574">
            <v>2190831</v>
          </cell>
          <cell r="AB574" t="str">
            <v>ERSN</v>
          </cell>
          <cell r="AC574">
            <v>1101</v>
          </cell>
          <cell r="AD574">
            <v>2</v>
          </cell>
          <cell r="AE574">
            <v>183303</v>
          </cell>
        </row>
        <row r="575">
          <cell r="A575" t="str">
            <v>SMA</v>
          </cell>
          <cell r="B575">
            <v>2</v>
          </cell>
          <cell r="C575" t="str">
            <v>DRAM</v>
          </cell>
          <cell r="D575">
            <v>26</v>
          </cell>
          <cell r="E575">
            <v>7</v>
          </cell>
          <cell r="F575" t="str">
            <v>A4</v>
          </cell>
          <cell r="G575">
            <v>20</v>
          </cell>
          <cell r="H575">
            <v>4</v>
          </cell>
          <cell r="I575">
            <v>41462</v>
          </cell>
          <cell r="J575">
            <v>0</v>
          </cell>
          <cell r="K575">
            <v>0</v>
          </cell>
          <cell r="L575">
            <v>97</v>
          </cell>
          <cell r="M575">
            <v>0</v>
          </cell>
          <cell r="N575">
            <v>0</v>
          </cell>
          <cell r="O575">
            <v>404392</v>
          </cell>
          <cell r="P575">
            <v>64408</v>
          </cell>
          <cell r="Q575">
            <v>38975</v>
          </cell>
          <cell r="R575">
            <v>0</v>
          </cell>
          <cell r="S575">
            <v>0</v>
          </cell>
          <cell r="T575">
            <v>0</v>
          </cell>
          <cell r="U575">
            <v>128604</v>
          </cell>
          <cell r="V575">
            <v>0</v>
          </cell>
          <cell r="W575">
            <v>6640</v>
          </cell>
          <cell r="X575">
            <v>0</v>
          </cell>
          <cell r="Y575">
            <v>0</v>
          </cell>
          <cell r="Z575">
            <v>514415</v>
          </cell>
          <cell r="AA575">
            <v>514415</v>
          </cell>
          <cell r="AB575" t="str">
            <v>ERSN</v>
          </cell>
          <cell r="AC575">
            <v>1101</v>
          </cell>
          <cell r="AD575">
            <v>2</v>
          </cell>
          <cell r="AE575">
            <v>41462</v>
          </cell>
        </row>
        <row r="576">
          <cell r="A576" t="str">
            <v>SMA</v>
          </cell>
          <cell r="B576">
            <v>2</v>
          </cell>
          <cell r="C576" t="str">
            <v>DRAM</v>
          </cell>
          <cell r="D576">
            <v>26</v>
          </cell>
          <cell r="E576">
            <v>7</v>
          </cell>
          <cell r="F576" t="str">
            <v xml:space="preserve">B </v>
          </cell>
          <cell r="G576">
            <v>0</v>
          </cell>
          <cell r="H576">
            <v>6</v>
          </cell>
          <cell r="I576">
            <v>6468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114448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28612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114448</v>
          </cell>
          <cell r="AA576">
            <v>114448</v>
          </cell>
          <cell r="AB576" t="str">
            <v>ERSN</v>
          </cell>
          <cell r="AC576">
            <v>1101</v>
          </cell>
          <cell r="AD576">
            <v>2</v>
          </cell>
          <cell r="AE576">
            <v>6468</v>
          </cell>
        </row>
        <row r="577">
          <cell r="A577" t="str">
            <v>SMA</v>
          </cell>
          <cell r="B577">
            <v>2</v>
          </cell>
          <cell r="C577" t="str">
            <v>DRAM</v>
          </cell>
          <cell r="D577">
            <v>26</v>
          </cell>
          <cell r="E577">
            <v>8</v>
          </cell>
          <cell r="F577" t="str">
            <v xml:space="preserve">B </v>
          </cell>
          <cell r="G577">
            <v>0</v>
          </cell>
          <cell r="H577">
            <v>6</v>
          </cell>
          <cell r="I577">
            <v>2786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58000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14500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58000</v>
          </cell>
          <cell r="AA577">
            <v>58000</v>
          </cell>
          <cell r="AB577" t="str">
            <v>ERSN</v>
          </cell>
          <cell r="AC577">
            <v>1101</v>
          </cell>
          <cell r="AD577">
            <v>2</v>
          </cell>
          <cell r="AE577">
            <v>2742</v>
          </cell>
        </row>
        <row r="578">
          <cell r="A578" t="str">
            <v>SMA</v>
          </cell>
          <cell r="B578">
            <v>2</v>
          </cell>
          <cell r="C578" t="str">
            <v>DRAM</v>
          </cell>
          <cell r="D578">
            <v>26</v>
          </cell>
          <cell r="E578">
            <v>90</v>
          </cell>
          <cell r="F578" t="str">
            <v>A3</v>
          </cell>
          <cell r="G578">
            <v>26</v>
          </cell>
          <cell r="H578">
            <v>1</v>
          </cell>
          <cell r="I578">
            <v>1008000</v>
          </cell>
          <cell r="J578">
            <v>0</v>
          </cell>
          <cell r="K578">
            <v>0</v>
          </cell>
          <cell r="L578">
            <v>2478</v>
          </cell>
          <cell r="M578">
            <v>0</v>
          </cell>
          <cell r="N578">
            <v>0</v>
          </cell>
          <cell r="O578">
            <v>2677248</v>
          </cell>
          <cell r="P578">
            <v>1932840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4610088</v>
          </cell>
          <cell r="AA578">
            <v>4610088</v>
          </cell>
          <cell r="AB578" t="str">
            <v>ERSN</v>
          </cell>
          <cell r="AC578">
            <v>1101</v>
          </cell>
          <cell r="AD578">
            <v>2</v>
          </cell>
          <cell r="AE578">
            <v>1008000</v>
          </cell>
        </row>
        <row r="579">
          <cell r="A579" t="str">
            <v>SMA</v>
          </cell>
          <cell r="B579">
            <v>2</v>
          </cell>
          <cell r="C579" t="str">
            <v>DRAM</v>
          </cell>
          <cell r="D579">
            <v>26</v>
          </cell>
          <cell r="E579">
            <v>90</v>
          </cell>
          <cell r="F579" t="str">
            <v>A4</v>
          </cell>
          <cell r="G579">
            <v>20</v>
          </cell>
          <cell r="H579">
            <v>3</v>
          </cell>
          <cell r="I579">
            <v>169100</v>
          </cell>
          <cell r="J579">
            <v>0</v>
          </cell>
          <cell r="K579">
            <v>0</v>
          </cell>
          <cell r="L579">
            <v>418</v>
          </cell>
          <cell r="M579">
            <v>0</v>
          </cell>
          <cell r="N579">
            <v>0</v>
          </cell>
          <cell r="O579">
            <v>449130</v>
          </cell>
          <cell r="P579">
            <v>359062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808192</v>
          </cell>
          <cell r="AA579">
            <v>808192</v>
          </cell>
          <cell r="AB579" t="str">
            <v>ERSN</v>
          </cell>
          <cell r="AC579">
            <v>1101</v>
          </cell>
          <cell r="AD579">
            <v>2</v>
          </cell>
          <cell r="AE579">
            <v>169100</v>
          </cell>
        </row>
        <row r="580">
          <cell r="A580" t="str">
            <v>SMA</v>
          </cell>
          <cell r="B580">
            <v>2</v>
          </cell>
          <cell r="C580" t="str">
            <v>DRAM</v>
          </cell>
          <cell r="D580">
            <v>27</v>
          </cell>
          <cell r="E580">
            <v>1</v>
          </cell>
          <cell r="F580" t="str">
            <v xml:space="preserve">B </v>
          </cell>
          <cell r="G580">
            <v>1</v>
          </cell>
          <cell r="H580">
            <v>3603</v>
          </cell>
          <cell r="I580">
            <v>75140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1211941</v>
          </cell>
          <cell r="P580">
            <v>0</v>
          </cell>
          <cell r="Q580">
            <v>0</v>
          </cell>
          <cell r="R580">
            <v>13413</v>
          </cell>
          <cell r="S580">
            <v>0</v>
          </cell>
          <cell r="T580">
            <v>68497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88227</v>
          </cell>
          <cell r="Z580">
            <v>1211941</v>
          </cell>
          <cell r="AA580">
            <v>1382078</v>
          </cell>
          <cell r="AB580" t="str">
            <v>SOPE</v>
          </cell>
          <cell r="AC580">
            <v>1101</v>
          </cell>
          <cell r="AD580">
            <v>2</v>
          </cell>
          <cell r="AE580">
            <v>58162</v>
          </cell>
        </row>
        <row r="581">
          <cell r="A581" t="str">
            <v>SMA</v>
          </cell>
          <cell r="B581">
            <v>2</v>
          </cell>
          <cell r="C581" t="str">
            <v>DRAM</v>
          </cell>
          <cell r="D581">
            <v>27</v>
          </cell>
          <cell r="E581">
            <v>1</v>
          </cell>
          <cell r="F581" t="str">
            <v xml:space="preserve">B </v>
          </cell>
          <cell r="G581">
            <v>2</v>
          </cell>
          <cell r="H581">
            <v>1114</v>
          </cell>
          <cell r="I581">
            <v>43978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852913</v>
          </cell>
          <cell r="P581">
            <v>0</v>
          </cell>
          <cell r="Q581">
            <v>0</v>
          </cell>
          <cell r="R581">
            <v>7475</v>
          </cell>
          <cell r="S581">
            <v>0</v>
          </cell>
          <cell r="T581">
            <v>11778</v>
          </cell>
          <cell r="U581">
            <v>144942</v>
          </cell>
          <cell r="V581">
            <v>0</v>
          </cell>
          <cell r="W581">
            <v>0</v>
          </cell>
          <cell r="X581">
            <v>0</v>
          </cell>
          <cell r="Y581">
            <v>38023</v>
          </cell>
          <cell r="Z581">
            <v>852913</v>
          </cell>
          <cell r="AA581">
            <v>910189</v>
          </cell>
          <cell r="AB581" t="str">
            <v>SOPE</v>
          </cell>
          <cell r="AC581">
            <v>1101</v>
          </cell>
          <cell r="AD581">
            <v>2</v>
          </cell>
          <cell r="AE581">
            <v>43978</v>
          </cell>
        </row>
        <row r="582">
          <cell r="A582" t="str">
            <v>SMA</v>
          </cell>
          <cell r="B582">
            <v>2</v>
          </cell>
          <cell r="C582" t="str">
            <v>DRAM</v>
          </cell>
          <cell r="D582">
            <v>27</v>
          </cell>
          <cell r="E582">
            <v>1</v>
          </cell>
          <cell r="F582" t="str">
            <v xml:space="preserve">B </v>
          </cell>
          <cell r="G582">
            <v>3</v>
          </cell>
          <cell r="H582">
            <v>1151</v>
          </cell>
          <cell r="I582">
            <v>77240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1498400</v>
          </cell>
          <cell r="P582">
            <v>0</v>
          </cell>
          <cell r="Q582">
            <v>0</v>
          </cell>
          <cell r="R582">
            <v>16592</v>
          </cell>
          <cell r="S582">
            <v>0</v>
          </cell>
          <cell r="T582">
            <v>13197</v>
          </cell>
          <cell r="U582">
            <v>254744</v>
          </cell>
          <cell r="V582">
            <v>0</v>
          </cell>
          <cell r="W582">
            <v>0</v>
          </cell>
          <cell r="X582">
            <v>0</v>
          </cell>
          <cell r="Y582">
            <v>76936</v>
          </cell>
          <cell r="Z582">
            <v>1498400</v>
          </cell>
          <cell r="AA582">
            <v>1605125</v>
          </cell>
          <cell r="AB582" t="str">
            <v>SOPE</v>
          </cell>
          <cell r="AC582">
            <v>1101</v>
          </cell>
          <cell r="AD582">
            <v>2</v>
          </cell>
          <cell r="AE582">
            <v>76990</v>
          </cell>
        </row>
        <row r="583">
          <cell r="A583" t="str">
            <v>SMA</v>
          </cell>
          <cell r="B583">
            <v>2</v>
          </cell>
          <cell r="C583" t="str">
            <v>DRAM</v>
          </cell>
          <cell r="D583">
            <v>27</v>
          </cell>
          <cell r="E583">
            <v>1</v>
          </cell>
          <cell r="F583" t="str">
            <v xml:space="preserve">B </v>
          </cell>
          <cell r="G583">
            <v>4</v>
          </cell>
          <cell r="H583">
            <v>104</v>
          </cell>
          <cell r="I583">
            <v>12521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242518</v>
          </cell>
          <cell r="P583">
            <v>0</v>
          </cell>
          <cell r="Q583">
            <v>0</v>
          </cell>
          <cell r="R583">
            <v>2745</v>
          </cell>
          <cell r="S583">
            <v>0</v>
          </cell>
          <cell r="T583">
            <v>976</v>
          </cell>
          <cell r="U583">
            <v>41228</v>
          </cell>
          <cell r="V583">
            <v>0</v>
          </cell>
          <cell r="W583">
            <v>0</v>
          </cell>
          <cell r="X583">
            <v>0</v>
          </cell>
          <cell r="Y583">
            <v>12843</v>
          </cell>
          <cell r="Z583">
            <v>242518</v>
          </cell>
          <cell r="AA583">
            <v>259082</v>
          </cell>
          <cell r="AB583" t="str">
            <v>SOPE</v>
          </cell>
          <cell r="AC583">
            <v>1101</v>
          </cell>
          <cell r="AD583">
            <v>2</v>
          </cell>
          <cell r="AE583">
            <v>12521</v>
          </cell>
        </row>
        <row r="584">
          <cell r="A584" t="str">
            <v>SMA</v>
          </cell>
          <cell r="B584">
            <v>2</v>
          </cell>
          <cell r="C584" t="str">
            <v>DRAM</v>
          </cell>
          <cell r="D584">
            <v>27</v>
          </cell>
          <cell r="E584">
            <v>1</v>
          </cell>
          <cell r="F584" t="str">
            <v xml:space="preserve">B </v>
          </cell>
          <cell r="G584">
            <v>5</v>
          </cell>
          <cell r="H584">
            <v>24</v>
          </cell>
          <cell r="I584">
            <v>3966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76920</v>
          </cell>
          <cell r="P584">
            <v>0</v>
          </cell>
          <cell r="Q584">
            <v>0</v>
          </cell>
          <cell r="R584">
            <v>4201</v>
          </cell>
          <cell r="S584">
            <v>0</v>
          </cell>
          <cell r="T584">
            <v>2823</v>
          </cell>
          <cell r="U584">
            <v>13078</v>
          </cell>
          <cell r="V584">
            <v>0</v>
          </cell>
          <cell r="W584">
            <v>0</v>
          </cell>
          <cell r="X584">
            <v>0</v>
          </cell>
          <cell r="Y584">
            <v>5072</v>
          </cell>
          <cell r="Z584">
            <v>76920</v>
          </cell>
          <cell r="AA584">
            <v>89016</v>
          </cell>
          <cell r="AB584" t="str">
            <v>SOPE</v>
          </cell>
          <cell r="AC584">
            <v>1101</v>
          </cell>
          <cell r="AD584">
            <v>2</v>
          </cell>
          <cell r="AE584">
            <v>3966</v>
          </cell>
        </row>
        <row r="585">
          <cell r="A585" t="str">
            <v>SMA</v>
          </cell>
          <cell r="B585">
            <v>2</v>
          </cell>
          <cell r="C585" t="str">
            <v>DRAM</v>
          </cell>
          <cell r="D585">
            <v>27</v>
          </cell>
          <cell r="E585">
            <v>1</v>
          </cell>
          <cell r="F585" t="str">
            <v xml:space="preserve">B </v>
          </cell>
          <cell r="G585">
            <v>6</v>
          </cell>
          <cell r="H585">
            <v>17</v>
          </cell>
          <cell r="I585">
            <v>4095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79428</v>
          </cell>
          <cell r="P585">
            <v>0</v>
          </cell>
          <cell r="Q585">
            <v>0</v>
          </cell>
          <cell r="R585">
            <v>2011</v>
          </cell>
          <cell r="S585">
            <v>0</v>
          </cell>
          <cell r="T585">
            <v>3853</v>
          </cell>
          <cell r="U585">
            <v>13509</v>
          </cell>
          <cell r="V585">
            <v>188</v>
          </cell>
          <cell r="W585">
            <v>0</v>
          </cell>
          <cell r="X585">
            <v>0</v>
          </cell>
          <cell r="Y585">
            <v>2442</v>
          </cell>
          <cell r="Z585">
            <v>79428</v>
          </cell>
          <cell r="AA585">
            <v>87922</v>
          </cell>
          <cell r="AB585" t="str">
            <v>SOPE</v>
          </cell>
          <cell r="AC585">
            <v>1101</v>
          </cell>
          <cell r="AD585">
            <v>2</v>
          </cell>
          <cell r="AE585">
            <v>4095</v>
          </cell>
        </row>
        <row r="586">
          <cell r="A586" t="str">
            <v>SMA</v>
          </cell>
          <cell r="B586">
            <v>2</v>
          </cell>
          <cell r="C586" t="str">
            <v>DRAM</v>
          </cell>
          <cell r="D586">
            <v>27</v>
          </cell>
          <cell r="E586">
            <v>1</v>
          </cell>
          <cell r="F586" t="str">
            <v xml:space="preserve">B </v>
          </cell>
          <cell r="G586">
            <v>7</v>
          </cell>
          <cell r="H586">
            <v>4</v>
          </cell>
          <cell r="I586">
            <v>1097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23064</v>
          </cell>
          <cell r="P586">
            <v>0</v>
          </cell>
          <cell r="Q586">
            <v>0</v>
          </cell>
          <cell r="R586">
            <v>20</v>
          </cell>
          <cell r="S586">
            <v>0</v>
          </cell>
          <cell r="T586">
            <v>0</v>
          </cell>
          <cell r="U586">
            <v>4615</v>
          </cell>
          <cell r="V586">
            <v>0</v>
          </cell>
          <cell r="W586">
            <v>0</v>
          </cell>
          <cell r="X586">
            <v>0</v>
          </cell>
          <cell r="Y586">
            <v>155</v>
          </cell>
          <cell r="Z586">
            <v>23064</v>
          </cell>
          <cell r="AA586">
            <v>23239</v>
          </cell>
          <cell r="AB586" t="str">
            <v>SOPE</v>
          </cell>
          <cell r="AC586">
            <v>1101</v>
          </cell>
          <cell r="AD586">
            <v>2</v>
          </cell>
          <cell r="AE586">
            <v>1097</v>
          </cell>
        </row>
        <row r="587">
          <cell r="A587" t="str">
            <v>SMA</v>
          </cell>
          <cell r="B587">
            <v>2</v>
          </cell>
          <cell r="C587" t="str">
            <v>DRAM</v>
          </cell>
          <cell r="D587">
            <v>27</v>
          </cell>
          <cell r="E587">
            <v>1</v>
          </cell>
          <cell r="F587" t="str">
            <v xml:space="preserve">B </v>
          </cell>
          <cell r="G587">
            <v>8</v>
          </cell>
          <cell r="H587">
            <v>3</v>
          </cell>
          <cell r="I587">
            <v>1372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27609</v>
          </cell>
          <cell r="P587">
            <v>0</v>
          </cell>
          <cell r="Q587">
            <v>0</v>
          </cell>
          <cell r="R587">
            <v>16</v>
          </cell>
          <cell r="S587">
            <v>0</v>
          </cell>
          <cell r="T587">
            <v>0</v>
          </cell>
          <cell r="U587">
            <v>5523</v>
          </cell>
          <cell r="V587">
            <v>0</v>
          </cell>
          <cell r="W587">
            <v>0</v>
          </cell>
          <cell r="X587">
            <v>0</v>
          </cell>
          <cell r="Y587">
            <v>1500</v>
          </cell>
          <cell r="Z587">
            <v>27609</v>
          </cell>
          <cell r="AA587">
            <v>29125</v>
          </cell>
          <cell r="AB587" t="str">
            <v>SOPE</v>
          </cell>
          <cell r="AC587">
            <v>1101</v>
          </cell>
          <cell r="AD587">
            <v>2</v>
          </cell>
          <cell r="AE587">
            <v>1372</v>
          </cell>
        </row>
        <row r="588">
          <cell r="A588" t="str">
            <v>SMA</v>
          </cell>
          <cell r="B588">
            <v>2</v>
          </cell>
          <cell r="C588" t="str">
            <v>DRAM</v>
          </cell>
          <cell r="D588">
            <v>27</v>
          </cell>
          <cell r="E588">
            <v>1</v>
          </cell>
          <cell r="F588" t="str">
            <v xml:space="preserve">B </v>
          </cell>
          <cell r="G588">
            <v>9</v>
          </cell>
          <cell r="H588">
            <v>3</v>
          </cell>
          <cell r="I588">
            <v>1850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39707</v>
          </cell>
          <cell r="P588">
            <v>0</v>
          </cell>
          <cell r="Q588">
            <v>0</v>
          </cell>
          <cell r="R588">
            <v>-5094</v>
          </cell>
          <cell r="S588">
            <v>0</v>
          </cell>
          <cell r="T588">
            <v>0</v>
          </cell>
          <cell r="U588">
            <v>9929</v>
          </cell>
          <cell r="V588">
            <v>0</v>
          </cell>
          <cell r="W588">
            <v>0</v>
          </cell>
          <cell r="X588">
            <v>0</v>
          </cell>
          <cell r="Y588">
            <v>4222</v>
          </cell>
          <cell r="Z588">
            <v>39707</v>
          </cell>
          <cell r="AA588">
            <v>38835</v>
          </cell>
          <cell r="AB588" t="str">
            <v>SOPE</v>
          </cell>
          <cell r="AC588">
            <v>1101</v>
          </cell>
          <cell r="AD588">
            <v>2</v>
          </cell>
          <cell r="AE588">
            <v>1850</v>
          </cell>
        </row>
        <row r="589">
          <cell r="A589" t="str">
            <v>SMA</v>
          </cell>
          <cell r="B589">
            <v>2</v>
          </cell>
          <cell r="C589" t="str">
            <v>DRAM</v>
          </cell>
          <cell r="D589">
            <v>27</v>
          </cell>
          <cell r="E589">
            <v>1</v>
          </cell>
          <cell r="F589" t="str">
            <v xml:space="preserve">B </v>
          </cell>
          <cell r="G589">
            <v>10</v>
          </cell>
          <cell r="H589">
            <v>2</v>
          </cell>
          <cell r="I589">
            <v>-14213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-305016</v>
          </cell>
          <cell r="P589">
            <v>0</v>
          </cell>
          <cell r="Q589">
            <v>0</v>
          </cell>
          <cell r="R589">
            <v>-32125</v>
          </cell>
          <cell r="S589">
            <v>0</v>
          </cell>
          <cell r="T589">
            <v>0</v>
          </cell>
          <cell r="U589">
            <v>-76254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-305016</v>
          </cell>
          <cell r="AA589">
            <v>-337141</v>
          </cell>
          <cell r="AB589" t="str">
            <v>SOPE</v>
          </cell>
          <cell r="AC589">
            <v>1101</v>
          </cell>
          <cell r="AD589">
            <v>2</v>
          </cell>
          <cell r="AE589">
            <v>-14213</v>
          </cell>
        </row>
        <row r="590">
          <cell r="A590" t="str">
            <v>SMA</v>
          </cell>
          <cell r="B590">
            <v>2</v>
          </cell>
          <cell r="C590" t="str">
            <v>DRAM</v>
          </cell>
          <cell r="D590">
            <v>27</v>
          </cell>
          <cell r="E590">
            <v>1</v>
          </cell>
          <cell r="F590" t="str">
            <v xml:space="preserve">B </v>
          </cell>
          <cell r="G590">
            <v>11</v>
          </cell>
          <cell r="H590">
            <v>354</v>
          </cell>
          <cell r="I590">
            <v>8528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48044</v>
          </cell>
          <cell r="P590">
            <v>0</v>
          </cell>
          <cell r="Q590">
            <v>0</v>
          </cell>
          <cell r="R590">
            <v>369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10524</v>
          </cell>
          <cell r="Z590">
            <v>48044</v>
          </cell>
          <cell r="AA590">
            <v>58937</v>
          </cell>
          <cell r="AB590" t="str">
            <v>SOPE</v>
          </cell>
          <cell r="AC590">
            <v>1101</v>
          </cell>
          <cell r="AD590">
            <v>2</v>
          </cell>
          <cell r="AE590">
            <v>4839</v>
          </cell>
        </row>
        <row r="591">
          <cell r="A591" t="str">
            <v>SMA</v>
          </cell>
          <cell r="B591">
            <v>2</v>
          </cell>
          <cell r="C591" t="str">
            <v>DRAM</v>
          </cell>
          <cell r="D591">
            <v>27</v>
          </cell>
          <cell r="E591">
            <v>1</v>
          </cell>
          <cell r="F591" t="str">
            <v xml:space="preserve">B </v>
          </cell>
          <cell r="G591">
            <v>12</v>
          </cell>
          <cell r="H591">
            <v>90</v>
          </cell>
          <cell r="I591">
            <v>4544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39790</v>
          </cell>
          <cell r="P591">
            <v>0</v>
          </cell>
          <cell r="Q591">
            <v>0</v>
          </cell>
          <cell r="R591">
            <v>496</v>
          </cell>
          <cell r="S591">
            <v>0</v>
          </cell>
          <cell r="T591">
            <v>3697</v>
          </cell>
          <cell r="U591">
            <v>6765</v>
          </cell>
          <cell r="V591">
            <v>0</v>
          </cell>
          <cell r="W591">
            <v>0</v>
          </cell>
          <cell r="X591">
            <v>0</v>
          </cell>
          <cell r="Y591">
            <v>5695</v>
          </cell>
          <cell r="Z591">
            <v>39790</v>
          </cell>
          <cell r="AA591">
            <v>49678</v>
          </cell>
          <cell r="AB591" t="str">
            <v>SOPE</v>
          </cell>
          <cell r="AC591">
            <v>1101</v>
          </cell>
          <cell r="AD591">
            <v>2</v>
          </cell>
          <cell r="AE591">
            <v>4544</v>
          </cell>
        </row>
        <row r="592">
          <cell r="A592" t="str">
            <v>SMA</v>
          </cell>
          <cell r="B592">
            <v>2</v>
          </cell>
          <cell r="C592" t="str">
            <v>DRAM</v>
          </cell>
          <cell r="D592">
            <v>27</v>
          </cell>
          <cell r="E592">
            <v>1</v>
          </cell>
          <cell r="F592" t="str">
            <v xml:space="preserve">B </v>
          </cell>
          <cell r="G592">
            <v>13</v>
          </cell>
          <cell r="H592">
            <v>2</v>
          </cell>
          <cell r="I592">
            <v>217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2333</v>
          </cell>
          <cell r="P592">
            <v>0</v>
          </cell>
          <cell r="Q592">
            <v>0</v>
          </cell>
          <cell r="R592">
            <v>18</v>
          </cell>
          <cell r="S592">
            <v>0</v>
          </cell>
          <cell r="T592">
            <v>0</v>
          </cell>
          <cell r="U592">
            <v>397</v>
          </cell>
          <cell r="V592">
            <v>0</v>
          </cell>
          <cell r="W592">
            <v>0</v>
          </cell>
          <cell r="X592">
            <v>0</v>
          </cell>
          <cell r="Y592">
            <v>420</v>
          </cell>
          <cell r="Z592">
            <v>2333</v>
          </cell>
          <cell r="AA592">
            <v>2771</v>
          </cell>
          <cell r="AB592" t="str">
            <v>SOPE</v>
          </cell>
          <cell r="AC592">
            <v>1101</v>
          </cell>
          <cell r="AD592">
            <v>2</v>
          </cell>
          <cell r="AE592">
            <v>217</v>
          </cell>
        </row>
        <row r="593">
          <cell r="A593" t="str">
            <v>SMA</v>
          </cell>
          <cell r="B593">
            <v>2</v>
          </cell>
          <cell r="C593" t="str">
            <v>DRAM</v>
          </cell>
          <cell r="D593">
            <v>27</v>
          </cell>
          <cell r="E593">
            <v>1</v>
          </cell>
          <cell r="F593" t="str">
            <v xml:space="preserve">B </v>
          </cell>
          <cell r="G593">
            <v>14</v>
          </cell>
          <cell r="H593">
            <v>2</v>
          </cell>
          <cell r="I593">
            <v>300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3820</v>
          </cell>
          <cell r="P593">
            <v>0</v>
          </cell>
          <cell r="Q593">
            <v>0</v>
          </cell>
          <cell r="R593">
            <v>25</v>
          </cell>
          <cell r="S593">
            <v>0</v>
          </cell>
          <cell r="T593">
            <v>0</v>
          </cell>
          <cell r="U593">
            <v>650</v>
          </cell>
          <cell r="V593">
            <v>0</v>
          </cell>
          <cell r="W593">
            <v>0</v>
          </cell>
          <cell r="X593">
            <v>0</v>
          </cell>
          <cell r="Y593">
            <v>220</v>
          </cell>
          <cell r="Z593">
            <v>3820</v>
          </cell>
          <cell r="AA593">
            <v>4065</v>
          </cell>
          <cell r="AB593" t="str">
            <v>SOPE</v>
          </cell>
          <cell r="AC593">
            <v>1101</v>
          </cell>
          <cell r="AD593">
            <v>2</v>
          </cell>
          <cell r="AE593">
            <v>300</v>
          </cell>
        </row>
        <row r="594">
          <cell r="A594" t="str">
            <v>SMA</v>
          </cell>
          <cell r="B594">
            <v>2</v>
          </cell>
          <cell r="C594" t="str">
            <v>DRAM</v>
          </cell>
          <cell r="D594">
            <v>27</v>
          </cell>
          <cell r="E594">
            <v>2</v>
          </cell>
          <cell r="F594" t="str">
            <v xml:space="preserve">B </v>
          </cell>
          <cell r="G594">
            <v>0</v>
          </cell>
          <cell r="H594">
            <v>69</v>
          </cell>
          <cell r="I594">
            <v>32504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676662</v>
          </cell>
          <cell r="P594">
            <v>0</v>
          </cell>
          <cell r="Q594">
            <v>0</v>
          </cell>
          <cell r="R594">
            <v>2721</v>
          </cell>
          <cell r="S594">
            <v>0</v>
          </cell>
          <cell r="T594">
            <v>32138</v>
          </cell>
          <cell r="U594">
            <v>168763</v>
          </cell>
          <cell r="V594">
            <v>566</v>
          </cell>
          <cell r="W594">
            <v>0</v>
          </cell>
          <cell r="X594">
            <v>0</v>
          </cell>
          <cell r="Y594">
            <v>5008</v>
          </cell>
          <cell r="Z594">
            <v>676662</v>
          </cell>
          <cell r="AA594">
            <v>717095</v>
          </cell>
          <cell r="AB594" t="str">
            <v>SOPE</v>
          </cell>
          <cell r="AC594">
            <v>1101</v>
          </cell>
          <cell r="AD594">
            <v>2</v>
          </cell>
          <cell r="AE594">
            <v>31619</v>
          </cell>
        </row>
        <row r="595">
          <cell r="A595" t="str">
            <v>SMA</v>
          </cell>
          <cell r="B595">
            <v>2</v>
          </cell>
          <cell r="C595" t="str">
            <v>DRAM</v>
          </cell>
          <cell r="D595">
            <v>27</v>
          </cell>
          <cell r="E595">
            <v>3</v>
          </cell>
          <cell r="F595" t="str">
            <v xml:space="preserve">B </v>
          </cell>
          <cell r="G595">
            <v>0</v>
          </cell>
          <cell r="H595">
            <v>283</v>
          </cell>
          <cell r="I595">
            <v>31616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658118</v>
          </cell>
          <cell r="P595">
            <v>0</v>
          </cell>
          <cell r="Q595">
            <v>0</v>
          </cell>
          <cell r="R595">
            <v>16299</v>
          </cell>
          <cell r="S595">
            <v>0</v>
          </cell>
          <cell r="T595">
            <v>83958</v>
          </cell>
          <cell r="U595">
            <v>163116</v>
          </cell>
          <cell r="V595">
            <v>2261</v>
          </cell>
          <cell r="W595">
            <v>0</v>
          </cell>
          <cell r="X595">
            <v>0</v>
          </cell>
          <cell r="Y595">
            <v>37744</v>
          </cell>
          <cell r="Z595">
            <v>658118</v>
          </cell>
          <cell r="AA595">
            <v>798380</v>
          </cell>
          <cell r="AB595" t="str">
            <v>SOPE</v>
          </cell>
          <cell r="AC595">
            <v>1101</v>
          </cell>
          <cell r="AD595">
            <v>2</v>
          </cell>
          <cell r="AE595">
            <v>28543</v>
          </cell>
        </row>
        <row r="596">
          <cell r="A596" t="str">
            <v>SMA</v>
          </cell>
          <cell r="B596">
            <v>2</v>
          </cell>
          <cell r="C596" t="str">
            <v>DRAM</v>
          </cell>
          <cell r="D596">
            <v>27</v>
          </cell>
          <cell r="E596">
            <v>4</v>
          </cell>
          <cell r="F596" t="str">
            <v xml:space="preserve">B </v>
          </cell>
          <cell r="G596">
            <v>0</v>
          </cell>
          <cell r="H596">
            <v>26568</v>
          </cell>
          <cell r="I596">
            <v>1561003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15161962</v>
          </cell>
          <cell r="P596">
            <v>0</v>
          </cell>
          <cell r="Q596">
            <v>0</v>
          </cell>
          <cell r="R596">
            <v>56</v>
          </cell>
          <cell r="S596">
            <v>0</v>
          </cell>
          <cell r="T596">
            <v>626172</v>
          </cell>
          <cell r="U596">
            <v>0</v>
          </cell>
          <cell r="V596">
            <v>509364</v>
          </cell>
          <cell r="W596">
            <v>0</v>
          </cell>
          <cell r="X596">
            <v>0</v>
          </cell>
          <cell r="Y596">
            <v>0</v>
          </cell>
          <cell r="Z596">
            <v>15161962</v>
          </cell>
          <cell r="AA596">
            <v>16297554</v>
          </cell>
          <cell r="AB596" t="str">
            <v>SOPE</v>
          </cell>
          <cell r="AC596">
            <v>1101</v>
          </cell>
          <cell r="AD596">
            <v>2</v>
          </cell>
          <cell r="AE596">
            <v>1336996</v>
          </cell>
        </row>
        <row r="597">
          <cell r="A597" t="str">
            <v>SMA</v>
          </cell>
          <cell r="B597">
            <v>2</v>
          </cell>
          <cell r="C597" t="str">
            <v>DRAM</v>
          </cell>
          <cell r="D597">
            <v>27</v>
          </cell>
          <cell r="E597">
            <v>5</v>
          </cell>
          <cell r="F597" t="str">
            <v xml:space="preserve">B </v>
          </cell>
          <cell r="G597">
            <v>0</v>
          </cell>
          <cell r="H597">
            <v>1</v>
          </cell>
          <cell r="I597">
            <v>30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624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295</v>
          </cell>
          <cell r="U597">
            <v>156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624</v>
          </cell>
          <cell r="AA597">
            <v>919</v>
          </cell>
          <cell r="AB597" t="str">
            <v>SOPE</v>
          </cell>
          <cell r="AC597">
            <v>1101</v>
          </cell>
          <cell r="AD597">
            <v>2</v>
          </cell>
          <cell r="AE597">
            <v>12</v>
          </cell>
        </row>
        <row r="598">
          <cell r="A598" t="str">
            <v>SSE</v>
          </cell>
          <cell r="B598">
            <v>3</v>
          </cell>
          <cell r="C598" t="str">
            <v>DRAS</v>
          </cell>
          <cell r="D598">
            <v>31</v>
          </cell>
          <cell r="E598">
            <v>1</v>
          </cell>
          <cell r="F598" t="str">
            <v xml:space="preserve">B </v>
          </cell>
          <cell r="G598">
            <v>1</v>
          </cell>
          <cell r="H598">
            <v>5499</v>
          </cell>
          <cell r="I598">
            <v>122360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1978929</v>
          </cell>
          <cell r="P598">
            <v>0</v>
          </cell>
          <cell r="Q598">
            <v>0</v>
          </cell>
          <cell r="R598">
            <v>35265</v>
          </cell>
          <cell r="S598">
            <v>0</v>
          </cell>
          <cell r="T598">
            <v>620863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12180</v>
          </cell>
          <cell r="Z598">
            <v>1978929</v>
          </cell>
          <cell r="AA598">
            <v>2647237</v>
          </cell>
          <cell r="AB598" t="str">
            <v>ERPT</v>
          </cell>
          <cell r="AC598">
            <v>1101</v>
          </cell>
          <cell r="AD598">
            <v>2</v>
          </cell>
          <cell r="AE598">
            <v>84291</v>
          </cell>
        </row>
        <row r="599">
          <cell r="A599" t="str">
            <v>SSE</v>
          </cell>
          <cell r="B599">
            <v>3</v>
          </cell>
          <cell r="C599" t="str">
            <v>DRAS</v>
          </cell>
          <cell r="D599">
            <v>31</v>
          </cell>
          <cell r="E599">
            <v>1</v>
          </cell>
          <cell r="F599" t="str">
            <v xml:space="preserve">B </v>
          </cell>
          <cell r="G599">
            <v>2</v>
          </cell>
          <cell r="H599">
            <v>3657</v>
          </cell>
          <cell r="I599">
            <v>148977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2888850</v>
          </cell>
          <cell r="P599">
            <v>0</v>
          </cell>
          <cell r="Q599">
            <v>0</v>
          </cell>
          <cell r="R599">
            <v>32740</v>
          </cell>
          <cell r="S599">
            <v>0</v>
          </cell>
          <cell r="T599">
            <v>178530</v>
          </cell>
          <cell r="U599">
            <v>490939</v>
          </cell>
          <cell r="V599">
            <v>94</v>
          </cell>
          <cell r="W599">
            <v>0</v>
          </cell>
          <cell r="X599">
            <v>0</v>
          </cell>
          <cell r="Y599">
            <v>20902</v>
          </cell>
          <cell r="Z599">
            <v>2888850</v>
          </cell>
          <cell r="AA599">
            <v>3121116</v>
          </cell>
          <cell r="AB599" t="str">
            <v>ERPT</v>
          </cell>
          <cell r="AC599">
            <v>1101</v>
          </cell>
          <cell r="AD599">
            <v>2</v>
          </cell>
          <cell r="AE599">
            <v>148827</v>
          </cell>
        </row>
        <row r="600">
          <cell r="A600" t="str">
            <v>SSE</v>
          </cell>
          <cell r="B600">
            <v>3</v>
          </cell>
          <cell r="C600" t="str">
            <v>DRAS</v>
          </cell>
          <cell r="D600">
            <v>31</v>
          </cell>
          <cell r="E600">
            <v>1</v>
          </cell>
          <cell r="F600" t="str">
            <v xml:space="preserve">B </v>
          </cell>
          <cell r="G600">
            <v>3</v>
          </cell>
          <cell r="H600">
            <v>15027</v>
          </cell>
          <cell r="I600">
            <v>1160903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22513518</v>
          </cell>
          <cell r="P600">
            <v>0</v>
          </cell>
          <cell r="Q600">
            <v>0</v>
          </cell>
          <cell r="R600">
            <v>197717</v>
          </cell>
          <cell r="S600">
            <v>0</v>
          </cell>
          <cell r="T600">
            <v>603775</v>
          </cell>
          <cell r="U600">
            <v>3827215</v>
          </cell>
          <cell r="V600">
            <v>0</v>
          </cell>
          <cell r="W600">
            <v>0</v>
          </cell>
          <cell r="X600">
            <v>0</v>
          </cell>
          <cell r="Y600">
            <v>184078</v>
          </cell>
          <cell r="Z600">
            <v>22513518</v>
          </cell>
          <cell r="AA600">
            <v>23499088</v>
          </cell>
          <cell r="AB600" t="str">
            <v>ERPT</v>
          </cell>
          <cell r="AC600">
            <v>1101</v>
          </cell>
          <cell r="AD600">
            <v>2</v>
          </cell>
          <cell r="AE600">
            <v>1156401</v>
          </cell>
        </row>
        <row r="601">
          <cell r="A601" t="str">
            <v>SSE</v>
          </cell>
          <cell r="B601">
            <v>3</v>
          </cell>
          <cell r="C601" t="str">
            <v>DRAS</v>
          </cell>
          <cell r="D601">
            <v>31</v>
          </cell>
          <cell r="E601">
            <v>1</v>
          </cell>
          <cell r="F601" t="str">
            <v xml:space="preserve">B </v>
          </cell>
          <cell r="G601">
            <v>4</v>
          </cell>
          <cell r="H601">
            <v>9196</v>
          </cell>
          <cell r="I601">
            <v>1115641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21639074</v>
          </cell>
          <cell r="P601">
            <v>0</v>
          </cell>
          <cell r="Q601">
            <v>0</v>
          </cell>
          <cell r="R601">
            <v>233725</v>
          </cell>
          <cell r="S601">
            <v>0</v>
          </cell>
          <cell r="T601">
            <v>503914</v>
          </cell>
          <cell r="U601">
            <v>3678681</v>
          </cell>
          <cell r="V601">
            <v>0</v>
          </cell>
          <cell r="W601">
            <v>0</v>
          </cell>
          <cell r="X601">
            <v>0</v>
          </cell>
          <cell r="Y601">
            <v>182693</v>
          </cell>
          <cell r="Z601">
            <v>21639074</v>
          </cell>
          <cell r="AA601">
            <v>22559406</v>
          </cell>
          <cell r="AB601" t="str">
            <v>ERPT</v>
          </cell>
          <cell r="AC601">
            <v>1101</v>
          </cell>
          <cell r="AD601">
            <v>2</v>
          </cell>
          <cell r="AE601">
            <v>1115641</v>
          </cell>
        </row>
        <row r="602">
          <cell r="A602" t="str">
            <v>SSE</v>
          </cell>
          <cell r="B602">
            <v>3</v>
          </cell>
          <cell r="C602" t="str">
            <v>DRAS</v>
          </cell>
          <cell r="D602">
            <v>31</v>
          </cell>
          <cell r="E602">
            <v>1</v>
          </cell>
          <cell r="F602" t="str">
            <v xml:space="preserve">B </v>
          </cell>
          <cell r="G602">
            <v>5</v>
          </cell>
          <cell r="H602">
            <v>3747</v>
          </cell>
          <cell r="I602">
            <v>645131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12512146</v>
          </cell>
          <cell r="P602">
            <v>0</v>
          </cell>
          <cell r="Q602">
            <v>0</v>
          </cell>
          <cell r="R602">
            <v>140432</v>
          </cell>
          <cell r="S602">
            <v>0</v>
          </cell>
          <cell r="T602">
            <v>293222</v>
          </cell>
          <cell r="U602">
            <v>2127147</v>
          </cell>
          <cell r="V602">
            <v>0</v>
          </cell>
          <cell r="W602">
            <v>0</v>
          </cell>
          <cell r="X602">
            <v>0</v>
          </cell>
          <cell r="Y602">
            <v>126827</v>
          </cell>
          <cell r="Z602">
            <v>12512146</v>
          </cell>
          <cell r="AA602">
            <v>13072627</v>
          </cell>
          <cell r="AB602" t="str">
            <v>ERPT</v>
          </cell>
          <cell r="AC602">
            <v>1101</v>
          </cell>
          <cell r="AD602">
            <v>2</v>
          </cell>
          <cell r="AE602">
            <v>645131</v>
          </cell>
        </row>
        <row r="603">
          <cell r="A603" t="str">
            <v>SSE</v>
          </cell>
          <cell r="B603">
            <v>3</v>
          </cell>
          <cell r="C603" t="str">
            <v>DRAS</v>
          </cell>
          <cell r="D603">
            <v>31</v>
          </cell>
          <cell r="E603">
            <v>1</v>
          </cell>
          <cell r="F603" t="str">
            <v xml:space="preserve">B </v>
          </cell>
          <cell r="G603">
            <v>6</v>
          </cell>
          <cell r="H603">
            <v>2972</v>
          </cell>
          <cell r="I603">
            <v>713572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13842959</v>
          </cell>
          <cell r="P603">
            <v>0</v>
          </cell>
          <cell r="Q603">
            <v>0</v>
          </cell>
          <cell r="R603">
            <v>144774</v>
          </cell>
          <cell r="S603">
            <v>0</v>
          </cell>
          <cell r="T603">
            <v>286465</v>
          </cell>
          <cell r="U603">
            <v>2354081</v>
          </cell>
          <cell r="V603">
            <v>0</v>
          </cell>
          <cell r="W603">
            <v>0</v>
          </cell>
          <cell r="X603">
            <v>0</v>
          </cell>
          <cell r="Y603">
            <v>63214</v>
          </cell>
          <cell r="Z603">
            <v>13842959</v>
          </cell>
          <cell r="AA603">
            <v>14337412</v>
          </cell>
          <cell r="AB603" t="str">
            <v>ERPT</v>
          </cell>
          <cell r="AC603">
            <v>1101</v>
          </cell>
          <cell r="AD603">
            <v>2</v>
          </cell>
          <cell r="AE603">
            <v>713572</v>
          </cell>
        </row>
        <row r="604">
          <cell r="A604" t="str">
            <v>SSE</v>
          </cell>
          <cell r="B604">
            <v>3</v>
          </cell>
          <cell r="C604" t="str">
            <v>DRAS</v>
          </cell>
          <cell r="D604">
            <v>31</v>
          </cell>
          <cell r="E604">
            <v>1</v>
          </cell>
          <cell r="F604" t="str">
            <v xml:space="preserve">B </v>
          </cell>
          <cell r="G604">
            <v>7</v>
          </cell>
          <cell r="H604">
            <v>1176</v>
          </cell>
          <cell r="I604">
            <v>403870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8128014</v>
          </cell>
          <cell r="P604">
            <v>0</v>
          </cell>
          <cell r="Q604">
            <v>0</v>
          </cell>
          <cell r="R604">
            <v>72700</v>
          </cell>
          <cell r="S604">
            <v>0</v>
          </cell>
          <cell r="T604">
            <v>113707</v>
          </cell>
          <cell r="U604">
            <v>1626127</v>
          </cell>
          <cell r="V604">
            <v>0</v>
          </cell>
          <cell r="W604">
            <v>0</v>
          </cell>
          <cell r="X604">
            <v>0</v>
          </cell>
          <cell r="Y604">
            <v>24912</v>
          </cell>
          <cell r="Z604">
            <v>8128014</v>
          </cell>
          <cell r="AA604">
            <v>8339333</v>
          </cell>
          <cell r="AB604" t="str">
            <v>ERPT</v>
          </cell>
          <cell r="AC604">
            <v>1101</v>
          </cell>
          <cell r="AD604">
            <v>2</v>
          </cell>
          <cell r="AE604">
            <v>403870</v>
          </cell>
        </row>
        <row r="605">
          <cell r="A605" t="str">
            <v>SSE</v>
          </cell>
          <cell r="B605">
            <v>3</v>
          </cell>
          <cell r="C605" t="str">
            <v>DRAS</v>
          </cell>
          <cell r="D605">
            <v>31</v>
          </cell>
          <cell r="E605">
            <v>1</v>
          </cell>
          <cell r="F605" t="str">
            <v xml:space="preserve">B </v>
          </cell>
          <cell r="G605">
            <v>8</v>
          </cell>
          <cell r="H605">
            <v>647</v>
          </cell>
          <cell r="I605">
            <v>287564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5787272</v>
          </cell>
          <cell r="P605">
            <v>0</v>
          </cell>
          <cell r="Q605">
            <v>0</v>
          </cell>
          <cell r="R605">
            <v>48977</v>
          </cell>
          <cell r="S605">
            <v>0</v>
          </cell>
          <cell r="T605">
            <v>65411</v>
          </cell>
          <cell r="U605">
            <v>1157725</v>
          </cell>
          <cell r="V605">
            <v>0</v>
          </cell>
          <cell r="W605">
            <v>0</v>
          </cell>
          <cell r="X605">
            <v>0</v>
          </cell>
          <cell r="Y605">
            <v>5640</v>
          </cell>
          <cell r="Z605">
            <v>5787272</v>
          </cell>
          <cell r="AA605">
            <v>5907300</v>
          </cell>
          <cell r="AB605" t="str">
            <v>ERPT</v>
          </cell>
          <cell r="AC605">
            <v>1101</v>
          </cell>
          <cell r="AD605">
            <v>2</v>
          </cell>
          <cell r="AE605">
            <v>287564</v>
          </cell>
        </row>
        <row r="606">
          <cell r="A606" t="str">
            <v>SSE</v>
          </cell>
          <cell r="B606">
            <v>3</v>
          </cell>
          <cell r="C606" t="str">
            <v>DRAS</v>
          </cell>
          <cell r="D606">
            <v>31</v>
          </cell>
          <cell r="E606">
            <v>1</v>
          </cell>
          <cell r="F606" t="str">
            <v xml:space="preserve">B </v>
          </cell>
          <cell r="G606">
            <v>9</v>
          </cell>
          <cell r="H606">
            <v>693</v>
          </cell>
          <cell r="I606">
            <v>440601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9456858</v>
          </cell>
          <cell r="P606">
            <v>0</v>
          </cell>
          <cell r="Q606">
            <v>0</v>
          </cell>
          <cell r="R606">
            <v>81940</v>
          </cell>
          <cell r="S606">
            <v>0</v>
          </cell>
          <cell r="T606">
            <v>222827</v>
          </cell>
          <cell r="U606">
            <v>2364644</v>
          </cell>
          <cell r="V606">
            <v>0</v>
          </cell>
          <cell r="W606">
            <v>0</v>
          </cell>
          <cell r="X606">
            <v>0</v>
          </cell>
          <cell r="Y606">
            <v>14716</v>
          </cell>
          <cell r="Z606">
            <v>9456858</v>
          </cell>
          <cell r="AA606">
            <v>9776341</v>
          </cell>
          <cell r="AB606" t="str">
            <v>ERPT</v>
          </cell>
          <cell r="AC606">
            <v>1101</v>
          </cell>
          <cell r="AD606">
            <v>2</v>
          </cell>
          <cell r="AE606">
            <v>440601</v>
          </cell>
        </row>
        <row r="607">
          <cell r="A607" t="str">
            <v>SSE</v>
          </cell>
          <cell r="B607">
            <v>3</v>
          </cell>
          <cell r="C607" t="str">
            <v>DRAS</v>
          </cell>
          <cell r="D607">
            <v>31</v>
          </cell>
          <cell r="E607">
            <v>1</v>
          </cell>
          <cell r="F607" t="str">
            <v xml:space="preserve">B </v>
          </cell>
          <cell r="G607">
            <v>10</v>
          </cell>
          <cell r="H607">
            <v>101</v>
          </cell>
          <cell r="I607">
            <v>160817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3447950</v>
          </cell>
          <cell r="P607">
            <v>0</v>
          </cell>
          <cell r="Q607">
            <v>0</v>
          </cell>
          <cell r="R607">
            <v>80644</v>
          </cell>
          <cell r="S607">
            <v>0</v>
          </cell>
          <cell r="T607">
            <v>71113</v>
          </cell>
          <cell r="U607">
            <v>862049</v>
          </cell>
          <cell r="V607">
            <v>0</v>
          </cell>
          <cell r="W607">
            <v>0</v>
          </cell>
          <cell r="X607">
            <v>0</v>
          </cell>
          <cell r="Y607">
            <v>6300</v>
          </cell>
          <cell r="Z607">
            <v>3447950</v>
          </cell>
          <cell r="AA607">
            <v>3606007</v>
          </cell>
          <cell r="AB607" t="str">
            <v>ERPT</v>
          </cell>
          <cell r="AC607">
            <v>1101</v>
          </cell>
          <cell r="AD607">
            <v>2</v>
          </cell>
          <cell r="AE607">
            <v>160817</v>
          </cell>
        </row>
        <row r="608">
          <cell r="A608" t="str">
            <v>SSE</v>
          </cell>
          <cell r="B608">
            <v>3</v>
          </cell>
          <cell r="C608" t="str">
            <v>DRAS</v>
          </cell>
          <cell r="D608">
            <v>31</v>
          </cell>
          <cell r="E608">
            <v>1</v>
          </cell>
          <cell r="F608" t="str">
            <v xml:space="preserve">B </v>
          </cell>
          <cell r="G608">
            <v>11</v>
          </cell>
          <cell r="H608">
            <v>3262</v>
          </cell>
          <cell r="I608">
            <v>76352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430151</v>
          </cell>
          <cell r="P608">
            <v>0</v>
          </cell>
          <cell r="Q608">
            <v>0</v>
          </cell>
          <cell r="R608">
            <v>6068</v>
          </cell>
          <cell r="S608">
            <v>0</v>
          </cell>
          <cell r="T608">
            <v>107447</v>
          </cell>
          <cell r="U608">
            <v>0</v>
          </cell>
          <cell r="V608">
            <v>94</v>
          </cell>
          <cell r="W608">
            <v>0</v>
          </cell>
          <cell r="X608">
            <v>0</v>
          </cell>
          <cell r="Y608">
            <v>16884</v>
          </cell>
          <cell r="Z608">
            <v>430151</v>
          </cell>
          <cell r="AA608">
            <v>560644</v>
          </cell>
          <cell r="AB608" t="str">
            <v>ERPT</v>
          </cell>
          <cell r="AC608">
            <v>1101</v>
          </cell>
          <cell r="AD608">
            <v>2</v>
          </cell>
          <cell r="AE608">
            <v>52146</v>
          </cell>
        </row>
        <row r="609">
          <cell r="A609" t="str">
            <v>SSE</v>
          </cell>
          <cell r="B609">
            <v>3</v>
          </cell>
          <cell r="C609" t="str">
            <v>DRAS</v>
          </cell>
          <cell r="D609">
            <v>31</v>
          </cell>
          <cell r="E609">
            <v>1</v>
          </cell>
          <cell r="F609" t="str">
            <v xml:space="preserve">B </v>
          </cell>
          <cell r="G609">
            <v>12</v>
          </cell>
          <cell r="H609">
            <v>4755</v>
          </cell>
          <cell r="I609">
            <v>301120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2813876</v>
          </cell>
          <cell r="P609">
            <v>0</v>
          </cell>
          <cell r="Q609">
            <v>0</v>
          </cell>
          <cell r="R609">
            <v>27395</v>
          </cell>
          <cell r="S609">
            <v>0</v>
          </cell>
          <cell r="T609">
            <v>105615</v>
          </cell>
          <cell r="U609">
            <v>478602</v>
          </cell>
          <cell r="V609">
            <v>94</v>
          </cell>
          <cell r="W609">
            <v>0</v>
          </cell>
          <cell r="X609">
            <v>0</v>
          </cell>
          <cell r="Y609">
            <v>122045</v>
          </cell>
          <cell r="Z609">
            <v>2813876</v>
          </cell>
          <cell r="AA609">
            <v>3069025</v>
          </cell>
          <cell r="AB609" t="str">
            <v>ERPT</v>
          </cell>
          <cell r="AC609">
            <v>1101</v>
          </cell>
          <cell r="AD609">
            <v>2</v>
          </cell>
          <cell r="AE609">
            <v>301120</v>
          </cell>
        </row>
        <row r="610">
          <cell r="A610" t="str">
            <v>SSE</v>
          </cell>
          <cell r="B610">
            <v>3</v>
          </cell>
          <cell r="C610" t="str">
            <v>DRAS</v>
          </cell>
          <cell r="D610">
            <v>31</v>
          </cell>
          <cell r="E610">
            <v>1</v>
          </cell>
          <cell r="F610" t="str">
            <v xml:space="preserve">B </v>
          </cell>
          <cell r="G610">
            <v>13</v>
          </cell>
          <cell r="H610">
            <v>853</v>
          </cell>
          <cell r="I610">
            <v>98723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1144958</v>
          </cell>
          <cell r="P610">
            <v>0</v>
          </cell>
          <cell r="Q610">
            <v>0</v>
          </cell>
          <cell r="R610">
            <v>11252</v>
          </cell>
          <cell r="S610">
            <v>0</v>
          </cell>
          <cell r="T610">
            <v>28457</v>
          </cell>
          <cell r="U610">
            <v>194647</v>
          </cell>
          <cell r="V610">
            <v>0</v>
          </cell>
          <cell r="W610">
            <v>0</v>
          </cell>
          <cell r="X610">
            <v>0</v>
          </cell>
          <cell r="Y610">
            <v>52010</v>
          </cell>
          <cell r="Z610">
            <v>1144958</v>
          </cell>
          <cell r="AA610">
            <v>1236677</v>
          </cell>
          <cell r="AB610" t="str">
            <v>ERPT</v>
          </cell>
          <cell r="AC610">
            <v>1101</v>
          </cell>
          <cell r="AD610">
            <v>2</v>
          </cell>
          <cell r="AE610">
            <v>98723</v>
          </cell>
        </row>
        <row r="611">
          <cell r="A611" t="str">
            <v>SSE</v>
          </cell>
          <cell r="B611">
            <v>3</v>
          </cell>
          <cell r="C611" t="str">
            <v>DRAS</v>
          </cell>
          <cell r="D611">
            <v>31</v>
          </cell>
          <cell r="E611">
            <v>1</v>
          </cell>
          <cell r="F611" t="str">
            <v xml:space="preserve">B </v>
          </cell>
          <cell r="G611">
            <v>14</v>
          </cell>
          <cell r="H611">
            <v>77</v>
          </cell>
          <cell r="I611">
            <v>11298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143167</v>
          </cell>
          <cell r="P611">
            <v>0</v>
          </cell>
          <cell r="Q611">
            <v>0</v>
          </cell>
          <cell r="R611">
            <v>1714</v>
          </cell>
          <cell r="S611">
            <v>0</v>
          </cell>
          <cell r="T611">
            <v>3596</v>
          </cell>
          <cell r="U611">
            <v>24344</v>
          </cell>
          <cell r="V611">
            <v>0</v>
          </cell>
          <cell r="W611">
            <v>0</v>
          </cell>
          <cell r="X611">
            <v>0</v>
          </cell>
          <cell r="Y611">
            <v>7668</v>
          </cell>
          <cell r="Z611">
            <v>143167</v>
          </cell>
          <cell r="AA611">
            <v>156145</v>
          </cell>
          <cell r="AB611" t="str">
            <v>ERPT</v>
          </cell>
          <cell r="AC611">
            <v>1101</v>
          </cell>
          <cell r="AD611">
            <v>2</v>
          </cell>
          <cell r="AE611">
            <v>11298</v>
          </cell>
        </row>
        <row r="612">
          <cell r="A612" t="str">
            <v>SSE</v>
          </cell>
          <cell r="B612">
            <v>3</v>
          </cell>
          <cell r="C612" t="str">
            <v>DRAS</v>
          </cell>
          <cell r="D612">
            <v>31</v>
          </cell>
          <cell r="E612">
            <v>1</v>
          </cell>
          <cell r="F612" t="str">
            <v xml:space="preserve">B </v>
          </cell>
          <cell r="G612">
            <v>15</v>
          </cell>
          <cell r="H612">
            <v>119</v>
          </cell>
          <cell r="I612">
            <v>29859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476834</v>
          </cell>
          <cell r="P612">
            <v>0</v>
          </cell>
          <cell r="Q612">
            <v>0</v>
          </cell>
          <cell r="R612">
            <v>13829</v>
          </cell>
          <cell r="S612">
            <v>0</v>
          </cell>
          <cell r="T612">
            <v>16467</v>
          </cell>
          <cell r="U612">
            <v>94314</v>
          </cell>
          <cell r="V612">
            <v>0</v>
          </cell>
          <cell r="W612">
            <v>0</v>
          </cell>
          <cell r="X612">
            <v>0</v>
          </cell>
          <cell r="Y612">
            <v>14780</v>
          </cell>
          <cell r="Z612">
            <v>476834</v>
          </cell>
          <cell r="AA612">
            <v>521910</v>
          </cell>
          <cell r="AB612" t="str">
            <v>ERPT</v>
          </cell>
          <cell r="AC612">
            <v>1101</v>
          </cell>
          <cell r="AD612">
            <v>2</v>
          </cell>
          <cell r="AE612">
            <v>29859</v>
          </cell>
        </row>
        <row r="613">
          <cell r="A613" t="str">
            <v>SSE</v>
          </cell>
          <cell r="B613">
            <v>3</v>
          </cell>
          <cell r="C613" t="str">
            <v>DRAS</v>
          </cell>
          <cell r="D613">
            <v>31</v>
          </cell>
          <cell r="E613">
            <v>2</v>
          </cell>
          <cell r="F613" t="str">
            <v>A4</v>
          </cell>
          <cell r="G613">
            <v>22</v>
          </cell>
          <cell r="H613">
            <v>2</v>
          </cell>
          <cell r="I613">
            <v>663661</v>
          </cell>
          <cell r="J613">
            <v>15818</v>
          </cell>
          <cell r="K613">
            <v>647843</v>
          </cell>
          <cell r="L613">
            <v>1778</v>
          </cell>
          <cell r="M613">
            <v>1305</v>
          </cell>
          <cell r="N613">
            <v>351</v>
          </cell>
          <cell r="O613">
            <v>4398189</v>
          </cell>
          <cell r="P613">
            <v>1880745</v>
          </cell>
          <cell r="Q613">
            <v>2421</v>
          </cell>
          <cell r="R613">
            <v>99779</v>
          </cell>
          <cell r="S613">
            <v>0</v>
          </cell>
          <cell r="T613">
            <v>0</v>
          </cell>
          <cell r="U613">
            <v>1570339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6281355</v>
          </cell>
          <cell r="AA613">
            <v>6381134</v>
          </cell>
          <cell r="AB613" t="str">
            <v>ERPT</v>
          </cell>
          <cell r="AC613">
            <v>1101</v>
          </cell>
          <cell r="AD613">
            <v>2</v>
          </cell>
          <cell r="AE613">
            <v>663661</v>
          </cell>
        </row>
        <row r="614">
          <cell r="A614" t="str">
            <v>SSE</v>
          </cell>
          <cell r="B614">
            <v>3</v>
          </cell>
          <cell r="C614" t="str">
            <v>DRAS</v>
          </cell>
          <cell r="D614">
            <v>31</v>
          </cell>
          <cell r="E614">
            <v>2</v>
          </cell>
          <cell r="F614" t="str">
            <v>A4</v>
          </cell>
          <cell r="G614">
            <v>21</v>
          </cell>
          <cell r="H614">
            <v>12</v>
          </cell>
          <cell r="I614">
            <v>1179840</v>
          </cell>
          <cell r="J614">
            <v>47651</v>
          </cell>
          <cell r="K614">
            <v>1132189</v>
          </cell>
          <cell r="L614">
            <v>4794</v>
          </cell>
          <cell r="M614">
            <v>4752</v>
          </cell>
          <cell r="N614">
            <v>0</v>
          </cell>
          <cell r="O614">
            <v>10240122</v>
          </cell>
          <cell r="P614">
            <v>3369014</v>
          </cell>
          <cell r="Q614">
            <v>540520</v>
          </cell>
          <cell r="R614">
            <v>50183</v>
          </cell>
          <cell r="S614">
            <v>0</v>
          </cell>
          <cell r="T614">
            <v>4312032</v>
          </cell>
          <cell r="U614">
            <v>3553300</v>
          </cell>
          <cell r="V614">
            <v>0</v>
          </cell>
          <cell r="W614">
            <v>63541</v>
          </cell>
          <cell r="X614">
            <v>0</v>
          </cell>
          <cell r="Y614">
            <v>0</v>
          </cell>
          <cell r="Z614">
            <v>14213197</v>
          </cell>
          <cell r="AA614">
            <v>18575412</v>
          </cell>
          <cell r="AB614" t="str">
            <v>ERPT</v>
          </cell>
          <cell r="AC614">
            <v>1101</v>
          </cell>
          <cell r="AD614">
            <v>2</v>
          </cell>
          <cell r="AE614">
            <v>1179840</v>
          </cell>
        </row>
        <row r="615">
          <cell r="A615" t="str">
            <v>SSE</v>
          </cell>
          <cell r="B615">
            <v>3</v>
          </cell>
          <cell r="C615" t="str">
            <v>DRAS</v>
          </cell>
          <cell r="D615">
            <v>31</v>
          </cell>
          <cell r="E615">
            <v>2</v>
          </cell>
          <cell r="F615" t="str">
            <v>A4</v>
          </cell>
          <cell r="G615">
            <v>20</v>
          </cell>
          <cell r="H615">
            <v>14</v>
          </cell>
          <cell r="I615">
            <v>217803</v>
          </cell>
          <cell r="J615">
            <v>0</v>
          </cell>
          <cell r="K615">
            <v>0</v>
          </cell>
          <cell r="L615">
            <v>1320</v>
          </cell>
          <cell r="M615">
            <v>0</v>
          </cell>
          <cell r="N615">
            <v>0</v>
          </cell>
          <cell r="O615">
            <v>2499217</v>
          </cell>
          <cell r="P615">
            <v>1033120</v>
          </cell>
          <cell r="Q615">
            <v>284159</v>
          </cell>
          <cell r="R615">
            <v>17237</v>
          </cell>
          <cell r="S615">
            <v>0</v>
          </cell>
          <cell r="T615">
            <v>0</v>
          </cell>
          <cell r="U615">
            <v>988171</v>
          </cell>
          <cell r="V615">
            <v>0</v>
          </cell>
          <cell r="W615">
            <v>136183</v>
          </cell>
          <cell r="X615">
            <v>0</v>
          </cell>
          <cell r="Y615">
            <v>0</v>
          </cell>
          <cell r="Z615">
            <v>3952679</v>
          </cell>
          <cell r="AA615">
            <v>3969916</v>
          </cell>
          <cell r="AB615" t="str">
            <v>ERPT</v>
          </cell>
          <cell r="AC615">
            <v>1101</v>
          </cell>
          <cell r="AD615">
            <v>2</v>
          </cell>
          <cell r="AE615">
            <v>217803</v>
          </cell>
        </row>
        <row r="616">
          <cell r="A616" t="str">
            <v>SSE</v>
          </cell>
          <cell r="B616">
            <v>3</v>
          </cell>
          <cell r="C616" t="str">
            <v>DRAS</v>
          </cell>
          <cell r="D616">
            <v>31</v>
          </cell>
          <cell r="E616">
            <v>2</v>
          </cell>
          <cell r="F616" t="str">
            <v xml:space="preserve">B </v>
          </cell>
          <cell r="G616">
            <v>0</v>
          </cell>
          <cell r="H616">
            <v>262</v>
          </cell>
          <cell r="I616">
            <v>210090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4373738</v>
          </cell>
          <cell r="P616">
            <v>0</v>
          </cell>
          <cell r="Q616">
            <v>0</v>
          </cell>
          <cell r="R616">
            <v>57967</v>
          </cell>
          <cell r="S616">
            <v>0</v>
          </cell>
          <cell r="T616">
            <v>356655</v>
          </cell>
          <cell r="U616">
            <v>1080356</v>
          </cell>
          <cell r="V616">
            <v>0</v>
          </cell>
          <cell r="W616">
            <v>0</v>
          </cell>
          <cell r="X616">
            <v>0</v>
          </cell>
          <cell r="Y616">
            <v>12472</v>
          </cell>
          <cell r="Z616">
            <v>4373738</v>
          </cell>
          <cell r="AA616">
            <v>4800832</v>
          </cell>
          <cell r="AB616" t="str">
            <v>ERPT</v>
          </cell>
          <cell r="AC616">
            <v>1101</v>
          </cell>
          <cell r="AD616">
            <v>2</v>
          </cell>
          <cell r="AE616">
            <v>207278</v>
          </cell>
        </row>
        <row r="617">
          <cell r="A617" t="str">
            <v>SSE</v>
          </cell>
          <cell r="B617">
            <v>3</v>
          </cell>
          <cell r="C617" t="str">
            <v>DRAS</v>
          </cell>
          <cell r="D617">
            <v>31</v>
          </cell>
          <cell r="E617">
            <v>3</v>
          </cell>
          <cell r="F617" t="str">
            <v>A4</v>
          </cell>
          <cell r="G617">
            <v>22</v>
          </cell>
          <cell r="H617">
            <v>4</v>
          </cell>
          <cell r="I617">
            <v>449727</v>
          </cell>
          <cell r="J617">
            <v>53703</v>
          </cell>
          <cell r="K617">
            <v>396024</v>
          </cell>
          <cell r="L617">
            <v>3074</v>
          </cell>
          <cell r="M617">
            <v>1809</v>
          </cell>
          <cell r="N617">
            <v>1265</v>
          </cell>
          <cell r="O617">
            <v>3286688</v>
          </cell>
          <cell r="P617">
            <v>3868810</v>
          </cell>
          <cell r="Q617">
            <v>48812</v>
          </cell>
          <cell r="R617">
            <v>0</v>
          </cell>
          <cell r="S617">
            <v>0</v>
          </cell>
          <cell r="T617">
            <v>0</v>
          </cell>
          <cell r="U617">
            <v>1801078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7204310</v>
          </cell>
          <cell r="AA617">
            <v>7204310</v>
          </cell>
          <cell r="AB617" t="str">
            <v>ERPT</v>
          </cell>
          <cell r="AC617">
            <v>1101</v>
          </cell>
          <cell r="AD617">
            <v>2</v>
          </cell>
          <cell r="AE617">
            <v>449727</v>
          </cell>
        </row>
        <row r="618">
          <cell r="A618" t="str">
            <v>SSE</v>
          </cell>
          <cell r="B618">
            <v>3</v>
          </cell>
          <cell r="C618" t="str">
            <v>DRAS</v>
          </cell>
          <cell r="D618">
            <v>31</v>
          </cell>
          <cell r="E618">
            <v>3</v>
          </cell>
          <cell r="F618" t="str">
            <v>A4</v>
          </cell>
          <cell r="G618">
            <v>21</v>
          </cell>
          <cell r="H618">
            <v>3</v>
          </cell>
          <cell r="I618">
            <v>138606</v>
          </cell>
          <cell r="J618">
            <v>5108</v>
          </cell>
          <cell r="K618">
            <v>133498</v>
          </cell>
          <cell r="L618">
            <v>581</v>
          </cell>
          <cell r="M618">
            <v>581</v>
          </cell>
          <cell r="N618">
            <v>0</v>
          </cell>
          <cell r="O618">
            <v>1176042</v>
          </cell>
          <cell r="P618">
            <v>401278</v>
          </cell>
          <cell r="Q618">
            <v>29222</v>
          </cell>
          <cell r="R618">
            <v>44794</v>
          </cell>
          <cell r="S618">
            <v>0</v>
          </cell>
          <cell r="T618">
            <v>0</v>
          </cell>
          <cell r="U618">
            <v>401636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1606542</v>
          </cell>
          <cell r="AA618">
            <v>1651336</v>
          </cell>
          <cell r="AB618" t="str">
            <v>ERPT</v>
          </cell>
          <cell r="AC618">
            <v>1101</v>
          </cell>
          <cell r="AD618">
            <v>2</v>
          </cell>
          <cell r="AE618">
            <v>138606</v>
          </cell>
        </row>
        <row r="619">
          <cell r="A619" t="str">
            <v>SSE</v>
          </cell>
          <cell r="B619">
            <v>3</v>
          </cell>
          <cell r="C619" t="str">
            <v>DRAS</v>
          </cell>
          <cell r="D619">
            <v>31</v>
          </cell>
          <cell r="E619">
            <v>3</v>
          </cell>
          <cell r="F619" t="str">
            <v>A4</v>
          </cell>
          <cell r="G619">
            <v>20</v>
          </cell>
          <cell r="H619">
            <v>71</v>
          </cell>
          <cell r="I619">
            <v>963093</v>
          </cell>
          <cell r="J619">
            <v>0</v>
          </cell>
          <cell r="K619">
            <v>0</v>
          </cell>
          <cell r="L619">
            <v>3676</v>
          </cell>
          <cell r="M619">
            <v>0</v>
          </cell>
          <cell r="N619">
            <v>0</v>
          </cell>
          <cell r="O619">
            <v>11051169</v>
          </cell>
          <cell r="P619">
            <v>2877084</v>
          </cell>
          <cell r="Q619">
            <v>567731</v>
          </cell>
          <cell r="R619">
            <v>63006</v>
          </cell>
          <cell r="S619">
            <v>0</v>
          </cell>
          <cell r="T619">
            <v>90383</v>
          </cell>
          <cell r="U619">
            <v>3674292</v>
          </cell>
          <cell r="V619">
            <v>0</v>
          </cell>
          <cell r="W619">
            <v>201148</v>
          </cell>
          <cell r="X619">
            <v>0</v>
          </cell>
          <cell r="Y619">
            <v>18208</v>
          </cell>
          <cell r="Z619">
            <v>14697132</v>
          </cell>
          <cell r="AA619">
            <v>14868729</v>
          </cell>
          <cell r="AB619" t="str">
            <v>ERPT</v>
          </cell>
          <cell r="AC619">
            <v>1101</v>
          </cell>
          <cell r="AD619">
            <v>2</v>
          </cell>
          <cell r="AE619">
            <v>963093</v>
          </cell>
        </row>
        <row r="620">
          <cell r="A620" t="str">
            <v>SSE</v>
          </cell>
          <cell r="B620">
            <v>3</v>
          </cell>
          <cell r="C620" t="str">
            <v>DRAS</v>
          </cell>
          <cell r="D620">
            <v>31</v>
          </cell>
          <cell r="E620">
            <v>3</v>
          </cell>
          <cell r="F620" t="str">
            <v xml:space="preserve">B </v>
          </cell>
          <cell r="G620">
            <v>0</v>
          </cell>
          <cell r="H620">
            <v>5526</v>
          </cell>
          <cell r="I620">
            <v>1682778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35039068</v>
          </cell>
          <cell r="P620">
            <v>0</v>
          </cell>
          <cell r="Q620">
            <v>0</v>
          </cell>
          <cell r="R620">
            <v>434940</v>
          </cell>
          <cell r="S620">
            <v>0</v>
          </cell>
          <cell r="T620">
            <v>1357402</v>
          </cell>
          <cell r="U620">
            <v>8679444</v>
          </cell>
          <cell r="V620">
            <v>94</v>
          </cell>
          <cell r="W620">
            <v>0</v>
          </cell>
          <cell r="X620">
            <v>0</v>
          </cell>
          <cell r="Y620">
            <v>279716</v>
          </cell>
          <cell r="Z620">
            <v>35039068</v>
          </cell>
          <cell r="AA620">
            <v>37111220</v>
          </cell>
          <cell r="AB620" t="str">
            <v>ERPT</v>
          </cell>
          <cell r="AC620">
            <v>1101</v>
          </cell>
          <cell r="AD620">
            <v>2</v>
          </cell>
          <cell r="AE620">
            <v>1642543</v>
          </cell>
        </row>
        <row r="621">
          <cell r="A621" t="str">
            <v>SSE</v>
          </cell>
          <cell r="B621">
            <v>3</v>
          </cell>
          <cell r="C621" t="str">
            <v>DRAS</v>
          </cell>
          <cell r="D621">
            <v>31</v>
          </cell>
          <cell r="E621">
            <v>4</v>
          </cell>
          <cell r="F621" t="str">
            <v>A3</v>
          </cell>
          <cell r="G621">
            <v>26</v>
          </cell>
          <cell r="H621">
            <v>1</v>
          </cell>
          <cell r="I621">
            <v>927415</v>
          </cell>
          <cell r="J621">
            <v>22</v>
          </cell>
          <cell r="K621">
            <v>529049</v>
          </cell>
          <cell r="L621">
            <v>3125</v>
          </cell>
          <cell r="M621">
            <v>2844</v>
          </cell>
          <cell r="N621">
            <v>281</v>
          </cell>
          <cell r="O621">
            <v>2159027</v>
          </cell>
          <cell r="P621">
            <v>1220134</v>
          </cell>
          <cell r="Q621">
            <v>172704</v>
          </cell>
          <cell r="R621">
            <v>132371</v>
          </cell>
          <cell r="S621">
            <v>0</v>
          </cell>
          <cell r="T621">
            <v>3703</v>
          </cell>
          <cell r="U621">
            <v>0</v>
          </cell>
          <cell r="V621">
            <v>0</v>
          </cell>
          <cell r="W621">
            <v>65835</v>
          </cell>
          <cell r="X621">
            <v>0</v>
          </cell>
          <cell r="Y621">
            <v>0</v>
          </cell>
          <cell r="Z621">
            <v>3617700</v>
          </cell>
          <cell r="AA621">
            <v>3753774</v>
          </cell>
          <cell r="AB621" t="str">
            <v>ERPT</v>
          </cell>
          <cell r="AC621">
            <v>1101</v>
          </cell>
          <cell r="AD621">
            <v>2</v>
          </cell>
          <cell r="AE621">
            <v>927415</v>
          </cell>
        </row>
        <row r="622">
          <cell r="A622" t="str">
            <v>SSE</v>
          </cell>
          <cell r="B622">
            <v>3</v>
          </cell>
          <cell r="C622" t="str">
            <v>DRAS</v>
          </cell>
          <cell r="D622">
            <v>31</v>
          </cell>
          <cell r="E622">
            <v>4</v>
          </cell>
          <cell r="F622" t="str">
            <v>A4</v>
          </cell>
          <cell r="G622">
            <v>21</v>
          </cell>
          <cell r="H622">
            <v>4</v>
          </cell>
          <cell r="I622">
            <v>74298</v>
          </cell>
          <cell r="J622">
            <v>2973</v>
          </cell>
          <cell r="K622">
            <v>71325</v>
          </cell>
          <cell r="L622">
            <v>350</v>
          </cell>
          <cell r="M622">
            <v>350</v>
          </cell>
          <cell r="N622">
            <v>0</v>
          </cell>
          <cell r="O622">
            <v>434192</v>
          </cell>
          <cell r="P622">
            <v>163100</v>
          </cell>
          <cell r="Q622">
            <v>2647</v>
          </cell>
          <cell r="R622">
            <v>9720</v>
          </cell>
          <cell r="S622">
            <v>0</v>
          </cell>
          <cell r="T622">
            <v>106063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599939</v>
          </cell>
          <cell r="AA622">
            <v>715722</v>
          </cell>
          <cell r="AB622" t="str">
            <v>ERPT</v>
          </cell>
          <cell r="AC622">
            <v>1101</v>
          </cell>
          <cell r="AD622">
            <v>2</v>
          </cell>
          <cell r="AE622">
            <v>74298</v>
          </cell>
        </row>
        <row r="623">
          <cell r="A623" t="str">
            <v>SSE</v>
          </cell>
          <cell r="B623">
            <v>3</v>
          </cell>
          <cell r="C623" t="str">
            <v>DRAS</v>
          </cell>
          <cell r="D623">
            <v>31</v>
          </cell>
          <cell r="E623">
            <v>4</v>
          </cell>
          <cell r="F623" t="str">
            <v>A4</v>
          </cell>
          <cell r="G623">
            <v>20</v>
          </cell>
          <cell r="H623">
            <v>40</v>
          </cell>
          <cell r="I623">
            <v>2930417</v>
          </cell>
          <cell r="J623">
            <v>0</v>
          </cell>
          <cell r="K623">
            <v>0</v>
          </cell>
          <cell r="L623">
            <v>9854</v>
          </cell>
          <cell r="M623">
            <v>0</v>
          </cell>
          <cell r="N623">
            <v>0</v>
          </cell>
          <cell r="O623">
            <v>22696077</v>
          </cell>
          <cell r="P623">
            <v>5201856</v>
          </cell>
          <cell r="Q623">
            <v>525226</v>
          </cell>
          <cell r="R623">
            <v>67948</v>
          </cell>
          <cell r="S623">
            <v>0</v>
          </cell>
          <cell r="T623">
            <v>498313</v>
          </cell>
          <cell r="U623">
            <v>0</v>
          </cell>
          <cell r="V623">
            <v>0</v>
          </cell>
          <cell r="W623">
            <v>129888</v>
          </cell>
          <cell r="X623">
            <v>0</v>
          </cell>
          <cell r="Y623">
            <v>0</v>
          </cell>
          <cell r="Z623">
            <v>28553047</v>
          </cell>
          <cell r="AA623">
            <v>29119308</v>
          </cell>
          <cell r="AB623" t="str">
            <v>ERPT</v>
          </cell>
          <cell r="AC623">
            <v>1101</v>
          </cell>
          <cell r="AD623">
            <v>2</v>
          </cell>
          <cell r="AE623">
            <v>2930417</v>
          </cell>
        </row>
        <row r="624">
          <cell r="A624" t="str">
            <v>SSE</v>
          </cell>
          <cell r="B624">
            <v>3</v>
          </cell>
          <cell r="C624" t="str">
            <v>DRAS</v>
          </cell>
          <cell r="D624">
            <v>31</v>
          </cell>
          <cell r="E624">
            <v>4</v>
          </cell>
          <cell r="F624" t="str">
            <v xml:space="preserve">B </v>
          </cell>
          <cell r="G624">
            <v>0</v>
          </cell>
          <cell r="H624">
            <v>692</v>
          </cell>
          <cell r="I624">
            <v>457545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4424260</v>
          </cell>
          <cell r="P624">
            <v>0</v>
          </cell>
          <cell r="Q624">
            <v>0</v>
          </cell>
          <cell r="R624">
            <v>61625</v>
          </cell>
          <cell r="S624">
            <v>0</v>
          </cell>
          <cell r="T624">
            <v>881380</v>
          </cell>
          <cell r="U624">
            <v>0</v>
          </cell>
          <cell r="V624">
            <v>93028</v>
          </cell>
          <cell r="W624">
            <v>0</v>
          </cell>
          <cell r="X624">
            <v>0</v>
          </cell>
          <cell r="Y624">
            <v>0</v>
          </cell>
          <cell r="Z624">
            <v>4424260</v>
          </cell>
          <cell r="AA624">
            <v>5460293</v>
          </cell>
          <cell r="AB624" t="str">
            <v>ERPT</v>
          </cell>
          <cell r="AC624">
            <v>1101</v>
          </cell>
          <cell r="AD624">
            <v>2</v>
          </cell>
          <cell r="AE624">
            <v>450297</v>
          </cell>
        </row>
        <row r="625">
          <cell r="A625" t="str">
            <v>SSE</v>
          </cell>
          <cell r="B625">
            <v>3</v>
          </cell>
          <cell r="C625" t="str">
            <v>DRAS</v>
          </cell>
          <cell r="D625">
            <v>31</v>
          </cell>
          <cell r="E625">
            <v>4</v>
          </cell>
          <cell r="F625" t="str">
            <v>A4</v>
          </cell>
          <cell r="G625">
            <v>23</v>
          </cell>
          <cell r="H625">
            <v>71</v>
          </cell>
          <cell r="I625">
            <v>5929813</v>
          </cell>
          <cell r="J625">
            <v>23422</v>
          </cell>
          <cell r="K625">
            <v>4546527</v>
          </cell>
          <cell r="L625">
            <v>33304</v>
          </cell>
          <cell r="M625">
            <v>32883</v>
          </cell>
          <cell r="N625">
            <v>391</v>
          </cell>
          <cell r="O625">
            <v>22369031</v>
          </cell>
          <cell r="P625">
            <v>17016094</v>
          </cell>
          <cell r="Q625">
            <v>288438</v>
          </cell>
          <cell r="R625">
            <v>937466</v>
          </cell>
          <cell r="S625">
            <v>0</v>
          </cell>
          <cell r="T625">
            <v>3399976</v>
          </cell>
          <cell r="U625">
            <v>0</v>
          </cell>
          <cell r="V625">
            <v>0</v>
          </cell>
          <cell r="W625">
            <v>437509</v>
          </cell>
          <cell r="X625">
            <v>0</v>
          </cell>
          <cell r="Y625">
            <v>0</v>
          </cell>
          <cell r="Z625">
            <v>40111072</v>
          </cell>
          <cell r="AA625">
            <v>44448514</v>
          </cell>
          <cell r="AB625" t="str">
            <v>ERPT</v>
          </cell>
          <cell r="AC625">
            <v>1101</v>
          </cell>
          <cell r="AD625">
            <v>2</v>
          </cell>
          <cell r="AE625">
            <v>5929813</v>
          </cell>
        </row>
        <row r="626">
          <cell r="A626" t="str">
            <v>SSE</v>
          </cell>
          <cell r="B626">
            <v>3</v>
          </cell>
          <cell r="C626" t="str">
            <v>DRAS</v>
          </cell>
          <cell r="D626">
            <v>31</v>
          </cell>
          <cell r="E626">
            <v>5</v>
          </cell>
          <cell r="F626" t="str">
            <v>A4</v>
          </cell>
          <cell r="G626">
            <v>21</v>
          </cell>
          <cell r="H626">
            <v>1</v>
          </cell>
          <cell r="I626">
            <v>20448</v>
          </cell>
          <cell r="J626">
            <v>546</v>
          </cell>
          <cell r="K626">
            <v>19902</v>
          </cell>
          <cell r="L626">
            <v>110</v>
          </cell>
          <cell r="M626">
            <v>110</v>
          </cell>
          <cell r="N626">
            <v>0</v>
          </cell>
          <cell r="O626">
            <v>162077</v>
          </cell>
          <cell r="P626">
            <v>75973</v>
          </cell>
          <cell r="Q626">
            <v>2855</v>
          </cell>
          <cell r="R626">
            <v>0</v>
          </cell>
          <cell r="S626">
            <v>0</v>
          </cell>
          <cell r="T626">
            <v>0</v>
          </cell>
          <cell r="U626">
            <v>60572</v>
          </cell>
          <cell r="V626">
            <v>0</v>
          </cell>
          <cell r="W626">
            <v>1381</v>
          </cell>
          <cell r="X626">
            <v>0</v>
          </cell>
          <cell r="Y626">
            <v>0</v>
          </cell>
          <cell r="Z626">
            <v>242286</v>
          </cell>
          <cell r="AA626">
            <v>242286</v>
          </cell>
          <cell r="AB626" t="str">
            <v>ERPT</v>
          </cell>
          <cell r="AC626">
            <v>1101</v>
          </cell>
          <cell r="AD626">
            <v>2</v>
          </cell>
          <cell r="AE626">
            <v>20448</v>
          </cell>
        </row>
        <row r="627">
          <cell r="A627" t="str">
            <v>SSE</v>
          </cell>
          <cell r="B627">
            <v>3</v>
          </cell>
          <cell r="C627" t="str">
            <v>DRAS</v>
          </cell>
          <cell r="D627">
            <v>31</v>
          </cell>
          <cell r="E627">
            <v>5</v>
          </cell>
          <cell r="F627" t="str">
            <v>A4</v>
          </cell>
          <cell r="G627">
            <v>20</v>
          </cell>
          <cell r="H627">
            <v>39</v>
          </cell>
          <cell r="I627">
            <v>347744</v>
          </cell>
          <cell r="J627">
            <v>0</v>
          </cell>
          <cell r="K627">
            <v>0</v>
          </cell>
          <cell r="L627">
            <v>1549</v>
          </cell>
          <cell r="M627">
            <v>0</v>
          </cell>
          <cell r="N627">
            <v>0</v>
          </cell>
          <cell r="O627">
            <v>3911936</v>
          </cell>
          <cell r="P627">
            <v>1192392</v>
          </cell>
          <cell r="Q627">
            <v>553529</v>
          </cell>
          <cell r="R627">
            <v>28811</v>
          </cell>
          <cell r="S627">
            <v>0</v>
          </cell>
          <cell r="T627">
            <v>1071309</v>
          </cell>
          <cell r="U627">
            <v>1386206</v>
          </cell>
          <cell r="V627">
            <v>0</v>
          </cell>
          <cell r="W627">
            <v>225603</v>
          </cell>
          <cell r="X627">
            <v>0</v>
          </cell>
          <cell r="Y627">
            <v>0</v>
          </cell>
          <cell r="Z627">
            <v>5883460</v>
          </cell>
          <cell r="AA627">
            <v>6983580</v>
          </cell>
          <cell r="AB627" t="str">
            <v>ERPT</v>
          </cell>
          <cell r="AC627">
            <v>1101</v>
          </cell>
          <cell r="AD627">
            <v>2</v>
          </cell>
          <cell r="AE627">
            <v>347744</v>
          </cell>
        </row>
        <row r="628">
          <cell r="A628" t="str">
            <v>SSE</v>
          </cell>
          <cell r="B628">
            <v>3</v>
          </cell>
          <cell r="C628" t="str">
            <v>DRAS</v>
          </cell>
          <cell r="D628">
            <v>31</v>
          </cell>
          <cell r="E628">
            <v>5</v>
          </cell>
          <cell r="F628" t="str">
            <v xml:space="preserve">B </v>
          </cell>
          <cell r="G628">
            <v>0</v>
          </cell>
          <cell r="H628">
            <v>787</v>
          </cell>
          <cell r="I628">
            <v>345403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6433303</v>
          </cell>
          <cell r="P628">
            <v>0</v>
          </cell>
          <cell r="Q628">
            <v>0</v>
          </cell>
          <cell r="R628">
            <v>78139</v>
          </cell>
          <cell r="S628">
            <v>0</v>
          </cell>
          <cell r="T628">
            <v>505174</v>
          </cell>
          <cell r="U628">
            <v>1040320</v>
          </cell>
          <cell r="V628">
            <v>2822</v>
          </cell>
          <cell r="W628">
            <v>0</v>
          </cell>
          <cell r="X628">
            <v>0</v>
          </cell>
          <cell r="Y628">
            <v>0</v>
          </cell>
          <cell r="Z628">
            <v>6433303</v>
          </cell>
          <cell r="AA628">
            <v>7019438</v>
          </cell>
          <cell r="AB628" t="str">
            <v>ERPT</v>
          </cell>
          <cell r="AC628">
            <v>1101</v>
          </cell>
          <cell r="AD628">
            <v>2</v>
          </cell>
          <cell r="AE628">
            <v>339938</v>
          </cell>
        </row>
        <row r="629">
          <cell r="A629" t="str">
            <v>SSE</v>
          </cell>
          <cell r="B629">
            <v>3</v>
          </cell>
          <cell r="C629" t="str">
            <v>DRAS</v>
          </cell>
          <cell r="D629">
            <v>31</v>
          </cell>
          <cell r="E629">
            <v>6</v>
          </cell>
          <cell r="F629" t="str">
            <v xml:space="preserve">B </v>
          </cell>
          <cell r="G629">
            <v>0</v>
          </cell>
          <cell r="H629">
            <v>117</v>
          </cell>
          <cell r="I629">
            <v>757011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8829903</v>
          </cell>
          <cell r="P629">
            <v>0</v>
          </cell>
          <cell r="Q629">
            <v>0</v>
          </cell>
          <cell r="R629">
            <v>160428</v>
          </cell>
          <cell r="S629">
            <v>0</v>
          </cell>
          <cell r="T629">
            <v>0</v>
          </cell>
          <cell r="U629">
            <v>2207473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8829903</v>
          </cell>
          <cell r="AA629">
            <v>8990331</v>
          </cell>
          <cell r="AB629" t="str">
            <v>ERPT</v>
          </cell>
          <cell r="AC629">
            <v>1101</v>
          </cell>
          <cell r="AD629">
            <v>2</v>
          </cell>
          <cell r="AE629">
            <v>757011</v>
          </cell>
        </row>
        <row r="630">
          <cell r="A630" t="str">
            <v>SSE</v>
          </cell>
          <cell r="B630">
            <v>3</v>
          </cell>
          <cell r="C630" t="str">
            <v>DRAS</v>
          </cell>
          <cell r="D630">
            <v>31</v>
          </cell>
          <cell r="E630">
            <v>7</v>
          </cell>
          <cell r="F630" t="str">
            <v>A4</v>
          </cell>
          <cell r="G630">
            <v>22</v>
          </cell>
          <cell r="H630">
            <v>2</v>
          </cell>
          <cell r="I630">
            <v>570084</v>
          </cell>
          <cell r="J630">
            <v>49186</v>
          </cell>
          <cell r="K630">
            <v>520898</v>
          </cell>
          <cell r="L630">
            <v>1670</v>
          </cell>
          <cell r="M630">
            <v>845</v>
          </cell>
          <cell r="N630">
            <v>825</v>
          </cell>
          <cell r="O630">
            <v>3426491</v>
          </cell>
          <cell r="P630">
            <v>1947733</v>
          </cell>
          <cell r="Q630">
            <v>245574</v>
          </cell>
          <cell r="R630">
            <v>0</v>
          </cell>
          <cell r="S630">
            <v>0</v>
          </cell>
          <cell r="T630">
            <v>0</v>
          </cell>
          <cell r="U630">
            <v>1443083</v>
          </cell>
          <cell r="V630">
            <v>0</v>
          </cell>
          <cell r="W630">
            <v>152533</v>
          </cell>
          <cell r="X630">
            <v>0</v>
          </cell>
          <cell r="Y630">
            <v>0</v>
          </cell>
          <cell r="Z630">
            <v>5772331</v>
          </cell>
          <cell r="AA630">
            <v>5772331</v>
          </cell>
          <cell r="AB630" t="str">
            <v>ERPT</v>
          </cell>
          <cell r="AC630">
            <v>1101</v>
          </cell>
          <cell r="AD630">
            <v>2</v>
          </cell>
          <cell r="AE630">
            <v>570084</v>
          </cell>
        </row>
        <row r="631">
          <cell r="A631" t="str">
            <v>SSE</v>
          </cell>
          <cell r="B631">
            <v>3</v>
          </cell>
          <cell r="C631" t="str">
            <v>DRAS</v>
          </cell>
          <cell r="D631">
            <v>31</v>
          </cell>
          <cell r="E631">
            <v>7</v>
          </cell>
          <cell r="F631" t="str">
            <v>A4</v>
          </cell>
          <cell r="G631">
            <v>20</v>
          </cell>
          <cell r="H631">
            <v>6</v>
          </cell>
          <cell r="I631">
            <v>292947</v>
          </cell>
          <cell r="J631">
            <v>0</v>
          </cell>
          <cell r="K631">
            <v>0</v>
          </cell>
          <cell r="L631">
            <v>946</v>
          </cell>
          <cell r="M631">
            <v>0</v>
          </cell>
          <cell r="N631">
            <v>0</v>
          </cell>
          <cell r="O631">
            <v>2857211</v>
          </cell>
          <cell r="P631">
            <v>658688</v>
          </cell>
          <cell r="Q631">
            <v>26647</v>
          </cell>
          <cell r="R631">
            <v>0</v>
          </cell>
          <cell r="S631">
            <v>0</v>
          </cell>
          <cell r="T631">
            <v>0</v>
          </cell>
          <cell r="U631">
            <v>886633</v>
          </cell>
          <cell r="V631">
            <v>0</v>
          </cell>
          <cell r="W631">
            <v>3984</v>
          </cell>
          <cell r="X631">
            <v>0</v>
          </cell>
          <cell r="Y631">
            <v>0</v>
          </cell>
          <cell r="Z631">
            <v>3546530</v>
          </cell>
          <cell r="AA631">
            <v>3546530</v>
          </cell>
          <cell r="AB631" t="str">
            <v>ERPT</v>
          </cell>
          <cell r="AC631">
            <v>1101</v>
          </cell>
          <cell r="AD631">
            <v>2</v>
          </cell>
          <cell r="AE631">
            <v>292947</v>
          </cell>
        </row>
        <row r="632">
          <cell r="A632" t="str">
            <v>SSE</v>
          </cell>
          <cell r="B632">
            <v>3</v>
          </cell>
          <cell r="C632" t="str">
            <v>DRAS</v>
          </cell>
          <cell r="D632">
            <v>31</v>
          </cell>
          <cell r="E632">
            <v>7</v>
          </cell>
          <cell r="F632" t="str">
            <v xml:space="preserve">B </v>
          </cell>
          <cell r="G632">
            <v>0</v>
          </cell>
          <cell r="H632">
            <v>73</v>
          </cell>
          <cell r="I632">
            <v>61870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1094778</v>
          </cell>
          <cell r="P632">
            <v>0</v>
          </cell>
          <cell r="Q632">
            <v>0</v>
          </cell>
          <cell r="R632">
            <v>20447</v>
          </cell>
          <cell r="S632">
            <v>0</v>
          </cell>
          <cell r="T632">
            <v>0</v>
          </cell>
          <cell r="U632">
            <v>273695</v>
          </cell>
          <cell r="V632">
            <v>1226</v>
          </cell>
          <cell r="W632">
            <v>0</v>
          </cell>
          <cell r="X632">
            <v>0</v>
          </cell>
          <cell r="Y632">
            <v>0</v>
          </cell>
          <cell r="Z632">
            <v>1094778</v>
          </cell>
          <cell r="AA632">
            <v>1116451</v>
          </cell>
          <cell r="AB632" t="str">
            <v>ERPT</v>
          </cell>
          <cell r="AC632">
            <v>1101</v>
          </cell>
          <cell r="AD632">
            <v>2</v>
          </cell>
          <cell r="AE632">
            <v>60747</v>
          </cell>
        </row>
        <row r="633">
          <cell r="A633" t="str">
            <v>SSE</v>
          </cell>
          <cell r="B633">
            <v>3</v>
          </cell>
          <cell r="C633" t="str">
            <v>DRAS</v>
          </cell>
          <cell r="D633">
            <v>31</v>
          </cell>
          <cell r="E633">
            <v>8</v>
          </cell>
          <cell r="F633" t="str">
            <v>A4</v>
          </cell>
          <cell r="G633">
            <v>20</v>
          </cell>
          <cell r="H633">
            <v>1</v>
          </cell>
          <cell r="I633">
            <v>14104</v>
          </cell>
          <cell r="J633">
            <v>0</v>
          </cell>
          <cell r="K633">
            <v>0</v>
          </cell>
          <cell r="L633">
            <v>61</v>
          </cell>
          <cell r="M633">
            <v>0</v>
          </cell>
          <cell r="N633">
            <v>0</v>
          </cell>
          <cell r="O633">
            <v>161839</v>
          </cell>
          <cell r="P633">
            <v>47743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52396</v>
          </cell>
          <cell r="V633">
            <v>0</v>
          </cell>
          <cell r="W633">
            <v>0</v>
          </cell>
          <cell r="X633">
            <v>0</v>
          </cell>
          <cell r="Y633">
            <v>0</v>
          </cell>
          <cell r="Z633">
            <v>209582</v>
          </cell>
          <cell r="AA633">
            <v>209582</v>
          </cell>
          <cell r="AB633" t="str">
            <v>ERPT</v>
          </cell>
          <cell r="AC633">
            <v>1101</v>
          </cell>
          <cell r="AD633">
            <v>2</v>
          </cell>
          <cell r="AE633">
            <v>14104</v>
          </cell>
        </row>
        <row r="634">
          <cell r="A634" t="str">
            <v>SSE</v>
          </cell>
          <cell r="B634">
            <v>3</v>
          </cell>
          <cell r="C634" t="str">
            <v>DRAS</v>
          </cell>
          <cell r="D634">
            <v>31</v>
          </cell>
          <cell r="E634">
            <v>8</v>
          </cell>
          <cell r="F634" t="str">
            <v xml:space="preserve">B </v>
          </cell>
          <cell r="G634">
            <v>0</v>
          </cell>
          <cell r="H634">
            <v>16</v>
          </cell>
          <cell r="I634">
            <v>11836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246410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61603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246410</v>
          </cell>
          <cell r="AA634">
            <v>246410</v>
          </cell>
          <cell r="AB634" t="str">
            <v>ERPT</v>
          </cell>
          <cell r="AC634">
            <v>1101</v>
          </cell>
          <cell r="AD634">
            <v>2</v>
          </cell>
          <cell r="AE634">
            <v>11727</v>
          </cell>
        </row>
        <row r="635">
          <cell r="A635" t="str">
            <v>SSE</v>
          </cell>
          <cell r="B635">
            <v>3</v>
          </cell>
          <cell r="C635" t="str">
            <v>DRAS</v>
          </cell>
          <cell r="D635">
            <v>31</v>
          </cell>
          <cell r="E635">
            <v>90</v>
          </cell>
          <cell r="F635" t="str">
            <v>A4</v>
          </cell>
          <cell r="G635">
            <v>20</v>
          </cell>
          <cell r="H635">
            <v>4</v>
          </cell>
          <cell r="I635">
            <v>179166</v>
          </cell>
          <cell r="J635">
            <v>0</v>
          </cell>
          <cell r="K635">
            <v>0</v>
          </cell>
          <cell r="L635">
            <v>318</v>
          </cell>
          <cell r="M635">
            <v>0</v>
          </cell>
          <cell r="N635">
            <v>0</v>
          </cell>
          <cell r="O635">
            <v>484039</v>
          </cell>
          <cell r="P635">
            <v>271550</v>
          </cell>
          <cell r="Q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0</v>
          </cell>
          <cell r="V635">
            <v>0</v>
          </cell>
          <cell r="W635">
            <v>0</v>
          </cell>
          <cell r="X635">
            <v>0</v>
          </cell>
          <cell r="Y635">
            <v>0</v>
          </cell>
          <cell r="Z635">
            <v>755589</v>
          </cell>
          <cell r="AA635">
            <v>755589</v>
          </cell>
          <cell r="AB635" t="str">
            <v>ERPT</v>
          </cell>
          <cell r="AC635">
            <v>1101</v>
          </cell>
          <cell r="AD635">
            <v>2</v>
          </cell>
          <cell r="AE635">
            <v>179166</v>
          </cell>
        </row>
        <row r="636">
          <cell r="A636" t="str">
            <v>SSE</v>
          </cell>
          <cell r="B636">
            <v>3</v>
          </cell>
          <cell r="C636" t="str">
            <v>DRAS</v>
          </cell>
          <cell r="D636">
            <v>32</v>
          </cell>
          <cell r="E636">
            <v>1</v>
          </cell>
          <cell r="F636" t="str">
            <v xml:space="preserve">B </v>
          </cell>
          <cell r="G636">
            <v>1</v>
          </cell>
          <cell r="H636">
            <v>9362</v>
          </cell>
          <cell r="I636">
            <v>192539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3106445</v>
          </cell>
          <cell r="P636">
            <v>0</v>
          </cell>
          <cell r="Q636">
            <v>0</v>
          </cell>
          <cell r="R636">
            <v>35018</v>
          </cell>
          <cell r="S636">
            <v>0</v>
          </cell>
          <cell r="T636">
            <v>354872</v>
          </cell>
          <cell r="U636">
            <v>0</v>
          </cell>
          <cell r="V636">
            <v>21339</v>
          </cell>
          <cell r="W636">
            <v>0</v>
          </cell>
          <cell r="X636">
            <v>0</v>
          </cell>
          <cell r="Y636">
            <v>95223</v>
          </cell>
          <cell r="Z636">
            <v>3106445</v>
          </cell>
          <cell r="AA636">
            <v>3612897</v>
          </cell>
          <cell r="AB636" t="str">
            <v>EROU</v>
          </cell>
          <cell r="AC636">
            <v>1101</v>
          </cell>
          <cell r="AD636">
            <v>2</v>
          </cell>
          <cell r="AE636">
            <v>146719</v>
          </cell>
        </row>
        <row r="637">
          <cell r="A637" t="str">
            <v>SSE</v>
          </cell>
          <cell r="B637">
            <v>3</v>
          </cell>
          <cell r="C637" t="str">
            <v>DRAS</v>
          </cell>
          <cell r="D637">
            <v>32</v>
          </cell>
          <cell r="E637">
            <v>1</v>
          </cell>
          <cell r="F637" t="str">
            <v xml:space="preserve">B </v>
          </cell>
          <cell r="G637">
            <v>2</v>
          </cell>
          <cell r="H637">
            <v>3190</v>
          </cell>
          <cell r="I637">
            <v>128149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2485507</v>
          </cell>
          <cell r="P637">
            <v>0</v>
          </cell>
          <cell r="Q637">
            <v>0</v>
          </cell>
          <cell r="R637">
            <v>23996</v>
          </cell>
          <cell r="S637">
            <v>0</v>
          </cell>
          <cell r="T637">
            <v>64730</v>
          </cell>
          <cell r="U637">
            <v>422420</v>
          </cell>
          <cell r="V637">
            <v>5361</v>
          </cell>
          <cell r="W637">
            <v>0</v>
          </cell>
          <cell r="X637">
            <v>0</v>
          </cell>
          <cell r="Y637">
            <v>124015</v>
          </cell>
          <cell r="Z637">
            <v>2485507</v>
          </cell>
          <cell r="AA637">
            <v>2703609</v>
          </cell>
          <cell r="AB637" t="str">
            <v>EROU</v>
          </cell>
          <cell r="AC637">
            <v>1101</v>
          </cell>
          <cell r="AD637">
            <v>2</v>
          </cell>
          <cell r="AE637">
            <v>128149</v>
          </cell>
        </row>
        <row r="638">
          <cell r="A638" t="str">
            <v>SSE</v>
          </cell>
          <cell r="B638">
            <v>3</v>
          </cell>
          <cell r="C638" t="str">
            <v>DRAS</v>
          </cell>
          <cell r="D638">
            <v>32</v>
          </cell>
          <cell r="E638">
            <v>1</v>
          </cell>
          <cell r="F638" t="str">
            <v xml:space="preserve">B </v>
          </cell>
          <cell r="G638">
            <v>3</v>
          </cell>
          <cell r="H638">
            <v>6501</v>
          </cell>
          <cell r="I638">
            <v>471536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9143423</v>
          </cell>
          <cell r="P638">
            <v>0</v>
          </cell>
          <cell r="Q638">
            <v>0</v>
          </cell>
          <cell r="R638">
            <v>78633</v>
          </cell>
          <cell r="S638">
            <v>0</v>
          </cell>
          <cell r="T638">
            <v>167557</v>
          </cell>
          <cell r="U638">
            <v>1554367</v>
          </cell>
          <cell r="V638">
            <v>6957</v>
          </cell>
          <cell r="W638">
            <v>0</v>
          </cell>
          <cell r="X638">
            <v>0</v>
          </cell>
          <cell r="Y638">
            <v>382006</v>
          </cell>
          <cell r="Z638">
            <v>9143423</v>
          </cell>
          <cell r="AA638">
            <v>9778576</v>
          </cell>
          <cell r="AB638" t="str">
            <v>EROU</v>
          </cell>
          <cell r="AC638">
            <v>1101</v>
          </cell>
          <cell r="AD638">
            <v>2</v>
          </cell>
          <cell r="AE638">
            <v>471246</v>
          </cell>
        </row>
        <row r="639">
          <cell r="A639" t="str">
            <v>SSE</v>
          </cell>
          <cell r="B639">
            <v>3</v>
          </cell>
          <cell r="C639" t="str">
            <v>DRAS</v>
          </cell>
          <cell r="D639">
            <v>32</v>
          </cell>
          <cell r="E639">
            <v>1</v>
          </cell>
          <cell r="F639" t="str">
            <v xml:space="preserve">B </v>
          </cell>
          <cell r="G639">
            <v>4</v>
          </cell>
          <cell r="H639">
            <v>1980</v>
          </cell>
          <cell r="I639">
            <v>233607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4531186</v>
          </cell>
          <cell r="P639">
            <v>0</v>
          </cell>
          <cell r="Q639">
            <v>0</v>
          </cell>
          <cell r="R639">
            <v>42666</v>
          </cell>
          <cell r="S639">
            <v>0</v>
          </cell>
          <cell r="T639">
            <v>62577</v>
          </cell>
          <cell r="U639">
            <v>770319</v>
          </cell>
          <cell r="V639">
            <v>1035</v>
          </cell>
          <cell r="W639">
            <v>0</v>
          </cell>
          <cell r="X639">
            <v>0</v>
          </cell>
          <cell r="Y639">
            <v>216972</v>
          </cell>
          <cell r="Z639">
            <v>4531186</v>
          </cell>
          <cell r="AA639">
            <v>4854436</v>
          </cell>
          <cell r="AB639" t="str">
            <v>EROU</v>
          </cell>
          <cell r="AC639">
            <v>1101</v>
          </cell>
          <cell r="AD639">
            <v>2</v>
          </cell>
          <cell r="AE639">
            <v>233607</v>
          </cell>
        </row>
        <row r="640">
          <cell r="A640" t="str">
            <v>SSE</v>
          </cell>
          <cell r="B640">
            <v>3</v>
          </cell>
          <cell r="C640" t="str">
            <v>DRAS</v>
          </cell>
          <cell r="D640">
            <v>32</v>
          </cell>
          <cell r="E640">
            <v>1</v>
          </cell>
          <cell r="F640" t="str">
            <v xml:space="preserve">B </v>
          </cell>
          <cell r="G640">
            <v>5</v>
          </cell>
          <cell r="H640">
            <v>491</v>
          </cell>
          <cell r="I640">
            <v>83747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1624296</v>
          </cell>
          <cell r="P640">
            <v>0</v>
          </cell>
          <cell r="Q640">
            <v>0</v>
          </cell>
          <cell r="R640">
            <v>13607</v>
          </cell>
          <cell r="S640">
            <v>0</v>
          </cell>
          <cell r="T640">
            <v>31731</v>
          </cell>
          <cell r="U640">
            <v>276139</v>
          </cell>
          <cell r="V640">
            <v>377</v>
          </cell>
          <cell r="W640">
            <v>0</v>
          </cell>
          <cell r="X640">
            <v>0</v>
          </cell>
          <cell r="Y640">
            <v>94973</v>
          </cell>
          <cell r="Z640">
            <v>1624296</v>
          </cell>
          <cell r="AA640">
            <v>1764984</v>
          </cell>
          <cell r="AB640" t="str">
            <v>EROU</v>
          </cell>
          <cell r="AC640">
            <v>1101</v>
          </cell>
          <cell r="AD640">
            <v>2</v>
          </cell>
          <cell r="AE640">
            <v>83747</v>
          </cell>
        </row>
        <row r="641">
          <cell r="A641" t="str">
            <v>SSE</v>
          </cell>
          <cell r="B641">
            <v>3</v>
          </cell>
          <cell r="C641" t="str">
            <v>DRAS</v>
          </cell>
          <cell r="D641">
            <v>32</v>
          </cell>
          <cell r="E641">
            <v>1</v>
          </cell>
          <cell r="F641" t="str">
            <v xml:space="preserve">B </v>
          </cell>
          <cell r="G641">
            <v>6</v>
          </cell>
          <cell r="H641">
            <v>311</v>
          </cell>
          <cell r="I641">
            <v>73502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1425566</v>
          </cell>
          <cell r="P641">
            <v>0</v>
          </cell>
          <cell r="Q641">
            <v>0</v>
          </cell>
          <cell r="R641">
            <v>13220</v>
          </cell>
          <cell r="S641">
            <v>0</v>
          </cell>
          <cell r="T641">
            <v>43616</v>
          </cell>
          <cell r="U641">
            <v>242466</v>
          </cell>
          <cell r="V641">
            <v>754</v>
          </cell>
          <cell r="W641">
            <v>0</v>
          </cell>
          <cell r="X641">
            <v>0</v>
          </cell>
          <cell r="Y641">
            <v>54593</v>
          </cell>
          <cell r="Z641">
            <v>1425566</v>
          </cell>
          <cell r="AA641">
            <v>1537749</v>
          </cell>
          <cell r="AB641" t="str">
            <v>EROU</v>
          </cell>
          <cell r="AC641">
            <v>1101</v>
          </cell>
          <cell r="AD641">
            <v>2</v>
          </cell>
          <cell r="AE641">
            <v>73502</v>
          </cell>
        </row>
        <row r="642">
          <cell r="A642" t="str">
            <v>SSE</v>
          </cell>
          <cell r="B642">
            <v>3</v>
          </cell>
          <cell r="C642" t="str">
            <v>DRAS</v>
          </cell>
          <cell r="D642">
            <v>32</v>
          </cell>
          <cell r="E642">
            <v>1</v>
          </cell>
          <cell r="F642" t="str">
            <v xml:space="preserve">B </v>
          </cell>
          <cell r="G642">
            <v>7</v>
          </cell>
          <cell r="H642">
            <v>91</v>
          </cell>
          <cell r="I642">
            <v>30880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621446</v>
          </cell>
          <cell r="P642">
            <v>0</v>
          </cell>
          <cell r="Q642">
            <v>0</v>
          </cell>
          <cell r="R642">
            <v>4029</v>
          </cell>
          <cell r="S642">
            <v>0</v>
          </cell>
          <cell r="T642">
            <v>18429</v>
          </cell>
          <cell r="U642">
            <v>124342</v>
          </cell>
          <cell r="V642">
            <v>188</v>
          </cell>
          <cell r="W642">
            <v>0</v>
          </cell>
          <cell r="X642">
            <v>0</v>
          </cell>
          <cell r="Y642">
            <v>21883</v>
          </cell>
          <cell r="Z642">
            <v>621446</v>
          </cell>
          <cell r="AA642">
            <v>665975</v>
          </cell>
          <cell r="AB642" t="str">
            <v>EROU</v>
          </cell>
          <cell r="AC642">
            <v>1101</v>
          </cell>
          <cell r="AD642">
            <v>2</v>
          </cell>
          <cell r="AE642">
            <v>30880</v>
          </cell>
        </row>
        <row r="643">
          <cell r="A643" t="str">
            <v>SSE</v>
          </cell>
          <cell r="B643">
            <v>3</v>
          </cell>
          <cell r="C643" t="str">
            <v>DRAS</v>
          </cell>
          <cell r="D643">
            <v>32</v>
          </cell>
          <cell r="E643">
            <v>1</v>
          </cell>
          <cell r="F643" t="str">
            <v xml:space="preserve">B </v>
          </cell>
          <cell r="G643">
            <v>8</v>
          </cell>
          <cell r="H643">
            <v>54</v>
          </cell>
          <cell r="I643">
            <v>23386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470595</v>
          </cell>
          <cell r="P643">
            <v>0</v>
          </cell>
          <cell r="Q643">
            <v>0</v>
          </cell>
          <cell r="R643">
            <v>2967</v>
          </cell>
          <cell r="S643">
            <v>0</v>
          </cell>
          <cell r="T643">
            <v>4715</v>
          </cell>
          <cell r="U643">
            <v>94149</v>
          </cell>
          <cell r="V643">
            <v>0</v>
          </cell>
          <cell r="W643">
            <v>0</v>
          </cell>
          <cell r="X643">
            <v>0</v>
          </cell>
          <cell r="Y643">
            <v>11784</v>
          </cell>
          <cell r="Z643">
            <v>470595</v>
          </cell>
          <cell r="AA643">
            <v>490061</v>
          </cell>
          <cell r="AB643" t="str">
            <v>EROU</v>
          </cell>
          <cell r="AC643">
            <v>1101</v>
          </cell>
          <cell r="AD643">
            <v>2</v>
          </cell>
          <cell r="AE643">
            <v>23386</v>
          </cell>
        </row>
        <row r="644">
          <cell r="A644" t="str">
            <v>SSE</v>
          </cell>
          <cell r="B644">
            <v>3</v>
          </cell>
          <cell r="C644" t="str">
            <v>DRAS</v>
          </cell>
          <cell r="D644">
            <v>32</v>
          </cell>
          <cell r="E644">
            <v>1</v>
          </cell>
          <cell r="F644" t="str">
            <v xml:space="preserve">B </v>
          </cell>
          <cell r="G644">
            <v>9</v>
          </cell>
          <cell r="H644">
            <v>45</v>
          </cell>
          <cell r="I644">
            <v>29776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640757</v>
          </cell>
          <cell r="P644">
            <v>0</v>
          </cell>
          <cell r="Q644">
            <v>0</v>
          </cell>
          <cell r="R644">
            <v>5929</v>
          </cell>
          <cell r="S644">
            <v>0</v>
          </cell>
          <cell r="T644">
            <v>12154</v>
          </cell>
          <cell r="U644">
            <v>160238</v>
          </cell>
          <cell r="V644">
            <v>0</v>
          </cell>
          <cell r="W644">
            <v>0</v>
          </cell>
          <cell r="X644">
            <v>0</v>
          </cell>
          <cell r="Y644">
            <v>12641</v>
          </cell>
          <cell r="Z644">
            <v>640757</v>
          </cell>
          <cell r="AA644">
            <v>671481</v>
          </cell>
          <cell r="AB644" t="str">
            <v>EROU</v>
          </cell>
          <cell r="AC644">
            <v>1101</v>
          </cell>
          <cell r="AD644">
            <v>2</v>
          </cell>
          <cell r="AE644">
            <v>29776</v>
          </cell>
        </row>
        <row r="645">
          <cell r="A645" t="str">
            <v>SSE</v>
          </cell>
          <cell r="B645">
            <v>3</v>
          </cell>
          <cell r="C645" t="str">
            <v>DRAS</v>
          </cell>
          <cell r="D645">
            <v>32</v>
          </cell>
          <cell r="E645">
            <v>1</v>
          </cell>
          <cell r="F645" t="str">
            <v xml:space="preserve">B </v>
          </cell>
          <cell r="G645">
            <v>10</v>
          </cell>
          <cell r="H645">
            <v>10</v>
          </cell>
          <cell r="I645">
            <v>-15193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-326038</v>
          </cell>
          <cell r="P645">
            <v>0</v>
          </cell>
          <cell r="Q645">
            <v>0</v>
          </cell>
          <cell r="R645">
            <v>6893</v>
          </cell>
          <cell r="S645">
            <v>0</v>
          </cell>
          <cell r="T645">
            <v>61775</v>
          </cell>
          <cell r="U645">
            <v>-81505</v>
          </cell>
          <cell r="V645">
            <v>0</v>
          </cell>
          <cell r="W645">
            <v>0</v>
          </cell>
          <cell r="X645">
            <v>0</v>
          </cell>
          <cell r="Y645">
            <v>1017</v>
          </cell>
          <cell r="Z645">
            <v>-326038</v>
          </cell>
          <cell r="AA645">
            <v>-256353</v>
          </cell>
          <cell r="AB645" t="str">
            <v>EROU</v>
          </cell>
          <cell r="AC645">
            <v>1101</v>
          </cell>
          <cell r="AD645">
            <v>2</v>
          </cell>
          <cell r="AE645">
            <v>-15193</v>
          </cell>
        </row>
        <row r="646">
          <cell r="A646" t="str">
            <v>SSE</v>
          </cell>
          <cell r="B646">
            <v>3</v>
          </cell>
          <cell r="C646" t="str">
            <v>DRAS</v>
          </cell>
          <cell r="D646">
            <v>32</v>
          </cell>
          <cell r="E646">
            <v>1</v>
          </cell>
          <cell r="F646" t="str">
            <v xml:space="preserve">B </v>
          </cell>
          <cell r="G646">
            <v>11</v>
          </cell>
          <cell r="H646">
            <v>5651</v>
          </cell>
          <cell r="I646">
            <v>126709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714050</v>
          </cell>
          <cell r="P646">
            <v>0</v>
          </cell>
          <cell r="Q646">
            <v>0</v>
          </cell>
          <cell r="R646">
            <v>7703</v>
          </cell>
          <cell r="S646">
            <v>0</v>
          </cell>
          <cell r="T646">
            <v>67774</v>
          </cell>
          <cell r="U646">
            <v>0</v>
          </cell>
          <cell r="V646">
            <v>11001</v>
          </cell>
          <cell r="W646">
            <v>0</v>
          </cell>
          <cell r="X646">
            <v>0</v>
          </cell>
          <cell r="Y646">
            <v>16652</v>
          </cell>
          <cell r="Z646">
            <v>714050</v>
          </cell>
          <cell r="AA646">
            <v>817180</v>
          </cell>
          <cell r="AB646" t="str">
            <v>EROU</v>
          </cell>
          <cell r="AC646">
            <v>1101</v>
          </cell>
          <cell r="AD646">
            <v>2</v>
          </cell>
          <cell r="AE646">
            <v>92897</v>
          </cell>
        </row>
        <row r="647">
          <cell r="A647" t="str">
            <v>SSE</v>
          </cell>
          <cell r="B647">
            <v>3</v>
          </cell>
          <cell r="C647" t="str">
            <v>DRAS</v>
          </cell>
          <cell r="D647">
            <v>32</v>
          </cell>
          <cell r="E647">
            <v>1</v>
          </cell>
          <cell r="F647" t="str">
            <v xml:space="preserve">B </v>
          </cell>
          <cell r="G647">
            <v>12</v>
          </cell>
          <cell r="H647">
            <v>2422</v>
          </cell>
          <cell r="I647">
            <v>131111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1173811</v>
          </cell>
          <cell r="P647">
            <v>0</v>
          </cell>
          <cell r="Q647">
            <v>0</v>
          </cell>
          <cell r="R647">
            <v>12904</v>
          </cell>
          <cell r="S647">
            <v>0</v>
          </cell>
          <cell r="T647">
            <v>40072</v>
          </cell>
          <cell r="U647">
            <v>199690</v>
          </cell>
          <cell r="V647">
            <v>5076</v>
          </cell>
          <cell r="W647">
            <v>0</v>
          </cell>
          <cell r="X647">
            <v>0</v>
          </cell>
          <cell r="Y647">
            <v>40414</v>
          </cell>
          <cell r="Z647">
            <v>1173811</v>
          </cell>
          <cell r="AA647">
            <v>1272277</v>
          </cell>
          <cell r="AB647" t="str">
            <v>EROU</v>
          </cell>
          <cell r="AC647">
            <v>1101</v>
          </cell>
          <cell r="AD647">
            <v>2</v>
          </cell>
          <cell r="AE647">
            <v>131111</v>
          </cell>
        </row>
        <row r="648">
          <cell r="A648" t="str">
            <v>SSE</v>
          </cell>
          <cell r="B648">
            <v>3</v>
          </cell>
          <cell r="C648" t="str">
            <v>DRAS</v>
          </cell>
          <cell r="D648">
            <v>32</v>
          </cell>
          <cell r="E648">
            <v>1</v>
          </cell>
          <cell r="F648" t="str">
            <v xml:space="preserve">B </v>
          </cell>
          <cell r="G648">
            <v>13</v>
          </cell>
          <cell r="H648">
            <v>143</v>
          </cell>
          <cell r="I648">
            <v>16745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193120</v>
          </cell>
          <cell r="P648">
            <v>0</v>
          </cell>
          <cell r="Q648">
            <v>0</v>
          </cell>
          <cell r="R648">
            <v>2292</v>
          </cell>
          <cell r="S648">
            <v>0</v>
          </cell>
          <cell r="T648">
            <v>9471</v>
          </cell>
          <cell r="U648">
            <v>32831</v>
          </cell>
          <cell r="V648">
            <v>376</v>
          </cell>
          <cell r="W648">
            <v>0</v>
          </cell>
          <cell r="X648">
            <v>0</v>
          </cell>
          <cell r="Y648">
            <v>6403</v>
          </cell>
          <cell r="Z648">
            <v>193120</v>
          </cell>
          <cell r="AA648">
            <v>211662</v>
          </cell>
          <cell r="AB648" t="str">
            <v>EROU</v>
          </cell>
          <cell r="AC648">
            <v>1101</v>
          </cell>
          <cell r="AD648">
            <v>2</v>
          </cell>
          <cell r="AE648">
            <v>16745</v>
          </cell>
        </row>
        <row r="649">
          <cell r="A649" t="str">
            <v>SSE</v>
          </cell>
          <cell r="B649">
            <v>3</v>
          </cell>
          <cell r="C649" t="str">
            <v>DRAS</v>
          </cell>
          <cell r="D649">
            <v>32</v>
          </cell>
          <cell r="E649">
            <v>1</v>
          </cell>
          <cell r="F649" t="str">
            <v xml:space="preserve">B </v>
          </cell>
          <cell r="G649">
            <v>14</v>
          </cell>
          <cell r="H649">
            <v>13</v>
          </cell>
          <cell r="I649">
            <v>1943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24693</v>
          </cell>
          <cell r="P649">
            <v>0</v>
          </cell>
          <cell r="Q649">
            <v>0</v>
          </cell>
          <cell r="R649">
            <v>189</v>
          </cell>
          <cell r="S649">
            <v>0</v>
          </cell>
          <cell r="T649">
            <v>635</v>
          </cell>
          <cell r="U649">
            <v>4199</v>
          </cell>
          <cell r="V649">
            <v>0</v>
          </cell>
          <cell r="W649">
            <v>0</v>
          </cell>
          <cell r="X649">
            <v>0</v>
          </cell>
          <cell r="Y649">
            <v>908</v>
          </cell>
          <cell r="Z649">
            <v>24693</v>
          </cell>
          <cell r="AA649">
            <v>26425</v>
          </cell>
          <cell r="AB649" t="str">
            <v>EROU</v>
          </cell>
          <cell r="AC649">
            <v>1101</v>
          </cell>
          <cell r="AD649">
            <v>2</v>
          </cell>
          <cell r="AE649">
            <v>1943</v>
          </cell>
        </row>
        <row r="650">
          <cell r="A650" t="str">
            <v>SSE</v>
          </cell>
          <cell r="B650">
            <v>3</v>
          </cell>
          <cell r="C650" t="str">
            <v>DRAS</v>
          </cell>
          <cell r="D650">
            <v>32</v>
          </cell>
          <cell r="E650">
            <v>1</v>
          </cell>
          <cell r="F650" t="str">
            <v xml:space="preserve">B </v>
          </cell>
          <cell r="G650">
            <v>15</v>
          </cell>
          <cell r="H650">
            <v>24</v>
          </cell>
          <cell r="I650">
            <v>-1507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-54919</v>
          </cell>
          <cell r="P650">
            <v>0</v>
          </cell>
          <cell r="Q650">
            <v>0</v>
          </cell>
          <cell r="R650">
            <v>158</v>
          </cell>
          <cell r="S650">
            <v>0</v>
          </cell>
          <cell r="T650">
            <v>220</v>
          </cell>
          <cell r="U650">
            <v>-17395</v>
          </cell>
          <cell r="V650">
            <v>0</v>
          </cell>
          <cell r="W650">
            <v>0</v>
          </cell>
          <cell r="X650">
            <v>0</v>
          </cell>
          <cell r="Y650">
            <v>288</v>
          </cell>
          <cell r="Z650">
            <v>-54919</v>
          </cell>
          <cell r="AA650">
            <v>-54253</v>
          </cell>
          <cell r="AB650" t="str">
            <v>EROU</v>
          </cell>
          <cell r="AC650">
            <v>1101</v>
          </cell>
          <cell r="AD650">
            <v>2</v>
          </cell>
          <cell r="AE650">
            <v>-1507</v>
          </cell>
        </row>
        <row r="651">
          <cell r="A651" t="str">
            <v>SSE</v>
          </cell>
          <cell r="B651">
            <v>3</v>
          </cell>
          <cell r="C651" t="str">
            <v>DRAS</v>
          </cell>
          <cell r="D651">
            <v>32</v>
          </cell>
          <cell r="E651">
            <v>2</v>
          </cell>
          <cell r="F651" t="str">
            <v>A4</v>
          </cell>
          <cell r="G651">
            <v>20</v>
          </cell>
          <cell r="H651">
            <v>8</v>
          </cell>
          <cell r="I651">
            <v>40324</v>
          </cell>
          <cell r="J651">
            <v>0</v>
          </cell>
          <cell r="K651">
            <v>0</v>
          </cell>
          <cell r="L651">
            <v>413</v>
          </cell>
          <cell r="M651">
            <v>0</v>
          </cell>
          <cell r="N651">
            <v>0</v>
          </cell>
          <cell r="O651">
            <v>462703</v>
          </cell>
          <cell r="P651">
            <v>323242</v>
          </cell>
          <cell r="Q651">
            <v>84992</v>
          </cell>
          <cell r="R651">
            <v>15756</v>
          </cell>
          <cell r="S651">
            <v>0</v>
          </cell>
          <cell r="T651">
            <v>3703</v>
          </cell>
          <cell r="U651">
            <v>228693</v>
          </cell>
          <cell r="V651">
            <v>0</v>
          </cell>
          <cell r="W651">
            <v>43829</v>
          </cell>
          <cell r="X651">
            <v>0</v>
          </cell>
          <cell r="Y651">
            <v>1139</v>
          </cell>
          <cell r="Z651">
            <v>914766</v>
          </cell>
          <cell r="AA651">
            <v>935364</v>
          </cell>
          <cell r="AB651" t="str">
            <v>EROU</v>
          </cell>
          <cell r="AC651">
            <v>1101</v>
          </cell>
          <cell r="AD651">
            <v>2</v>
          </cell>
          <cell r="AE651">
            <v>40324</v>
          </cell>
        </row>
        <row r="652">
          <cell r="A652" t="str">
            <v>SSE</v>
          </cell>
          <cell r="B652">
            <v>3</v>
          </cell>
          <cell r="C652" t="str">
            <v>DRAS</v>
          </cell>
          <cell r="D652">
            <v>32</v>
          </cell>
          <cell r="E652">
            <v>2</v>
          </cell>
          <cell r="F652" t="str">
            <v xml:space="preserve">B </v>
          </cell>
          <cell r="G652">
            <v>0</v>
          </cell>
          <cell r="H652">
            <v>170</v>
          </cell>
          <cell r="I652">
            <v>67096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1396797</v>
          </cell>
          <cell r="P652">
            <v>0</v>
          </cell>
          <cell r="Q652">
            <v>0</v>
          </cell>
          <cell r="R652">
            <v>25581</v>
          </cell>
          <cell r="S652">
            <v>0</v>
          </cell>
          <cell r="T652">
            <v>415363</v>
          </cell>
          <cell r="U652">
            <v>343173</v>
          </cell>
          <cell r="V652">
            <v>2453</v>
          </cell>
          <cell r="W652">
            <v>0</v>
          </cell>
          <cell r="X652">
            <v>0</v>
          </cell>
          <cell r="Y652">
            <v>25424</v>
          </cell>
          <cell r="Z652">
            <v>1396797</v>
          </cell>
          <cell r="AA652">
            <v>1865618</v>
          </cell>
          <cell r="AB652" t="str">
            <v>EROU</v>
          </cell>
          <cell r="AC652">
            <v>1101</v>
          </cell>
          <cell r="AD652">
            <v>2</v>
          </cell>
          <cell r="AE652">
            <v>64196</v>
          </cell>
        </row>
        <row r="653">
          <cell r="A653" t="str">
            <v>SSE</v>
          </cell>
          <cell r="B653">
            <v>3</v>
          </cell>
          <cell r="C653" t="str">
            <v>DRAS</v>
          </cell>
          <cell r="D653">
            <v>32</v>
          </cell>
          <cell r="E653">
            <v>3</v>
          </cell>
          <cell r="F653" t="str">
            <v>A4</v>
          </cell>
          <cell r="G653">
            <v>20</v>
          </cell>
          <cell r="H653">
            <v>5</v>
          </cell>
          <cell r="I653">
            <v>31374</v>
          </cell>
          <cell r="J653">
            <v>0</v>
          </cell>
          <cell r="K653">
            <v>0</v>
          </cell>
          <cell r="L653">
            <v>207</v>
          </cell>
          <cell r="M653">
            <v>0</v>
          </cell>
          <cell r="N653">
            <v>0</v>
          </cell>
          <cell r="O653">
            <v>360005</v>
          </cell>
          <cell r="P653">
            <v>162013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130505</v>
          </cell>
          <cell r="V653">
            <v>0</v>
          </cell>
          <cell r="W653">
            <v>0</v>
          </cell>
          <cell r="X653">
            <v>0</v>
          </cell>
          <cell r="Y653">
            <v>2669</v>
          </cell>
          <cell r="Z653">
            <v>522018</v>
          </cell>
          <cell r="AA653">
            <v>524687</v>
          </cell>
          <cell r="AB653" t="str">
            <v>EROU</v>
          </cell>
          <cell r="AC653">
            <v>1101</v>
          </cell>
          <cell r="AD653">
            <v>2</v>
          </cell>
          <cell r="AE653">
            <v>31374</v>
          </cell>
        </row>
        <row r="654">
          <cell r="A654" t="str">
            <v>SSE</v>
          </cell>
          <cell r="B654">
            <v>3</v>
          </cell>
          <cell r="C654" t="str">
            <v>DRAS</v>
          </cell>
          <cell r="D654">
            <v>32</v>
          </cell>
          <cell r="E654">
            <v>3</v>
          </cell>
          <cell r="F654" t="str">
            <v xml:space="preserve">B </v>
          </cell>
          <cell r="G654">
            <v>0</v>
          </cell>
          <cell r="H654">
            <v>2546</v>
          </cell>
          <cell r="I654">
            <v>386614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8048195</v>
          </cell>
          <cell r="P654">
            <v>0</v>
          </cell>
          <cell r="Q654">
            <v>0</v>
          </cell>
          <cell r="R654">
            <v>97835</v>
          </cell>
          <cell r="S654">
            <v>0</v>
          </cell>
          <cell r="T654">
            <v>218978</v>
          </cell>
          <cell r="U654">
            <v>1973005</v>
          </cell>
          <cell r="V654">
            <v>1037</v>
          </cell>
          <cell r="W654">
            <v>0</v>
          </cell>
          <cell r="X654">
            <v>0</v>
          </cell>
          <cell r="Y654">
            <v>305922</v>
          </cell>
          <cell r="Z654">
            <v>8048195</v>
          </cell>
          <cell r="AA654">
            <v>8671967</v>
          </cell>
          <cell r="AB654" t="str">
            <v>EROU</v>
          </cell>
          <cell r="AC654">
            <v>1101</v>
          </cell>
          <cell r="AD654">
            <v>2</v>
          </cell>
          <cell r="AE654">
            <v>365648</v>
          </cell>
        </row>
        <row r="655">
          <cell r="A655" t="str">
            <v>SSE</v>
          </cell>
          <cell r="B655">
            <v>3</v>
          </cell>
          <cell r="C655" t="str">
            <v>DRAS</v>
          </cell>
          <cell r="D655">
            <v>32</v>
          </cell>
          <cell r="E655">
            <v>4</v>
          </cell>
          <cell r="F655" t="str">
            <v xml:space="preserve">B </v>
          </cell>
          <cell r="G655">
            <v>0</v>
          </cell>
          <cell r="H655">
            <v>1703</v>
          </cell>
          <cell r="I655">
            <v>158908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1559803</v>
          </cell>
          <cell r="P655">
            <v>0</v>
          </cell>
          <cell r="Q655">
            <v>0</v>
          </cell>
          <cell r="R655">
            <v>150</v>
          </cell>
          <cell r="S655">
            <v>0</v>
          </cell>
          <cell r="T655">
            <v>274153</v>
          </cell>
          <cell r="U655">
            <v>0</v>
          </cell>
          <cell r="V655">
            <v>138170</v>
          </cell>
          <cell r="W655">
            <v>0</v>
          </cell>
          <cell r="X655">
            <v>0</v>
          </cell>
          <cell r="Y655">
            <v>0</v>
          </cell>
          <cell r="Z655">
            <v>1559803</v>
          </cell>
          <cell r="AA655">
            <v>1972276</v>
          </cell>
          <cell r="AB655" t="str">
            <v>EROU</v>
          </cell>
          <cell r="AC655">
            <v>1101</v>
          </cell>
          <cell r="AD655">
            <v>2</v>
          </cell>
          <cell r="AE655">
            <v>143345</v>
          </cell>
        </row>
        <row r="656">
          <cell r="A656" t="str">
            <v>SSE</v>
          </cell>
          <cell r="B656">
            <v>3</v>
          </cell>
          <cell r="C656" t="str">
            <v>DRAS</v>
          </cell>
          <cell r="D656">
            <v>32</v>
          </cell>
          <cell r="E656">
            <v>5</v>
          </cell>
          <cell r="F656" t="str">
            <v>A4</v>
          </cell>
          <cell r="G656">
            <v>20</v>
          </cell>
          <cell r="H656">
            <v>4</v>
          </cell>
          <cell r="I656">
            <v>62758</v>
          </cell>
          <cell r="J656">
            <v>0</v>
          </cell>
          <cell r="K656">
            <v>0</v>
          </cell>
          <cell r="L656">
            <v>290</v>
          </cell>
          <cell r="M656">
            <v>0</v>
          </cell>
          <cell r="N656">
            <v>0</v>
          </cell>
          <cell r="O656">
            <v>667022</v>
          </cell>
          <cell r="P656">
            <v>216408</v>
          </cell>
          <cell r="Q656">
            <v>135963</v>
          </cell>
          <cell r="R656">
            <v>3034</v>
          </cell>
          <cell r="S656">
            <v>0</v>
          </cell>
          <cell r="T656">
            <v>0</v>
          </cell>
          <cell r="U656">
            <v>219003</v>
          </cell>
          <cell r="V656">
            <v>0</v>
          </cell>
          <cell r="W656">
            <v>48525</v>
          </cell>
          <cell r="X656">
            <v>0</v>
          </cell>
          <cell r="Y656">
            <v>0</v>
          </cell>
          <cell r="Z656">
            <v>1067918</v>
          </cell>
          <cell r="AA656">
            <v>1070952</v>
          </cell>
          <cell r="AB656" t="str">
            <v>EROU</v>
          </cell>
          <cell r="AC656">
            <v>1101</v>
          </cell>
          <cell r="AD656">
            <v>2</v>
          </cell>
          <cell r="AE656">
            <v>62758</v>
          </cell>
        </row>
        <row r="657">
          <cell r="A657" t="str">
            <v>SSE</v>
          </cell>
          <cell r="B657">
            <v>3</v>
          </cell>
          <cell r="C657" t="str">
            <v>DRAS</v>
          </cell>
          <cell r="D657">
            <v>32</v>
          </cell>
          <cell r="E657">
            <v>5</v>
          </cell>
          <cell r="F657" t="str">
            <v xml:space="preserve">B </v>
          </cell>
          <cell r="G657">
            <v>0</v>
          </cell>
          <cell r="H657">
            <v>570</v>
          </cell>
          <cell r="I657">
            <v>128589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2544843</v>
          </cell>
          <cell r="P657">
            <v>0</v>
          </cell>
          <cell r="Q657">
            <v>0</v>
          </cell>
          <cell r="R657">
            <v>25769</v>
          </cell>
          <cell r="S657">
            <v>0</v>
          </cell>
          <cell r="T657">
            <v>235332</v>
          </cell>
          <cell r="U657">
            <v>536713</v>
          </cell>
          <cell r="V657">
            <v>188</v>
          </cell>
          <cell r="W657">
            <v>0</v>
          </cell>
          <cell r="X657">
            <v>0</v>
          </cell>
          <cell r="Y657">
            <v>0</v>
          </cell>
          <cell r="Z657">
            <v>2544843</v>
          </cell>
          <cell r="AA657">
            <v>2806132</v>
          </cell>
          <cell r="AB657" t="str">
            <v>EROU</v>
          </cell>
          <cell r="AC657">
            <v>1101</v>
          </cell>
          <cell r="AD657">
            <v>2</v>
          </cell>
          <cell r="AE657">
            <v>125952</v>
          </cell>
        </row>
        <row r="658">
          <cell r="A658" t="str">
            <v>SSE</v>
          </cell>
          <cell r="B658">
            <v>3</v>
          </cell>
          <cell r="C658" t="str">
            <v>DRAS</v>
          </cell>
          <cell r="D658">
            <v>32</v>
          </cell>
          <cell r="E658">
            <v>6</v>
          </cell>
          <cell r="F658" t="str">
            <v xml:space="preserve">B </v>
          </cell>
          <cell r="G658">
            <v>0</v>
          </cell>
          <cell r="H658">
            <v>43</v>
          </cell>
          <cell r="I658">
            <v>252786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2976138</v>
          </cell>
          <cell r="P658">
            <v>0</v>
          </cell>
          <cell r="Q658">
            <v>0</v>
          </cell>
          <cell r="R658">
            <v>39654</v>
          </cell>
          <cell r="S658">
            <v>0</v>
          </cell>
          <cell r="T658">
            <v>39227</v>
          </cell>
          <cell r="U658">
            <v>744034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2976138</v>
          </cell>
          <cell r="AA658">
            <v>3055019</v>
          </cell>
          <cell r="AB658" t="str">
            <v>EROU</v>
          </cell>
          <cell r="AC658">
            <v>1101</v>
          </cell>
          <cell r="AD658">
            <v>2</v>
          </cell>
          <cell r="AE658">
            <v>252786</v>
          </cell>
        </row>
        <row r="659">
          <cell r="A659" t="str">
            <v>SSE</v>
          </cell>
          <cell r="B659">
            <v>3</v>
          </cell>
          <cell r="C659" t="str">
            <v>DRAS</v>
          </cell>
          <cell r="D659">
            <v>32</v>
          </cell>
          <cell r="E659">
            <v>7</v>
          </cell>
          <cell r="F659" t="str">
            <v>A4</v>
          </cell>
          <cell r="G659">
            <v>20</v>
          </cell>
          <cell r="H659">
            <v>5</v>
          </cell>
          <cell r="I659">
            <v>215282</v>
          </cell>
          <cell r="J659">
            <v>0</v>
          </cell>
          <cell r="K659">
            <v>0</v>
          </cell>
          <cell r="L659">
            <v>681</v>
          </cell>
          <cell r="M659">
            <v>0</v>
          </cell>
          <cell r="N659">
            <v>0</v>
          </cell>
          <cell r="O659">
            <v>2099717</v>
          </cell>
          <cell r="P659">
            <v>452184</v>
          </cell>
          <cell r="Q659">
            <v>49556</v>
          </cell>
          <cell r="R659">
            <v>0</v>
          </cell>
          <cell r="S659">
            <v>0</v>
          </cell>
          <cell r="T659">
            <v>0</v>
          </cell>
          <cell r="U659">
            <v>651692</v>
          </cell>
          <cell r="V659">
            <v>0</v>
          </cell>
          <cell r="W659">
            <v>5312</v>
          </cell>
          <cell r="X659">
            <v>0</v>
          </cell>
          <cell r="Y659">
            <v>0</v>
          </cell>
          <cell r="Z659">
            <v>2606769</v>
          </cell>
          <cell r="AA659">
            <v>2606769</v>
          </cell>
          <cell r="AB659" t="str">
            <v>EROU</v>
          </cell>
          <cell r="AC659">
            <v>1101</v>
          </cell>
          <cell r="AD659">
            <v>2</v>
          </cell>
          <cell r="AE659">
            <v>215282</v>
          </cell>
        </row>
        <row r="660">
          <cell r="A660" t="str">
            <v>SSE</v>
          </cell>
          <cell r="B660">
            <v>3</v>
          </cell>
          <cell r="C660" t="str">
            <v>DRAS</v>
          </cell>
          <cell r="D660">
            <v>32</v>
          </cell>
          <cell r="E660">
            <v>7</v>
          </cell>
          <cell r="F660" t="str">
            <v xml:space="preserve">B </v>
          </cell>
          <cell r="G660">
            <v>0</v>
          </cell>
          <cell r="H660">
            <v>21</v>
          </cell>
          <cell r="I660">
            <v>45171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799284</v>
          </cell>
          <cell r="P660">
            <v>0</v>
          </cell>
          <cell r="Q660">
            <v>0</v>
          </cell>
          <cell r="R660">
            <v>1515</v>
          </cell>
          <cell r="S660">
            <v>0</v>
          </cell>
          <cell r="T660">
            <v>0</v>
          </cell>
          <cell r="U660">
            <v>199819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799284</v>
          </cell>
          <cell r="AA660">
            <v>800799</v>
          </cell>
          <cell r="AB660" t="str">
            <v>EROU</v>
          </cell>
          <cell r="AC660">
            <v>1101</v>
          </cell>
          <cell r="AD660">
            <v>2</v>
          </cell>
          <cell r="AE660">
            <v>45049</v>
          </cell>
        </row>
        <row r="661">
          <cell r="A661" t="str">
            <v>SSE</v>
          </cell>
          <cell r="B661">
            <v>3</v>
          </cell>
          <cell r="C661" t="str">
            <v>DRAS</v>
          </cell>
          <cell r="D661">
            <v>32</v>
          </cell>
          <cell r="E661">
            <v>8</v>
          </cell>
          <cell r="F661" t="str">
            <v xml:space="preserve">B </v>
          </cell>
          <cell r="G661">
            <v>0</v>
          </cell>
          <cell r="H661">
            <v>4</v>
          </cell>
          <cell r="I661">
            <v>8551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178020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44506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178020</v>
          </cell>
          <cell r="AA661">
            <v>178020</v>
          </cell>
          <cell r="AB661" t="str">
            <v>EROU</v>
          </cell>
          <cell r="AC661">
            <v>1101</v>
          </cell>
          <cell r="AD661">
            <v>2</v>
          </cell>
          <cell r="AE661">
            <v>8551</v>
          </cell>
        </row>
        <row r="662">
          <cell r="A662" t="str">
            <v>SSE</v>
          </cell>
          <cell r="B662">
            <v>3</v>
          </cell>
          <cell r="C662" t="str">
            <v>DRAS</v>
          </cell>
          <cell r="D662">
            <v>32</v>
          </cell>
          <cell r="E662">
            <v>90</v>
          </cell>
          <cell r="F662" t="str">
            <v>A4</v>
          </cell>
          <cell r="G662">
            <v>20</v>
          </cell>
          <cell r="H662">
            <v>1</v>
          </cell>
          <cell r="I662">
            <v>36480</v>
          </cell>
          <cell r="J662">
            <v>0</v>
          </cell>
          <cell r="K662">
            <v>0</v>
          </cell>
          <cell r="L662">
            <v>108</v>
          </cell>
          <cell r="M662">
            <v>0</v>
          </cell>
          <cell r="N662">
            <v>0</v>
          </cell>
          <cell r="O662">
            <v>99590</v>
          </cell>
          <cell r="P662">
            <v>92772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192362</v>
          </cell>
          <cell r="AA662">
            <v>192362</v>
          </cell>
          <cell r="AB662" t="str">
            <v>EROU</v>
          </cell>
          <cell r="AC662">
            <v>1101</v>
          </cell>
          <cell r="AD662">
            <v>2</v>
          </cell>
          <cell r="AE662">
            <v>36480</v>
          </cell>
        </row>
        <row r="663">
          <cell r="A663" t="str">
            <v>SSE</v>
          </cell>
          <cell r="B663">
            <v>3</v>
          </cell>
          <cell r="C663" t="str">
            <v>DRAS</v>
          </cell>
          <cell r="D663">
            <v>33</v>
          </cell>
          <cell r="E663">
            <v>1</v>
          </cell>
          <cell r="F663" t="str">
            <v xml:space="preserve">B </v>
          </cell>
          <cell r="G663">
            <v>1</v>
          </cell>
          <cell r="H663">
            <v>4604</v>
          </cell>
          <cell r="I663">
            <v>93956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1514715</v>
          </cell>
          <cell r="P663">
            <v>0</v>
          </cell>
          <cell r="Q663">
            <v>0</v>
          </cell>
          <cell r="R663">
            <v>17053</v>
          </cell>
          <cell r="S663">
            <v>0</v>
          </cell>
          <cell r="T663">
            <v>114219</v>
          </cell>
          <cell r="U663">
            <v>0</v>
          </cell>
          <cell r="V663">
            <v>282</v>
          </cell>
          <cell r="W663">
            <v>0</v>
          </cell>
          <cell r="X663">
            <v>0</v>
          </cell>
          <cell r="Y663">
            <v>7992</v>
          </cell>
          <cell r="Z663">
            <v>1514715</v>
          </cell>
          <cell r="AA663">
            <v>1654261</v>
          </cell>
          <cell r="AB663" t="str">
            <v>ERAP</v>
          </cell>
          <cell r="AC663">
            <v>1101</v>
          </cell>
          <cell r="AD663">
            <v>2</v>
          </cell>
          <cell r="AE663">
            <v>69412</v>
          </cell>
        </row>
        <row r="664">
          <cell r="A664" t="str">
            <v>SSE</v>
          </cell>
          <cell r="B664">
            <v>3</v>
          </cell>
          <cell r="C664" t="str">
            <v>DRAS</v>
          </cell>
          <cell r="D664">
            <v>33</v>
          </cell>
          <cell r="E664">
            <v>1</v>
          </cell>
          <cell r="F664" t="str">
            <v xml:space="preserve">B </v>
          </cell>
          <cell r="G664">
            <v>2</v>
          </cell>
          <cell r="H664">
            <v>1830</v>
          </cell>
          <cell r="I664">
            <v>73174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1419146</v>
          </cell>
          <cell r="P664">
            <v>0</v>
          </cell>
          <cell r="Q664">
            <v>0</v>
          </cell>
          <cell r="R664">
            <v>13636</v>
          </cell>
          <cell r="S664">
            <v>0</v>
          </cell>
          <cell r="T664">
            <v>24035</v>
          </cell>
          <cell r="U664">
            <v>241181</v>
          </cell>
          <cell r="V664">
            <v>0</v>
          </cell>
          <cell r="W664">
            <v>0</v>
          </cell>
          <cell r="X664">
            <v>0</v>
          </cell>
          <cell r="Y664">
            <v>100794</v>
          </cell>
          <cell r="Z664">
            <v>1419146</v>
          </cell>
          <cell r="AA664">
            <v>1557611</v>
          </cell>
          <cell r="AB664" t="str">
            <v>ERAP</v>
          </cell>
          <cell r="AC664">
            <v>1101</v>
          </cell>
          <cell r="AD664">
            <v>2</v>
          </cell>
          <cell r="AE664">
            <v>73174</v>
          </cell>
        </row>
        <row r="665">
          <cell r="A665" t="str">
            <v>SSE</v>
          </cell>
          <cell r="B665">
            <v>3</v>
          </cell>
          <cell r="C665" t="str">
            <v>DRAS</v>
          </cell>
          <cell r="D665">
            <v>33</v>
          </cell>
          <cell r="E665">
            <v>1</v>
          </cell>
          <cell r="F665" t="str">
            <v xml:space="preserve">B </v>
          </cell>
          <cell r="G665">
            <v>3</v>
          </cell>
          <cell r="H665">
            <v>4000</v>
          </cell>
          <cell r="I665">
            <v>296578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5751620</v>
          </cell>
          <cell r="P665">
            <v>0</v>
          </cell>
          <cell r="Q665">
            <v>0</v>
          </cell>
          <cell r="R665">
            <v>47047</v>
          </cell>
          <cell r="S665">
            <v>0</v>
          </cell>
          <cell r="T665">
            <v>78566</v>
          </cell>
          <cell r="U665">
            <v>977777</v>
          </cell>
          <cell r="V665">
            <v>283</v>
          </cell>
          <cell r="W665">
            <v>0</v>
          </cell>
          <cell r="X665">
            <v>0</v>
          </cell>
          <cell r="Y665">
            <v>327087</v>
          </cell>
          <cell r="Z665">
            <v>5751620</v>
          </cell>
          <cell r="AA665">
            <v>6204603</v>
          </cell>
          <cell r="AB665" t="str">
            <v>ERAP</v>
          </cell>
          <cell r="AC665">
            <v>1101</v>
          </cell>
          <cell r="AD665">
            <v>2</v>
          </cell>
          <cell r="AE665">
            <v>295843</v>
          </cell>
        </row>
        <row r="666">
          <cell r="A666" t="str">
            <v>SSE</v>
          </cell>
          <cell r="B666">
            <v>3</v>
          </cell>
          <cell r="C666" t="str">
            <v>DRAS</v>
          </cell>
          <cell r="D666">
            <v>33</v>
          </cell>
          <cell r="E666">
            <v>1</v>
          </cell>
          <cell r="F666" t="str">
            <v xml:space="preserve">B </v>
          </cell>
          <cell r="G666">
            <v>4</v>
          </cell>
          <cell r="H666">
            <v>1511</v>
          </cell>
          <cell r="I666">
            <v>180822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3507295</v>
          </cell>
          <cell r="P666">
            <v>0</v>
          </cell>
          <cell r="Q666">
            <v>0</v>
          </cell>
          <cell r="R666">
            <v>35234</v>
          </cell>
          <cell r="S666">
            <v>0</v>
          </cell>
          <cell r="T666">
            <v>47966</v>
          </cell>
          <cell r="U666">
            <v>596236</v>
          </cell>
          <cell r="V666">
            <v>0</v>
          </cell>
          <cell r="W666">
            <v>0</v>
          </cell>
          <cell r="X666">
            <v>0</v>
          </cell>
          <cell r="Y666">
            <v>165652</v>
          </cell>
          <cell r="Z666">
            <v>3507295</v>
          </cell>
          <cell r="AA666">
            <v>3756147</v>
          </cell>
          <cell r="AB666" t="str">
            <v>ERAP</v>
          </cell>
          <cell r="AC666">
            <v>1101</v>
          </cell>
          <cell r="AD666">
            <v>2</v>
          </cell>
          <cell r="AE666">
            <v>180822</v>
          </cell>
        </row>
        <row r="667">
          <cell r="A667" t="str">
            <v>SSE</v>
          </cell>
          <cell r="B667">
            <v>3</v>
          </cell>
          <cell r="C667" t="str">
            <v>DRAS</v>
          </cell>
          <cell r="D667">
            <v>33</v>
          </cell>
          <cell r="E667">
            <v>1</v>
          </cell>
          <cell r="F667" t="str">
            <v xml:space="preserve">B </v>
          </cell>
          <cell r="G667">
            <v>5</v>
          </cell>
          <cell r="H667">
            <v>408</v>
          </cell>
          <cell r="I667">
            <v>69896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1355661</v>
          </cell>
          <cell r="P667">
            <v>0</v>
          </cell>
          <cell r="Q667">
            <v>0</v>
          </cell>
          <cell r="R667">
            <v>13469</v>
          </cell>
          <cell r="S667">
            <v>0</v>
          </cell>
          <cell r="T667">
            <v>14851</v>
          </cell>
          <cell r="U667">
            <v>230474</v>
          </cell>
          <cell r="V667">
            <v>94</v>
          </cell>
          <cell r="W667">
            <v>0</v>
          </cell>
          <cell r="X667">
            <v>0</v>
          </cell>
          <cell r="Y667">
            <v>62967</v>
          </cell>
          <cell r="Z667">
            <v>1355661</v>
          </cell>
          <cell r="AA667">
            <v>1447042</v>
          </cell>
          <cell r="AB667" t="str">
            <v>ERAP</v>
          </cell>
          <cell r="AC667">
            <v>1101</v>
          </cell>
          <cell r="AD667">
            <v>2</v>
          </cell>
          <cell r="AE667">
            <v>69896</v>
          </cell>
        </row>
        <row r="668">
          <cell r="A668" t="str">
            <v>SSE</v>
          </cell>
          <cell r="B668">
            <v>3</v>
          </cell>
          <cell r="C668" t="str">
            <v>DRAS</v>
          </cell>
          <cell r="D668">
            <v>33</v>
          </cell>
          <cell r="E668">
            <v>1</v>
          </cell>
          <cell r="F668" t="str">
            <v xml:space="preserve">B </v>
          </cell>
          <cell r="G668">
            <v>6</v>
          </cell>
          <cell r="H668">
            <v>275</v>
          </cell>
          <cell r="I668">
            <v>64990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1260598</v>
          </cell>
          <cell r="P668">
            <v>0</v>
          </cell>
          <cell r="Q668">
            <v>0</v>
          </cell>
          <cell r="R668">
            <v>12907</v>
          </cell>
          <cell r="S668">
            <v>0</v>
          </cell>
          <cell r="T668">
            <v>11670</v>
          </cell>
          <cell r="U668">
            <v>214401</v>
          </cell>
          <cell r="V668">
            <v>0</v>
          </cell>
          <cell r="W668">
            <v>0</v>
          </cell>
          <cell r="X668">
            <v>0</v>
          </cell>
          <cell r="Y668">
            <v>42500</v>
          </cell>
          <cell r="Z668">
            <v>1260598</v>
          </cell>
          <cell r="AA668">
            <v>1327675</v>
          </cell>
          <cell r="AB668" t="str">
            <v>ERAP</v>
          </cell>
          <cell r="AC668">
            <v>1101</v>
          </cell>
          <cell r="AD668">
            <v>2</v>
          </cell>
          <cell r="AE668">
            <v>64990</v>
          </cell>
        </row>
        <row r="669">
          <cell r="A669" t="str">
            <v>SSE</v>
          </cell>
          <cell r="B669">
            <v>3</v>
          </cell>
          <cell r="C669" t="str">
            <v>DRAS</v>
          </cell>
          <cell r="D669">
            <v>33</v>
          </cell>
          <cell r="E669">
            <v>1</v>
          </cell>
          <cell r="F669" t="str">
            <v xml:space="preserve">B </v>
          </cell>
          <cell r="G669">
            <v>7</v>
          </cell>
          <cell r="H669">
            <v>99</v>
          </cell>
          <cell r="I669">
            <v>33468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673533</v>
          </cell>
          <cell r="P669">
            <v>0</v>
          </cell>
          <cell r="Q669">
            <v>0</v>
          </cell>
          <cell r="R669">
            <v>6472</v>
          </cell>
          <cell r="S669">
            <v>0</v>
          </cell>
          <cell r="T669">
            <v>6995</v>
          </cell>
          <cell r="U669">
            <v>134769</v>
          </cell>
          <cell r="V669">
            <v>0</v>
          </cell>
          <cell r="W669">
            <v>0</v>
          </cell>
          <cell r="X669">
            <v>0</v>
          </cell>
          <cell r="Y669">
            <v>19029</v>
          </cell>
          <cell r="Z669">
            <v>673533</v>
          </cell>
          <cell r="AA669">
            <v>706029</v>
          </cell>
          <cell r="AB669" t="str">
            <v>ERAP</v>
          </cell>
          <cell r="AC669">
            <v>1101</v>
          </cell>
          <cell r="AD669">
            <v>2</v>
          </cell>
          <cell r="AE669">
            <v>33468</v>
          </cell>
        </row>
        <row r="670">
          <cell r="A670" t="str">
            <v>SSE</v>
          </cell>
          <cell r="B670">
            <v>3</v>
          </cell>
          <cell r="C670" t="str">
            <v>DRAS</v>
          </cell>
          <cell r="D670">
            <v>33</v>
          </cell>
          <cell r="E670">
            <v>1</v>
          </cell>
          <cell r="F670" t="str">
            <v xml:space="preserve">B </v>
          </cell>
          <cell r="G670">
            <v>8</v>
          </cell>
          <cell r="H670">
            <v>48</v>
          </cell>
          <cell r="I670">
            <v>21198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426565</v>
          </cell>
          <cell r="P670">
            <v>0</v>
          </cell>
          <cell r="Q670">
            <v>0</v>
          </cell>
          <cell r="R670">
            <v>4123</v>
          </cell>
          <cell r="S670">
            <v>0</v>
          </cell>
          <cell r="T670">
            <v>10757</v>
          </cell>
          <cell r="U670">
            <v>85335</v>
          </cell>
          <cell r="V670">
            <v>566</v>
          </cell>
          <cell r="W670">
            <v>0</v>
          </cell>
          <cell r="X670">
            <v>0</v>
          </cell>
          <cell r="Y670">
            <v>10188</v>
          </cell>
          <cell r="Z670">
            <v>426565</v>
          </cell>
          <cell r="AA670">
            <v>452199</v>
          </cell>
          <cell r="AB670" t="str">
            <v>ERAP</v>
          </cell>
          <cell r="AC670">
            <v>1101</v>
          </cell>
          <cell r="AD670">
            <v>2</v>
          </cell>
          <cell r="AE670">
            <v>21198</v>
          </cell>
        </row>
        <row r="671">
          <cell r="A671" t="str">
            <v>SSE</v>
          </cell>
          <cell r="B671">
            <v>3</v>
          </cell>
          <cell r="C671" t="str">
            <v>DRAS</v>
          </cell>
          <cell r="D671">
            <v>33</v>
          </cell>
          <cell r="E671">
            <v>1</v>
          </cell>
          <cell r="F671" t="str">
            <v xml:space="preserve">B </v>
          </cell>
          <cell r="G671">
            <v>9</v>
          </cell>
          <cell r="H671">
            <v>51</v>
          </cell>
          <cell r="I671">
            <v>33338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713611</v>
          </cell>
          <cell r="P671">
            <v>0</v>
          </cell>
          <cell r="Q671">
            <v>0</v>
          </cell>
          <cell r="R671">
            <v>5140</v>
          </cell>
          <cell r="S671">
            <v>0</v>
          </cell>
          <cell r="T671">
            <v>14122</v>
          </cell>
          <cell r="U671">
            <v>178460</v>
          </cell>
          <cell r="V671">
            <v>0</v>
          </cell>
          <cell r="W671">
            <v>0</v>
          </cell>
          <cell r="X671">
            <v>0</v>
          </cell>
          <cell r="Y671">
            <v>17452</v>
          </cell>
          <cell r="Z671">
            <v>713611</v>
          </cell>
          <cell r="AA671">
            <v>750325</v>
          </cell>
          <cell r="AB671" t="str">
            <v>ERAP</v>
          </cell>
          <cell r="AC671">
            <v>1101</v>
          </cell>
          <cell r="AD671">
            <v>2</v>
          </cell>
          <cell r="AE671">
            <v>33338</v>
          </cell>
        </row>
        <row r="672">
          <cell r="A672" t="str">
            <v>SSE</v>
          </cell>
          <cell r="B672">
            <v>3</v>
          </cell>
          <cell r="C672" t="str">
            <v>DRAS</v>
          </cell>
          <cell r="D672">
            <v>33</v>
          </cell>
          <cell r="E672">
            <v>1</v>
          </cell>
          <cell r="F672" t="str">
            <v xml:space="preserve">B </v>
          </cell>
          <cell r="G672">
            <v>10</v>
          </cell>
          <cell r="H672">
            <v>10</v>
          </cell>
          <cell r="I672">
            <v>-3680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-41439</v>
          </cell>
          <cell r="P672">
            <v>0</v>
          </cell>
          <cell r="Q672">
            <v>0</v>
          </cell>
          <cell r="R672">
            <v>2543</v>
          </cell>
          <cell r="S672">
            <v>0</v>
          </cell>
          <cell r="T672">
            <v>1721</v>
          </cell>
          <cell r="U672">
            <v>-10350</v>
          </cell>
          <cell r="V672">
            <v>-189</v>
          </cell>
          <cell r="W672">
            <v>0</v>
          </cell>
          <cell r="X672">
            <v>0</v>
          </cell>
          <cell r="Y672">
            <v>2908</v>
          </cell>
          <cell r="Z672">
            <v>-41439</v>
          </cell>
          <cell r="AA672">
            <v>-34456</v>
          </cell>
          <cell r="AB672" t="str">
            <v>ERAP</v>
          </cell>
          <cell r="AC672">
            <v>1101</v>
          </cell>
          <cell r="AD672">
            <v>2</v>
          </cell>
          <cell r="AE672">
            <v>-3680</v>
          </cell>
        </row>
        <row r="673">
          <cell r="A673" t="str">
            <v>SSE</v>
          </cell>
          <cell r="B673">
            <v>3</v>
          </cell>
          <cell r="C673" t="str">
            <v>DRAS</v>
          </cell>
          <cell r="D673">
            <v>33</v>
          </cell>
          <cell r="E673">
            <v>1</v>
          </cell>
          <cell r="F673" t="str">
            <v xml:space="preserve">B </v>
          </cell>
          <cell r="G673">
            <v>11</v>
          </cell>
          <cell r="H673">
            <v>2683</v>
          </cell>
          <cell r="I673">
            <v>58328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328636</v>
          </cell>
          <cell r="P673">
            <v>0</v>
          </cell>
          <cell r="Q673">
            <v>0</v>
          </cell>
          <cell r="R673">
            <v>6005</v>
          </cell>
          <cell r="S673">
            <v>0</v>
          </cell>
          <cell r="T673">
            <v>49589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9444</v>
          </cell>
          <cell r="Z673">
            <v>328636</v>
          </cell>
          <cell r="AA673">
            <v>393674</v>
          </cell>
          <cell r="AB673" t="str">
            <v>ERAP</v>
          </cell>
          <cell r="AC673">
            <v>1101</v>
          </cell>
          <cell r="AD673">
            <v>2</v>
          </cell>
          <cell r="AE673">
            <v>43233</v>
          </cell>
        </row>
        <row r="674">
          <cell r="A674" t="str">
            <v>SSE</v>
          </cell>
          <cell r="B674">
            <v>3</v>
          </cell>
          <cell r="C674" t="str">
            <v>DRAS</v>
          </cell>
          <cell r="D674">
            <v>33</v>
          </cell>
          <cell r="E674">
            <v>1</v>
          </cell>
          <cell r="F674" t="str">
            <v xml:space="preserve">B </v>
          </cell>
          <cell r="G674">
            <v>12</v>
          </cell>
          <cell r="H674">
            <v>2536</v>
          </cell>
          <cell r="I674">
            <v>147707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1350185</v>
          </cell>
          <cell r="P674">
            <v>0</v>
          </cell>
          <cell r="Q674">
            <v>0</v>
          </cell>
          <cell r="R674">
            <v>12110</v>
          </cell>
          <cell r="S674">
            <v>0</v>
          </cell>
          <cell r="T674">
            <v>21062</v>
          </cell>
          <cell r="U674">
            <v>229678</v>
          </cell>
          <cell r="V674">
            <v>94</v>
          </cell>
          <cell r="W674">
            <v>0</v>
          </cell>
          <cell r="X674">
            <v>0</v>
          </cell>
          <cell r="Y674">
            <v>176921</v>
          </cell>
          <cell r="Z674">
            <v>1350185</v>
          </cell>
          <cell r="AA674">
            <v>1560372</v>
          </cell>
          <cell r="AB674" t="str">
            <v>ERAP</v>
          </cell>
          <cell r="AC674">
            <v>1101</v>
          </cell>
          <cell r="AD674">
            <v>2</v>
          </cell>
          <cell r="AE674">
            <v>147707</v>
          </cell>
        </row>
        <row r="675">
          <cell r="A675" t="str">
            <v>SSE</v>
          </cell>
          <cell r="B675">
            <v>3</v>
          </cell>
          <cell r="C675" t="str">
            <v>DRAS</v>
          </cell>
          <cell r="D675">
            <v>33</v>
          </cell>
          <cell r="E675">
            <v>1</v>
          </cell>
          <cell r="F675" t="str">
            <v xml:space="preserve">B </v>
          </cell>
          <cell r="G675">
            <v>13</v>
          </cell>
          <cell r="H675">
            <v>227</v>
          </cell>
          <cell r="I675">
            <v>26032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293078</v>
          </cell>
          <cell r="P675">
            <v>0</v>
          </cell>
          <cell r="Q675">
            <v>0</v>
          </cell>
          <cell r="R675">
            <v>2969</v>
          </cell>
          <cell r="S675">
            <v>0</v>
          </cell>
          <cell r="T675">
            <v>1715</v>
          </cell>
          <cell r="U675">
            <v>49834</v>
          </cell>
          <cell r="V675">
            <v>94</v>
          </cell>
          <cell r="W675">
            <v>0</v>
          </cell>
          <cell r="X675">
            <v>0</v>
          </cell>
          <cell r="Y675">
            <v>22118</v>
          </cell>
          <cell r="Z675">
            <v>293078</v>
          </cell>
          <cell r="AA675">
            <v>319974</v>
          </cell>
          <cell r="AB675" t="str">
            <v>ERAP</v>
          </cell>
          <cell r="AC675">
            <v>1101</v>
          </cell>
          <cell r="AD675">
            <v>2</v>
          </cell>
          <cell r="AE675">
            <v>26032</v>
          </cell>
        </row>
        <row r="676">
          <cell r="A676" t="str">
            <v>SSE</v>
          </cell>
          <cell r="B676">
            <v>3</v>
          </cell>
          <cell r="C676" t="str">
            <v>DRAS</v>
          </cell>
          <cell r="D676">
            <v>33</v>
          </cell>
          <cell r="E676">
            <v>1</v>
          </cell>
          <cell r="F676" t="str">
            <v xml:space="preserve">B </v>
          </cell>
          <cell r="G676">
            <v>14</v>
          </cell>
          <cell r="H676">
            <v>20</v>
          </cell>
          <cell r="I676">
            <v>2991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38021</v>
          </cell>
          <cell r="P676">
            <v>0</v>
          </cell>
          <cell r="Q676">
            <v>0</v>
          </cell>
          <cell r="R676">
            <v>340</v>
          </cell>
          <cell r="S676">
            <v>0</v>
          </cell>
          <cell r="T676">
            <v>110</v>
          </cell>
          <cell r="U676">
            <v>6464</v>
          </cell>
          <cell r="V676">
            <v>0</v>
          </cell>
          <cell r="W676">
            <v>0</v>
          </cell>
          <cell r="X676">
            <v>0</v>
          </cell>
          <cell r="Y676">
            <v>3283</v>
          </cell>
          <cell r="Z676">
            <v>38021</v>
          </cell>
          <cell r="AA676">
            <v>41754</v>
          </cell>
          <cell r="AB676" t="str">
            <v>ERAP</v>
          </cell>
          <cell r="AC676">
            <v>1101</v>
          </cell>
          <cell r="AD676">
            <v>2</v>
          </cell>
          <cell r="AE676">
            <v>2991</v>
          </cell>
        </row>
        <row r="677">
          <cell r="A677" t="str">
            <v>SSE</v>
          </cell>
          <cell r="B677">
            <v>3</v>
          </cell>
          <cell r="C677" t="str">
            <v>DRAS</v>
          </cell>
          <cell r="D677">
            <v>33</v>
          </cell>
          <cell r="E677">
            <v>1</v>
          </cell>
          <cell r="F677" t="str">
            <v xml:space="preserve">B </v>
          </cell>
          <cell r="G677">
            <v>15</v>
          </cell>
          <cell r="H677">
            <v>21</v>
          </cell>
          <cell r="I677">
            <v>29312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600788</v>
          </cell>
          <cell r="P677">
            <v>0</v>
          </cell>
          <cell r="Q677">
            <v>0</v>
          </cell>
          <cell r="R677">
            <v>794</v>
          </cell>
          <cell r="S677">
            <v>0</v>
          </cell>
          <cell r="T677">
            <v>1092</v>
          </cell>
          <cell r="U677">
            <v>145598</v>
          </cell>
          <cell r="V677">
            <v>0</v>
          </cell>
          <cell r="W677">
            <v>0</v>
          </cell>
          <cell r="X677">
            <v>0</v>
          </cell>
          <cell r="Y677">
            <v>4365</v>
          </cell>
          <cell r="Z677">
            <v>600788</v>
          </cell>
          <cell r="AA677">
            <v>607039</v>
          </cell>
          <cell r="AB677" t="str">
            <v>ERAP</v>
          </cell>
          <cell r="AC677">
            <v>1101</v>
          </cell>
          <cell r="AD677">
            <v>2</v>
          </cell>
          <cell r="AE677">
            <v>29312</v>
          </cell>
        </row>
        <row r="678">
          <cell r="A678" t="str">
            <v>SSE</v>
          </cell>
          <cell r="B678">
            <v>3</v>
          </cell>
          <cell r="C678" t="str">
            <v>DRAS</v>
          </cell>
          <cell r="D678">
            <v>33</v>
          </cell>
          <cell r="E678">
            <v>2</v>
          </cell>
          <cell r="F678" t="str">
            <v>A4</v>
          </cell>
          <cell r="G678">
            <v>22</v>
          </cell>
          <cell r="H678">
            <v>1</v>
          </cell>
          <cell r="I678">
            <v>769676</v>
          </cell>
          <cell r="J678">
            <v>51169</v>
          </cell>
          <cell r="K678">
            <v>718507</v>
          </cell>
          <cell r="L678">
            <v>847</v>
          </cell>
          <cell r="M678">
            <v>847</v>
          </cell>
          <cell r="N678">
            <v>837</v>
          </cell>
          <cell r="O678">
            <v>4476400</v>
          </cell>
          <cell r="P678">
            <v>2318143</v>
          </cell>
          <cell r="Q678">
            <v>66551</v>
          </cell>
          <cell r="R678">
            <v>0</v>
          </cell>
          <cell r="S678">
            <v>0</v>
          </cell>
          <cell r="T678">
            <v>3676106</v>
          </cell>
          <cell r="U678">
            <v>1726837</v>
          </cell>
          <cell r="V678">
            <v>0</v>
          </cell>
          <cell r="W678">
            <v>46254</v>
          </cell>
          <cell r="X678">
            <v>0</v>
          </cell>
          <cell r="Y678">
            <v>0</v>
          </cell>
          <cell r="Z678">
            <v>6907348</v>
          </cell>
          <cell r="AA678">
            <v>10583454</v>
          </cell>
          <cell r="AB678" t="str">
            <v>ERAP</v>
          </cell>
          <cell r="AC678">
            <v>1101</v>
          </cell>
          <cell r="AD678">
            <v>2</v>
          </cell>
          <cell r="AE678">
            <v>769676</v>
          </cell>
        </row>
        <row r="679">
          <cell r="A679" t="str">
            <v>SSE</v>
          </cell>
          <cell r="B679">
            <v>3</v>
          </cell>
          <cell r="C679" t="str">
            <v>DRAS</v>
          </cell>
          <cell r="D679">
            <v>33</v>
          </cell>
          <cell r="E679">
            <v>2</v>
          </cell>
          <cell r="F679" t="str">
            <v>A4</v>
          </cell>
          <cell r="G679">
            <v>21</v>
          </cell>
          <cell r="H679">
            <v>5</v>
          </cell>
          <cell r="I679">
            <v>1585281</v>
          </cell>
          <cell r="J679">
            <v>102789</v>
          </cell>
          <cell r="K679">
            <v>1482492</v>
          </cell>
          <cell r="L679">
            <v>3290</v>
          </cell>
          <cell r="M679">
            <v>3119</v>
          </cell>
          <cell r="N679">
            <v>0</v>
          </cell>
          <cell r="O679">
            <v>15891590</v>
          </cell>
          <cell r="P679">
            <v>2508274</v>
          </cell>
          <cell r="Q679">
            <v>173435</v>
          </cell>
          <cell r="R679">
            <v>247598</v>
          </cell>
          <cell r="S679">
            <v>0</v>
          </cell>
          <cell r="T679">
            <v>3391169</v>
          </cell>
          <cell r="U679">
            <v>4645225</v>
          </cell>
          <cell r="V679">
            <v>0</v>
          </cell>
          <cell r="W679">
            <v>7597</v>
          </cell>
          <cell r="X679">
            <v>0</v>
          </cell>
          <cell r="Y679">
            <v>1454</v>
          </cell>
          <cell r="Z679">
            <v>18580896</v>
          </cell>
          <cell r="AA679">
            <v>22221117</v>
          </cell>
          <cell r="AB679" t="str">
            <v>ERAP</v>
          </cell>
          <cell r="AC679">
            <v>1101</v>
          </cell>
          <cell r="AD679">
            <v>2</v>
          </cell>
          <cell r="AE679">
            <v>1585281</v>
          </cell>
        </row>
        <row r="680">
          <cell r="A680" t="str">
            <v>SSE</v>
          </cell>
          <cell r="B680">
            <v>3</v>
          </cell>
          <cell r="C680" t="str">
            <v>DRAS</v>
          </cell>
          <cell r="D680">
            <v>33</v>
          </cell>
          <cell r="E680">
            <v>2</v>
          </cell>
          <cell r="F680" t="str">
            <v>A4</v>
          </cell>
          <cell r="G680">
            <v>20</v>
          </cell>
          <cell r="H680">
            <v>70</v>
          </cell>
          <cell r="I680">
            <v>1014303</v>
          </cell>
          <cell r="J680">
            <v>0</v>
          </cell>
          <cell r="K680">
            <v>0</v>
          </cell>
          <cell r="L680">
            <v>4906</v>
          </cell>
          <cell r="M680">
            <v>0</v>
          </cell>
          <cell r="N680">
            <v>0</v>
          </cell>
          <cell r="O680">
            <v>11638776</v>
          </cell>
          <cell r="P680">
            <v>3839763</v>
          </cell>
          <cell r="Q680">
            <v>1624296</v>
          </cell>
          <cell r="R680">
            <v>234592</v>
          </cell>
          <cell r="S680">
            <v>0</v>
          </cell>
          <cell r="T680">
            <v>1751222</v>
          </cell>
          <cell r="U680">
            <v>4434404</v>
          </cell>
          <cell r="V680">
            <v>0</v>
          </cell>
          <cell r="W680">
            <v>634743</v>
          </cell>
          <cell r="X680">
            <v>0</v>
          </cell>
          <cell r="Y680">
            <v>7302</v>
          </cell>
          <cell r="Z680">
            <v>17737578</v>
          </cell>
          <cell r="AA680">
            <v>19730694</v>
          </cell>
          <cell r="AB680" t="str">
            <v>ERAP</v>
          </cell>
          <cell r="AC680">
            <v>1101</v>
          </cell>
          <cell r="AD680">
            <v>2</v>
          </cell>
          <cell r="AE680">
            <v>1014303</v>
          </cell>
        </row>
        <row r="681">
          <cell r="A681" t="str">
            <v>SSE</v>
          </cell>
          <cell r="B681">
            <v>3</v>
          </cell>
          <cell r="C681" t="str">
            <v>DRAS</v>
          </cell>
          <cell r="D681">
            <v>33</v>
          </cell>
          <cell r="E681">
            <v>2</v>
          </cell>
          <cell r="F681" t="str">
            <v xml:space="preserve">B </v>
          </cell>
          <cell r="G681">
            <v>0</v>
          </cell>
          <cell r="H681">
            <v>213</v>
          </cell>
          <cell r="I681">
            <v>187335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3900016</v>
          </cell>
          <cell r="P681">
            <v>0</v>
          </cell>
          <cell r="Q681">
            <v>0</v>
          </cell>
          <cell r="R681">
            <v>82227</v>
          </cell>
          <cell r="S681">
            <v>0</v>
          </cell>
          <cell r="T681">
            <v>918047</v>
          </cell>
          <cell r="U681">
            <v>961362</v>
          </cell>
          <cell r="V681">
            <v>10849</v>
          </cell>
          <cell r="W681">
            <v>0</v>
          </cell>
          <cell r="X681">
            <v>0</v>
          </cell>
          <cell r="Y681">
            <v>39443</v>
          </cell>
          <cell r="Z681">
            <v>3900016</v>
          </cell>
          <cell r="AA681">
            <v>4950582</v>
          </cell>
          <cell r="AB681" t="str">
            <v>ERAP</v>
          </cell>
          <cell r="AC681">
            <v>1101</v>
          </cell>
          <cell r="AD681">
            <v>2</v>
          </cell>
          <cell r="AE681">
            <v>185575</v>
          </cell>
        </row>
        <row r="682">
          <cell r="A682" t="str">
            <v>SSE</v>
          </cell>
          <cell r="B682">
            <v>3</v>
          </cell>
          <cell r="C682" t="str">
            <v>DRAS</v>
          </cell>
          <cell r="D682">
            <v>33</v>
          </cell>
          <cell r="E682">
            <v>3</v>
          </cell>
          <cell r="F682" t="str">
            <v>A4</v>
          </cell>
          <cell r="G682">
            <v>20</v>
          </cell>
          <cell r="H682">
            <v>8</v>
          </cell>
          <cell r="I682">
            <v>44630</v>
          </cell>
          <cell r="J682">
            <v>0</v>
          </cell>
          <cell r="K682">
            <v>0</v>
          </cell>
          <cell r="L682">
            <v>230</v>
          </cell>
          <cell r="M682">
            <v>0</v>
          </cell>
          <cell r="N682">
            <v>0</v>
          </cell>
          <cell r="O682">
            <v>512114</v>
          </cell>
          <cell r="P682">
            <v>180015</v>
          </cell>
          <cell r="Q682">
            <v>39828</v>
          </cell>
          <cell r="R682">
            <v>2686</v>
          </cell>
          <cell r="S682">
            <v>0</v>
          </cell>
          <cell r="T682">
            <v>0</v>
          </cell>
          <cell r="U682">
            <v>186905</v>
          </cell>
          <cell r="V682">
            <v>0</v>
          </cell>
          <cell r="W682">
            <v>15654</v>
          </cell>
          <cell r="X682">
            <v>0</v>
          </cell>
          <cell r="Y682">
            <v>8724</v>
          </cell>
          <cell r="Z682">
            <v>747611</v>
          </cell>
          <cell r="AA682">
            <v>759021</v>
          </cell>
          <cell r="AB682" t="str">
            <v>ERAP</v>
          </cell>
          <cell r="AC682">
            <v>1101</v>
          </cell>
          <cell r="AD682">
            <v>2</v>
          </cell>
          <cell r="AE682">
            <v>44630</v>
          </cell>
        </row>
        <row r="683">
          <cell r="A683" t="str">
            <v>SSE</v>
          </cell>
          <cell r="B683">
            <v>3</v>
          </cell>
          <cell r="C683" t="str">
            <v>DRAS</v>
          </cell>
          <cell r="D683">
            <v>33</v>
          </cell>
          <cell r="E683">
            <v>3</v>
          </cell>
          <cell r="F683" t="str">
            <v xml:space="preserve">B </v>
          </cell>
          <cell r="G683">
            <v>0</v>
          </cell>
          <cell r="H683">
            <v>2336</v>
          </cell>
          <cell r="I683">
            <v>342576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7131911</v>
          </cell>
          <cell r="P683">
            <v>0</v>
          </cell>
          <cell r="Q683">
            <v>0</v>
          </cell>
          <cell r="R683">
            <v>90612</v>
          </cell>
          <cell r="S683">
            <v>0</v>
          </cell>
          <cell r="T683">
            <v>324030</v>
          </cell>
          <cell r="U683">
            <v>1733948</v>
          </cell>
          <cell r="V683">
            <v>4808</v>
          </cell>
          <cell r="W683">
            <v>0</v>
          </cell>
          <cell r="X683">
            <v>0</v>
          </cell>
          <cell r="Y683">
            <v>328531</v>
          </cell>
          <cell r="Z683">
            <v>7131911</v>
          </cell>
          <cell r="AA683">
            <v>7879892</v>
          </cell>
          <cell r="AB683" t="str">
            <v>ERAP</v>
          </cell>
          <cell r="AC683">
            <v>1101</v>
          </cell>
          <cell r="AD683">
            <v>2</v>
          </cell>
          <cell r="AE683">
            <v>322925</v>
          </cell>
        </row>
        <row r="684">
          <cell r="A684" t="str">
            <v>SSE</v>
          </cell>
          <cell r="B684">
            <v>3</v>
          </cell>
          <cell r="C684" t="str">
            <v>DRAS</v>
          </cell>
          <cell r="D684">
            <v>33</v>
          </cell>
          <cell r="E684">
            <v>4</v>
          </cell>
          <cell r="F684" t="str">
            <v>A4</v>
          </cell>
          <cell r="G684">
            <v>20</v>
          </cell>
          <cell r="H684">
            <v>3</v>
          </cell>
          <cell r="I684">
            <v>18881</v>
          </cell>
          <cell r="J684">
            <v>0</v>
          </cell>
          <cell r="K684">
            <v>0</v>
          </cell>
          <cell r="L684">
            <v>102</v>
          </cell>
          <cell r="M684">
            <v>0</v>
          </cell>
          <cell r="N684">
            <v>0</v>
          </cell>
          <cell r="O684">
            <v>146233</v>
          </cell>
          <cell r="P684">
            <v>53856</v>
          </cell>
          <cell r="Q684">
            <v>33234</v>
          </cell>
          <cell r="R684">
            <v>2461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16896</v>
          </cell>
          <cell r="X684">
            <v>0</v>
          </cell>
          <cell r="Y684">
            <v>0</v>
          </cell>
          <cell r="Z684">
            <v>250219</v>
          </cell>
          <cell r="AA684">
            <v>252680</v>
          </cell>
          <cell r="AB684" t="str">
            <v>ERAP</v>
          </cell>
          <cell r="AC684">
            <v>1101</v>
          </cell>
          <cell r="AD684">
            <v>2</v>
          </cell>
          <cell r="AE684">
            <v>18881</v>
          </cell>
        </row>
        <row r="685">
          <cell r="A685" t="str">
            <v>SSE</v>
          </cell>
          <cell r="B685">
            <v>3</v>
          </cell>
          <cell r="C685" t="str">
            <v>DRAS</v>
          </cell>
          <cell r="D685">
            <v>33</v>
          </cell>
          <cell r="E685">
            <v>4</v>
          </cell>
          <cell r="F685" t="str">
            <v xml:space="preserve">B </v>
          </cell>
          <cell r="G685">
            <v>0</v>
          </cell>
          <cell r="H685">
            <v>5928</v>
          </cell>
          <cell r="I685">
            <v>311541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  <cell r="O685">
            <v>3054026</v>
          </cell>
          <cell r="P685">
            <v>0</v>
          </cell>
          <cell r="Q685">
            <v>0</v>
          </cell>
          <cell r="R685">
            <v>1334</v>
          </cell>
          <cell r="S685">
            <v>0</v>
          </cell>
          <cell r="T685">
            <v>394357</v>
          </cell>
          <cell r="U685">
            <v>0</v>
          </cell>
          <cell r="V685">
            <v>116334</v>
          </cell>
          <cell r="W685">
            <v>0</v>
          </cell>
          <cell r="X685">
            <v>0</v>
          </cell>
          <cell r="Y685">
            <v>0</v>
          </cell>
          <cell r="Z685">
            <v>3054026</v>
          </cell>
          <cell r="AA685">
            <v>3566051</v>
          </cell>
          <cell r="AB685" t="str">
            <v>ERAP</v>
          </cell>
          <cell r="AC685">
            <v>1101</v>
          </cell>
          <cell r="AD685">
            <v>2</v>
          </cell>
          <cell r="AE685">
            <v>259960</v>
          </cell>
        </row>
        <row r="686">
          <cell r="A686" t="str">
            <v>SSE</v>
          </cell>
          <cell r="B686">
            <v>3</v>
          </cell>
          <cell r="C686" t="str">
            <v>DRAS</v>
          </cell>
          <cell r="D686">
            <v>33</v>
          </cell>
          <cell r="E686">
            <v>5</v>
          </cell>
          <cell r="F686" t="str">
            <v>A4</v>
          </cell>
          <cell r="G686">
            <v>20</v>
          </cell>
          <cell r="H686">
            <v>1</v>
          </cell>
          <cell r="I686">
            <v>6406</v>
          </cell>
          <cell r="J686">
            <v>0</v>
          </cell>
          <cell r="K686">
            <v>0</v>
          </cell>
          <cell r="L686">
            <v>43</v>
          </cell>
          <cell r="M686">
            <v>0</v>
          </cell>
          <cell r="N686">
            <v>0</v>
          </cell>
          <cell r="O686">
            <v>73507</v>
          </cell>
          <cell r="P686">
            <v>33655</v>
          </cell>
          <cell r="Q686">
            <v>2995</v>
          </cell>
          <cell r="R686">
            <v>2438</v>
          </cell>
          <cell r="S686">
            <v>0</v>
          </cell>
          <cell r="T686">
            <v>0</v>
          </cell>
          <cell r="U686">
            <v>27931</v>
          </cell>
          <cell r="V686">
            <v>0</v>
          </cell>
          <cell r="W686">
            <v>1565</v>
          </cell>
          <cell r="X686">
            <v>0</v>
          </cell>
          <cell r="Y686">
            <v>0</v>
          </cell>
          <cell r="Z686">
            <v>111722</v>
          </cell>
          <cell r="AA686">
            <v>114160</v>
          </cell>
          <cell r="AB686" t="str">
            <v>ERAP</v>
          </cell>
          <cell r="AC686">
            <v>1101</v>
          </cell>
          <cell r="AD686">
            <v>2</v>
          </cell>
          <cell r="AE686">
            <v>6406</v>
          </cell>
        </row>
        <row r="687">
          <cell r="A687" t="str">
            <v>SSE</v>
          </cell>
          <cell r="B687">
            <v>3</v>
          </cell>
          <cell r="C687" t="str">
            <v>DRAS</v>
          </cell>
          <cell r="D687">
            <v>33</v>
          </cell>
          <cell r="E687">
            <v>5</v>
          </cell>
          <cell r="F687" t="str">
            <v xml:space="preserve">B </v>
          </cell>
          <cell r="G687">
            <v>0</v>
          </cell>
          <cell r="H687">
            <v>252</v>
          </cell>
          <cell r="I687">
            <v>83871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1646453</v>
          </cell>
          <cell r="P687">
            <v>0</v>
          </cell>
          <cell r="Q687">
            <v>0</v>
          </cell>
          <cell r="R687">
            <v>17194</v>
          </cell>
          <cell r="S687">
            <v>0</v>
          </cell>
          <cell r="T687">
            <v>92167</v>
          </cell>
          <cell r="U687">
            <v>336938</v>
          </cell>
          <cell r="V687">
            <v>283</v>
          </cell>
          <cell r="W687">
            <v>0</v>
          </cell>
          <cell r="X687">
            <v>0</v>
          </cell>
          <cell r="Y687">
            <v>0</v>
          </cell>
          <cell r="Z687">
            <v>1646453</v>
          </cell>
          <cell r="AA687">
            <v>1756097</v>
          </cell>
          <cell r="AB687" t="str">
            <v>ERAP</v>
          </cell>
          <cell r="AC687">
            <v>1101</v>
          </cell>
          <cell r="AD687">
            <v>2</v>
          </cell>
          <cell r="AE687">
            <v>81698</v>
          </cell>
        </row>
        <row r="688">
          <cell r="A688" t="str">
            <v>SSE</v>
          </cell>
          <cell r="B688">
            <v>3</v>
          </cell>
          <cell r="C688" t="str">
            <v>DRAS</v>
          </cell>
          <cell r="D688">
            <v>33</v>
          </cell>
          <cell r="E688">
            <v>6</v>
          </cell>
          <cell r="F688" t="str">
            <v xml:space="preserve">B </v>
          </cell>
          <cell r="G688">
            <v>0</v>
          </cell>
          <cell r="H688">
            <v>16</v>
          </cell>
          <cell r="I688">
            <v>155529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1831096</v>
          </cell>
          <cell r="P688">
            <v>0</v>
          </cell>
          <cell r="Q688">
            <v>0</v>
          </cell>
          <cell r="R688">
            <v>29484</v>
          </cell>
          <cell r="S688">
            <v>0</v>
          </cell>
          <cell r="T688">
            <v>86300</v>
          </cell>
          <cell r="U688">
            <v>457773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1831096</v>
          </cell>
          <cell r="AA688">
            <v>1946880</v>
          </cell>
          <cell r="AB688" t="str">
            <v>ERAP</v>
          </cell>
          <cell r="AC688">
            <v>1101</v>
          </cell>
          <cell r="AD688">
            <v>2</v>
          </cell>
          <cell r="AE688">
            <v>155529</v>
          </cell>
        </row>
        <row r="689">
          <cell r="A689" t="str">
            <v>SSE</v>
          </cell>
          <cell r="B689">
            <v>3</v>
          </cell>
          <cell r="C689" t="str">
            <v>DRAS</v>
          </cell>
          <cell r="D689">
            <v>33</v>
          </cell>
          <cell r="E689">
            <v>7</v>
          </cell>
          <cell r="F689" t="str">
            <v>A4</v>
          </cell>
          <cell r="G689">
            <v>20</v>
          </cell>
          <cell r="H689">
            <v>6</v>
          </cell>
          <cell r="I689">
            <v>101260</v>
          </cell>
          <cell r="J689">
            <v>0</v>
          </cell>
          <cell r="K689">
            <v>0</v>
          </cell>
          <cell r="L689">
            <v>683</v>
          </cell>
          <cell r="M689">
            <v>0</v>
          </cell>
          <cell r="N689">
            <v>0</v>
          </cell>
          <cell r="O689">
            <v>987623</v>
          </cell>
          <cell r="P689">
            <v>453512</v>
          </cell>
          <cell r="Q689">
            <v>35619</v>
          </cell>
          <cell r="R689">
            <v>0</v>
          </cell>
          <cell r="S689">
            <v>0</v>
          </cell>
          <cell r="T689">
            <v>0</v>
          </cell>
          <cell r="U689">
            <v>372675</v>
          </cell>
          <cell r="V689">
            <v>0</v>
          </cell>
          <cell r="W689">
            <v>13944</v>
          </cell>
          <cell r="X689">
            <v>0</v>
          </cell>
          <cell r="Y689">
            <v>0</v>
          </cell>
          <cell r="Z689">
            <v>1490698</v>
          </cell>
          <cell r="AA689">
            <v>1490698</v>
          </cell>
          <cell r="AB689" t="str">
            <v>ERAP</v>
          </cell>
          <cell r="AC689">
            <v>1101</v>
          </cell>
          <cell r="AD689">
            <v>2</v>
          </cell>
          <cell r="AE689">
            <v>101260</v>
          </cell>
        </row>
        <row r="690">
          <cell r="A690" t="str">
            <v>SSE</v>
          </cell>
          <cell r="B690">
            <v>3</v>
          </cell>
          <cell r="C690" t="str">
            <v>DRAS</v>
          </cell>
          <cell r="D690">
            <v>33</v>
          </cell>
          <cell r="E690">
            <v>7</v>
          </cell>
          <cell r="F690" t="str">
            <v xml:space="preserve">B </v>
          </cell>
          <cell r="G690">
            <v>0</v>
          </cell>
          <cell r="H690">
            <v>10</v>
          </cell>
          <cell r="I690">
            <v>7067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125046</v>
          </cell>
          <cell r="P690">
            <v>0</v>
          </cell>
          <cell r="Q690">
            <v>0</v>
          </cell>
          <cell r="R690">
            <v>35</v>
          </cell>
          <cell r="S690">
            <v>0</v>
          </cell>
          <cell r="T690">
            <v>0</v>
          </cell>
          <cell r="U690">
            <v>31260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125046</v>
          </cell>
          <cell r="AA690">
            <v>125081</v>
          </cell>
          <cell r="AB690" t="str">
            <v>ERAP</v>
          </cell>
          <cell r="AC690">
            <v>1101</v>
          </cell>
          <cell r="AD690">
            <v>2</v>
          </cell>
          <cell r="AE690">
            <v>6603</v>
          </cell>
        </row>
        <row r="691">
          <cell r="A691" t="str">
            <v>SSE</v>
          </cell>
          <cell r="B691">
            <v>3</v>
          </cell>
          <cell r="C691" t="str">
            <v>DRAS</v>
          </cell>
          <cell r="D691">
            <v>33</v>
          </cell>
          <cell r="E691">
            <v>8</v>
          </cell>
          <cell r="F691" t="str">
            <v xml:space="preserve">B </v>
          </cell>
          <cell r="G691">
            <v>0</v>
          </cell>
          <cell r="H691">
            <v>3</v>
          </cell>
          <cell r="I691">
            <v>5759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119894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29973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119894</v>
          </cell>
          <cell r="AA691">
            <v>119894</v>
          </cell>
          <cell r="AB691" t="str">
            <v>ERAP</v>
          </cell>
          <cell r="AC691">
            <v>1101</v>
          </cell>
          <cell r="AD691">
            <v>2</v>
          </cell>
          <cell r="AE691">
            <v>5759</v>
          </cell>
        </row>
        <row r="692">
          <cell r="A692" t="str">
            <v>SSE</v>
          </cell>
          <cell r="B692">
            <v>3</v>
          </cell>
          <cell r="C692" t="str">
            <v>DRAS</v>
          </cell>
          <cell r="D692">
            <v>33</v>
          </cell>
          <cell r="E692">
            <v>90</v>
          </cell>
          <cell r="F692" t="str">
            <v>A4</v>
          </cell>
          <cell r="G692">
            <v>20</v>
          </cell>
          <cell r="H692">
            <v>1</v>
          </cell>
          <cell r="I692">
            <v>840</v>
          </cell>
          <cell r="J692">
            <v>0</v>
          </cell>
          <cell r="K692">
            <v>0</v>
          </cell>
          <cell r="L692">
            <v>26</v>
          </cell>
          <cell r="M692">
            <v>0</v>
          </cell>
          <cell r="N692">
            <v>0</v>
          </cell>
          <cell r="O692">
            <v>2293</v>
          </cell>
          <cell r="P692">
            <v>22334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24627</v>
          </cell>
          <cell r="AA692">
            <v>24627</v>
          </cell>
          <cell r="AB692" t="str">
            <v>ERAP</v>
          </cell>
          <cell r="AC692">
            <v>1101</v>
          </cell>
          <cell r="AD692">
            <v>2</v>
          </cell>
          <cell r="AE692">
            <v>840</v>
          </cell>
        </row>
        <row r="693">
          <cell r="A693" t="str">
            <v>SSE</v>
          </cell>
          <cell r="B693">
            <v>3</v>
          </cell>
          <cell r="C693" t="str">
            <v>DRAS</v>
          </cell>
          <cell r="D693">
            <v>34</v>
          </cell>
          <cell r="E693">
            <v>1</v>
          </cell>
          <cell r="F693" t="str">
            <v xml:space="preserve">B </v>
          </cell>
          <cell r="G693">
            <v>1</v>
          </cell>
          <cell r="H693">
            <v>1317</v>
          </cell>
          <cell r="I693">
            <v>28666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  <cell r="O693">
            <v>461455</v>
          </cell>
          <cell r="P693">
            <v>0</v>
          </cell>
          <cell r="Q693">
            <v>0</v>
          </cell>
          <cell r="R693">
            <v>7240</v>
          </cell>
          <cell r="S693">
            <v>0</v>
          </cell>
          <cell r="T693">
            <v>129669</v>
          </cell>
          <cell r="U693">
            <v>0</v>
          </cell>
          <cell r="V693">
            <v>282</v>
          </cell>
          <cell r="W693">
            <v>0</v>
          </cell>
          <cell r="X693">
            <v>0</v>
          </cell>
          <cell r="Y693">
            <v>0</v>
          </cell>
          <cell r="Z693">
            <v>461455</v>
          </cell>
          <cell r="AA693">
            <v>598646</v>
          </cell>
          <cell r="AB693" t="str">
            <v>RPEL</v>
          </cell>
          <cell r="AC693">
            <v>1101</v>
          </cell>
          <cell r="AD693">
            <v>2</v>
          </cell>
          <cell r="AE693">
            <v>20726</v>
          </cell>
        </row>
        <row r="694">
          <cell r="A694" t="str">
            <v>SSE</v>
          </cell>
          <cell r="B694">
            <v>3</v>
          </cell>
          <cell r="C694" t="str">
            <v>DRAS</v>
          </cell>
          <cell r="D694">
            <v>34</v>
          </cell>
          <cell r="E694">
            <v>1</v>
          </cell>
          <cell r="F694" t="str">
            <v xml:space="preserve">B </v>
          </cell>
          <cell r="G694">
            <v>2</v>
          </cell>
          <cell r="H694">
            <v>818</v>
          </cell>
          <cell r="I694">
            <v>33310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646045</v>
          </cell>
          <cell r="P694">
            <v>0</v>
          </cell>
          <cell r="Q694">
            <v>0</v>
          </cell>
          <cell r="R694">
            <v>6598</v>
          </cell>
          <cell r="S694">
            <v>0</v>
          </cell>
          <cell r="T694">
            <v>18929</v>
          </cell>
          <cell r="U694">
            <v>109798</v>
          </cell>
          <cell r="V694">
            <v>659</v>
          </cell>
          <cell r="W694">
            <v>0</v>
          </cell>
          <cell r="X694">
            <v>0</v>
          </cell>
          <cell r="Y694">
            <v>0</v>
          </cell>
          <cell r="Z694">
            <v>646045</v>
          </cell>
          <cell r="AA694">
            <v>672231</v>
          </cell>
          <cell r="AB694" t="str">
            <v>RPEL</v>
          </cell>
          <cell r="AC694">
            <v>1101</v>
          </cell>
          <cell r="AD694">
            <v>2</v>
          </cell>
          <cell r="AE694">
            <v>33310</v>
          </cell>
        </row>
        <row r="695">
          <cell r="A695" t="str">
            <v>SSE</v>
          </cell>
          <cell r="B695">
            <v>3</v>
          </cell>
          <cell r="C695" t="str">
            <v>DRAS</v>
          </cell>
          <cell r="D695">
            <v>34</v>
          </cell>
          <cell r="E695">
            <v>1</v>
          </cell>
          <cell r="F695" t="str">
            <v xml:space="preserve">B </v>
          </cell>
          <cell r="G695">
            <v>3</v>
          </cell>
          <cell r="H695">
            <v>2152</v>
          </cell>
          <cell r="I695">
            <v>156445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3034121</v>
          </cell>
          <cell r="P695">
            <v>0</v>
          </cell>
          <cell r="Q695">
            <v>0</v>
          </cell>
          <cell r="R695">
            <v>25576</v>
          </cell>
          <cell r="S695">
            <v>0</v>
          </cell>
          <cell r="T695">
            <v>49864</v>
          </cell>
          <cell r="U695">
            <v>515824</v>
          </cell>
          <cell r="V695">
            <v>1034</v>
          </cell>
          <cell r="W695">
            <v>0</v>
          </cell>
          <cell r="X695">
            <v>0</v>
          </cell>
          <cell r="Y695">
            <v>0</v>
          </cell>
          <cell r="Z695">
            <v>3034121</v>
          </cell>
          <cell r="AA695">
            <v>3110595</v>
          </cell>
          <cell r="AB695" t="str">
            <v>RPEL</v>
          </cell>
          <cell r="AC695">
            <v>1101</v>
          </cell>
          <cell r="AD695">
            <v>2</v>
          </cell>
          <cell r="AE695">
            <v>156445</v>
          </cell>
        </row>
        <row r="696">
          <cell r="A696" t="str">
            <v>SSE</v>
          </cell>
          <cell r="B696">
            <v>3</v>
          </cell>
          <cell r="C696" t="str">
            <v>DRAS</v>
          </cell>
          <cell r="D696">
            <v>34</v>
          </cell>
          <cell r="E696">
            <v>1</v>
          </cell>
          <cell r="F696" t="str">
            <v xml:space="preserve">B </v>
          </cell>
          <cell r="G696">
            <v>4</v>
          </cell>
          <cell r="H696">
            <v>532</v>
          </cell>
          <cell r="I696">
            <v>63390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1229552</v>
          </cell>
          <cell r="P696">
            <v>0</v>
          </cell>
          <cell r="Q696">
            <v>0</v>
          </cell>
          <cell r="R696">
            <v>17372</v>
          </cell>
          <cell r="S696">
            <v>0</v>
          </cell>
          <cell r="T696">
            <v>20389</v>
          </cell>
          <cell r="U696">
            <v>209028</v>
          </cell>
          <cell r="V696">
            <v>376</v>
          </cell>
          <cell r="W696">
            <v>0</v>
          </cell>
          <cell r="X696">
            <v>0</v>
          </cell>
          <cell r="Y696">
            <v>0</v>
          </cell>
          <cell r="Z696">
            <v>1229552</v>
          </cell>
          <cell r="AA696">
            <v>1267689</v>
          </cell>
          <cell r="AB696" t="str">
            <v>RPEL</v>
          </cell>
          <cell r="AC696">
            <v>1101</v>
          </cell>
          <cell r="AD696">
            <v>2</v>
          </cell>
          <cell r="AE696">
            <v>63390</v>
          </cell>
        </row>
        <row r="697">
          <cell r="A697" t="str">
            <v>SSE</v>
          </cell>
          <cell r="B697">
            <v>3</v>
          </cell>
          <cell r="C697" t="str">
            <v>DRAS</v>
          </cell>
          <cell r="D697">
            <v>34</v>
          </cell>
          <cell r="E697">
            <v>1</v>
          </cell>
          <cell r="F697" t="str">
            <v xml:space="preserve">B </v>
          </cell>
          <cell r="G697">
            <v>5</v>
          </cell>
          <cell r="H697">
            <v>146</v>
          </cell>
          <cell r="I697">
            <v>24730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479639</v>
          </cell>
          <cell r="P697">
            <v>0</v>
          </cell>
          <cell r="Q697">
            <v>0</v>
          </cell>
          <cell r="R697">
            <v>6148</v>
          </cell>
          <cell r="S697">
            <v>0</v>
          </cell>
          <cell r="T697">
            <v>9839</v>
          </cell>
          <cell r="U697">
            <v>81537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479639</v>
          </cell>
          <cell r="AA697">
            <v>495626</v>
          </cell>
          <cell r="AB697" t="str">
            <v>RPEL</v>
          </cell>
          <cell r="AC697">
            <v>1101</v>
          </cell>
          <cell r="AD697">
            <v>2</v>
          </cell>
          <cell r="AE697">
            <v>24730</v>
          </cell>
        </row>
        <row r="698">
          <cell r="A698" t="str">
            <v>SSE</v>
          </cell>
          <cell r="B698">
            <v>3</v>
          </cell>
          <cell r="C698" t="str">
            <v>DRAS</v>
          </cell>
          <cell r="D698">
            <v>34</v>
          </cell>
          <cell r="E698">
            <v>1</v>
          </cell>
          <cell r="F698" t="str">
            <v xml:space="preserve">B </v>
          </cell>
          <cell r="G698">
            <v>6</v>
          </cell>
          <cell r="H698">
            <v>87</v>
          </cell>
          <cell r="I698">
            <v>20669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400909</v>
          </cell>
          <cell r="P698">
            <v>0</v>
          </cell>
          <cell r="Q698">
            <v>0</v>
          </cell>
          <cell r="R698">
            <v>5396</v>
          </cell>
          <cell r="S698">
            <v>0</v>
          </cell>
          <cell r="T698">
            <v>10672</v>
          </cell>
          <cell r="U698">
            <v>68170</v>
          </cell>
          <cell r="V698">
            <v>377</v>
          </cell>
          <cell r="W698">
            <v>0</v>
          </cell>
          <cell r="X698">
            <v>0</v>
          </cell>
          <cell r="Y698">
            <v>0</v>
          </cell>
          <cell r="Z698">
            <v>400909</v>
          </cell>
          <cell r="AA698">
            <v>417354</v>
          </cell>
          <cell r="AB698" t="str">
            <v>RPEL</v>
          </cell>
          <cell r="AC698">
            <v>1101</v>
          </cell>
          <cell r="AD698">
            <v>2</v>
          </cell>
          <cell r="AE698">
            <v>20669</v>
          </cell>
        </row>
        <row r="699">
          <cell r="A699" t="str">
            <v>SSE</v>
          </cell>
          <cell r="B699">
            <v>3</v>
          </cell>
          <cell r="C699" t="str">
            <v>DRAS</v>
          </cell>
          <cell r="D699">
            <v>34</v>
          </cell>
          <cell r="E699">
            <v>1</v>
          </cell>
          <cell r="F699" t="str">
            <v xml:space="preserve">B </v>
          </cell>
          <cell r="G699">
            <v>7</v>
          </cell>
          <cell r="H699">
            <v>13</v>
          </cell>
          <cell r="I699">
            <v>4403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88612</v>
          </cell>
          <cell r="P699">
            <v>0</v>
          </cell>
          <cell r="Q699">
            <v>0</v>
          </cell>
          <cell r="R699">
            <v>511</v>
          </cell>
          <cell r="S699">
            <v>0</v>
          </cell>
          <cell r="T699">
            <v>11589</v>
          </cell>
          <cell r="U699">
            <v>17730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88612</v>
          </cell>
          <cell r="AA699">
            <v>100712</v>
          </cell>
          <cell r="AB699" t="str">
            <v>RPEL</v>
          </cell>
          <cell r="AC699">
            <v>1101</v>
          </cell>
          <cell r="AD699">
            <v>2</v>
          </cell>
          <cell r="AE699">
            <v>4403</v>
          </cell>
        </row>
        <row r="700">
          <cell r="A700" t="str">
            <v>SSE</v>
          </cell>
          <cell r="B700">
            <v>3</v>
          </cell>
          <cell r="C700" t="str">
            <v>DRAS</v>
          </cell>
          <cell r="D700">
            <v>34</v>
          </cell>
          <cell r="E700">
            <v>1</v>
          </cell>
          <cell r="F700" t="str">
            <v xml:space="preserve">B </v>
          </cell>
          <cell r="G700">
            <v>8</v>
          </cell>
          <cell r="H700">
            <v>6</v>
          </cell>
          <cell r="I700">
            <v>2648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53285</v>
          </cell>
          <cell r="P700">
            <v>0</v>
          </cell>
          <cell r="Q700">
            <v>0</v>
          </cell>
          <cell r="R700">
            <v>743</v>
          </cell>
          <cell r="S700">
            <v>0</v>
          </cell>
          <cell r="T700">
            <v>295</v>
          </cell>
          <cell r="U700">
            <v>10658</v>
          </cell>
          <cell r="V700">
            <v>94</v>
          </cell>
          <cell r="W700">
            <v>0</v>
          </cell>
          <cell r="X700">
            <v>0</v>
          </cell>
          <cell r="Y700">
            <v>0</v>
          </cell>
          <cell r="Z700">
            <v>53285</v>
          </cell>
          <cell r="AA700">
            <v>54417</v>
          </cell>
          <cell r="AB700" t="str">
            <v>RPEL</v>
          </cell>
          <cell r="AC700">
            <v>1101</v>
          </cell>
          <cell r="AD700">
            <v>2</v>
          </cell>
          <cell r="AE700">
            <v>2648</v>
          </cell>
        </row>
        <row r="701">
          <cell r="A701" t="str">
            <v>SSE</v>
          </cell>
          <cell r="B701">
            <v>3</v>
          </cell>
          <cell r="C701" t="str">
            <v>DRAS</v>
          </cell>
          <cell r="D701">
            <v>34</v>
          </cell>
          <cell r="E701">
            <v>1</v>
          </cell>
          <cell r="F701" t="str">
            <v xml:space="preserve">B </v>
          </cell>
          <cell r="G701">
            <v>9</v>
          </cell>
          <cell r="H701">
            <v>4</v>
          </cell>
          <cell r="I701">
            <v>2659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57068</v>
          </cell>
          <cell r="P701">
            <v>0</v>
          </cell>
          <cell r="Q701">
            <v>0</v>
          </cell>
          <cell r="R701">
            <v>161</v>
          </cell>
          <cell r="S701">
            <v>0</v>
          </cell>
          <cell r="T701">
            <v>12765</v>
          </cell>
          <cell r="U701">
            <v>14267</v>
          </cell>
          <cell r="V701">
            <v>283</v>
          </cell>
          <cell r="W701">
            <v>0</v>
          </cell>
          <cell r="X701">
            <v>0</v>
          </cell>
          <cell r="Y701">
            <v>0</v>
          </cell>
          <cell r="Z701">
            <v>57068</v>
          </cell>
          <cell r="AA701">
            <v>70277</v>
          </cell>
          <cell r="AB701" t="str">
            <v>RPEL</v>
          </cell>
          <cell r="AC701">
            <v>1101</v>
          </cell>
          <cell r="AD701">
            <v>2</v>
          </cell>
          <cell r="AE701">
            <v>2659</v>
          </cell>
        </row>
        <row r="702">
          <cell r="A702" t="str">
            <v>SSE</v>
          </cell>
          <cell r="B702">
            <v>3</v>
          </cell>
          <cell r="C702" t="str">
            <v>DRAS</v>
          </cell>
          <cell r="D702">
            <v>34</v>
          </cell>
          <cell r="E702">
            <v>1</v>
          </cell>
          <cell r="F702" t="str">
            <v xml:space="preserve">B </v>
          </cell>
          <cell r="G702">
            <v>11</v>
          </cell>
          <cell r="H702">
            <v>1940</v>
          </cell>
          <cell r="I702">
            <v>44937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253328</v>
          </cell>
          <cell r="P702">
            <v>0</v>
          </cell>
          <cell r="Q702">
            <v>0</v>
          </cell>
          <cell r="R702">
            <v>2804</v>
          </cell>
          <cell r="S702">
            <v>0</v>
          </cell>
          <cell r="T702">
            <v>26443</v>
          </cell>
          <cell r="U702">
            <v>0</v>
          </cell>
          <cell r="V702">
            <v>376</v>
          </cell>
          <cell r="W702">
            <v>0</v>
          </cell>
          <cell r="X702">
            <v>0</v>
          </cell>
          <cell r="Y702">
            <v>0</v>
          </cell>
          <cell r="Z702">
            <v>253328</v>
          </cell>
          <cell r="AA702">
            <v>282951</v>
          </cell>
          <cell r="AB702" t="str">
            <v>RPEL</v>
          </cell>
          <cell r="AC702">
            <v>1101</v>
          </cell>
          <cell r="AD702">
            <v>2</v>
          </cell>
          <cell r="AE702">
            <v>29907</v>
          </cell>
        </row>
        <row r="703">
          <cell r="A703" t="str">
            <v>SSE</v>
          </cell>
          <cell r="B703">
            <v>3</v>
          </cell>
          <cell r="C703" t="str">
            <v>DRAS</v>
          </cell>
          <cell r="D703">
            <v>34</v>
          </cell>
          <cell r="E703">
            <v>1</v>
          </cell>
          <cell r="F703" t="str">
            <v xml:space="preserve">B </v>
          </cell>
          <cell r="G703">
            <v>12</v>
          </cell>
          <cell r="H703">
            <v>1904</v>
          </cell>
          <cell r="I703">
            <v>112252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1029976</v>
          </cell>
          <cell r="P703">
            <v>0</v>
          </cell>
          <cell r="Q703">
            <v>0</v>
          </cell>
          <cell r="R703">
            <v>9988</v>
          </cell>
          <cell r="S703">
            <v>0</v>
          </cell>
          <cell r="T703">
            <v>10342</v>
          </cell>
          <cell r="U703">
            <v>175204</v>
          </cell>
          <cell r="V703">
            <v>1128</v>
          </cell>
          <cell r="W703">
            <v>0</v>
          </cell>
          <cell r="X703">
            <v>0</v>
          </cell>
          <cell r="Y703">
            <v>0</v>
          </cell>
          <cell r="Z703">
            <v>1029976</v>
          </cell>
          <cell r="AA703">
            <v>1051434</v>
          </cell>
          <cell r="AB703" t="str">
            <v>RPEL</v>
          </cell>
          <cell r="AC703">
            <v>1101</v>
          </cell>
          <cell r="AD703">
            <v>2</v>
          </cell>
          <cell r="AE703">
            <v>112252</v>
          </cell>
        </row>
        <row r="704">
          <cell r="A704" t="str">
            <v>SSE</v>
          </cell>
          <cell r="B704">
            <v>3</v>
          </cell>
          <cell r="C704" t="str">
            <v>DRAS</v>
          </cell>
          <cell r="D704">
            <v>34</v>
          </cell>
          <cell r="E704">
            <v>1</v>
          </cell>
          <cell r="F704" t="str">
            <v xml:space="preserve">B </v>
          </cell>
          <cell r="G704">
            <v>13</v>
          </cell>
          <cell r="H704">
            <v>156</v>
          </cell>
          <cell r="I704">
            <v>17808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205752</v>
          </cell>
          <cell r="P704">
            <v>0</v>
          </cell>
          <cell r="Q704">
            <v>0</v>
          </cell>
          <cell r="R704">
            <v>2158</v>
          </cell>
          <cell r="S704">
            <v>0</v>
          </cell>
          <cell r="T704">
            <v>2642</v>
          </cell>
          <cell r="U704">
            <v>34979</v>
          </cell>
          <cell r="V704">
            <v>282</v>
          </cell>
          <cell r="W704">
            <v>0</v>
          </cell>
          <cell r="X704">
            <v>0</v>
          </cell>
          <cell r="Y704">
            <v>0</v>
          </cell>
          <cell r="Z704">
            <v>205752</v>
          </cell>
          <cell r="AA704">
            <v>210834</v>
          </cell>
          <cell r="AB704" t="str">
            <v>RPEL</v>
          </cell>
          <cell r="AC704">
            <v>1101</v>
          </cell>
          <cell r="AD704">
            <v>2</v>
          </cell>
          <cell r="AE704">
            <v>17808</v>
          </cell>
        </row>
        <row r="705">
          <cell r="A705" t="str">
            <v>SSE</v>
          </cell>
          <cell r="B705">
            <v>3</v>
          </cell>
          <cell r="C705" t="str">
            <v>DRAS</v>
          </cell>
          <cell r="D705">
            <v>34</v>
          </cell>
          <cell r="E705">
            <v>1</v>
          </cell>
          <cell r="F705" t="str">
            <v xml:space="preserve">B </v>
          </cell>
          <cell r="G705">
            <v>14</v>
          </cell>
          <cell r="H705">
            <v>15</v>
          </cell>
          <cell r="I705">
            <v>2248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28609</v>
          </cell>
          <cell r="P705">
            <v>0</v>
          </cell>
          <cell r="Q705">
            <v>0</v>
          </cell>
          <cell r="R705">
            <v>261</v>
          </cell>
          <cell r="S705">
            <v>0</v>
          </cell>
          <cell r="T705">
            <v>1808</v>
          </cell>
          <cell r="U705">
            <v>4865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28609</v>
          </cell>
          <cell r="AA705">
            <v>30678</v>
          </cell>
          <cell r="AB705" t="str">
            <v>RPEL</v>
          </cell>
          <cell r="AC705">
            <v>1101</v>
          </cell>
          <cell r="AD705">
            <v>2</v>
          </cell>
          <cell r="AE705">
            <v>2248</v>
          </cell>
        </row>
        <row r="706">
          <cell r="A706" t="str">
            <v>SSE</v>
          </cell>
          <cell r="B706">
            <v>3</v>
          </cell>
          <cell r="C706" t="str">
            <v>DRAS</v>
          </cell>
          <cell r="D706">
            <v>34</v>
          </cell>
          <cell r="E706">
            <v>1</v>
          </cell>
          <cell r="F706" t="str">
            <v xml:space="preserve">B </v>
          </cell>
          <cell r="G706">
            <v>15</v>
          </cell>
          <cell r="H706">
            <v>14</v>
          </cell>
          <cell r="I706">
            <v>1512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16421</v>
          </cell>
          <cell r="P706">
            <v>0</v>
          </cell>
          <cell r="Q706">
            <v>0</v>
          </cell>
          <cell r="R706">
            <v>442</v>
          </cell>
          <cell r="S706">
            <v>0</v>
          </cell>
          <cell r="T706">
            <v>0</v>
          </cell>
          <cell r="U706">
            <v>1203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16421</v>
          </cell>
          <cell r="AA706">
            <v>16863</v>
          </cell>
          <cell r="AB706" t="str">
            <v>RPEL</v>
          </cell>
          <cell r="AC706">
            <v>1101</v>
          </cell>
          <cell r="AD706">
            <v>2</v>
          </cell>
          <cell r="AE706">
            <v>1512</v>
          </cell>
        </row>
        <row r="707">
          <cell r="A707" t="str">
            <v>SSE</v>
          </cell>
          <cell r="B707">
            <v>3</v>
          </cell>
          <cell r="C707" t="str">
            <v>DRAS</v>
          </cell>
          <cell r="D707">
            <v>34</v>
          </cell>
          <cell r="E707">
            <v>2</v>
          </cell>
          <cell r="F707" t="str">
            <v xml:space="preserve">B </v>
          </cell>
          <cell r="G707">
            <v>0</v>
          </cell>
          <cell r="H707">
            <v>14</v>
          </cell>
          <cell r="I707">
            <v>8109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168815</v>
          </cell>
          <cell r="P707">
            <v>0</v>
          </cell>
          <cell r="Q707">
            <v>0</v>
          </cell>
          <cell r="R707">
            <v>2878</v>
          </cell>
          <cell r="S707">
            <v>0</v>
          </cell>
          <cell r="T707">
            <v>64</v>
          </cell>
          <cell r="U707">
            <v>42203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168815</v>
          </cell>
          <cell r="AA707">
            <v>171757</v>
          </cell>
          <cell r="AB707" t="str">
            <v>RPEL</v>
          </cell>
          <cell r="AC707">
            <v>1101</v>
          </cell>
          <cell r="AD707">
            <v>2</v>
          </cell>
          <cell r="AE707">
            <v>8054</v>
          </cell>
        </row>
        <row r="708">
          <cell r="A708" t="str">
            <v>SSE</v>
          </cell>
          <cell r="B708">
            <v>3</v>
          </cell>
          <cell r="C708" t="str">
            <v>DRAS</v>
          </cell>
          <cell r="D708">
            <v>34</v>
          </cell>
          <cell r="E708">
            <v>3</v>
          </cell>
          <cell r="F708" t="str">
            <v xml:space="preserve">B </v>
          </cell>
          <cell r="G708">
            <v>0</v>
          </cell>
          <cell r="H708">
            <v>658</v>
          </cell>
          <cell r="I708">
            <v>126531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2634661</v>
          </cell>
          <cell r="P708">
            <v>0</v>
          </cell>
          <cell r="Q708">
            <v>0</v>
          </cell>
          <cell r="R708">
            <v>31014</v>
          </cell>
          <cell r="S708">
            <v>0</v>
          </cell>
          <cell r="T708">
            <v>290759</v>
          </cell>
          <cell r="U708">
            <v>638754</v>
          </cell>
          <cell r="V708">
            <v>11118</v>
          </cell>
          <cell r="W708">
            <v>0</v>
          </cell>
          <cell r="X708">
            <v>0</v>
          </cell>
          <cell r="Y708">
            <v>0</v>
          </cell>
          <cell r="Z708">
            <v>2634661</v>
          </cell>
          <cell r="AA708">
            <v>2967552</v>
          </cell>
          <cell r="AB708" t="str">
            <v>RPEL</v>
          </cell>
          <cell r="AC708">
            <v>1101</v>
          </cell>
          <cell r="AD708">
            <v>2</v>
          </cell>
          <cell r="AE708">
            <v>119238</v>
          </cell>
        </row>
        <row r="709">
          <cell r="A709" t="str">
            <v>SSE</v>
          </cell>
          <cell r="B709">
            <v>3</v>
          </cell>
          <cell r="C709" t="str">
            <v>DRAS</v>
          </cell>
          <cell r="D709">
            <v>34</v>
          </cell>
          <cell r="E709">
            <v>4</v>
          </cell>
          <cell r="F709" t="str">
            <v xml:space="preserve">B </v>
          </cell>
          <cell r="G709">
            <v>0</v>
          </cell>
          <cell r="H709">
            <v>9141</v>
          </cell>
          <cell r="I709">
            <v>1491058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14050090</v>
          </cell>
          <cell r="P709">
            <v>0</v>
          </cell>
          <cell r="Q709">
            <v>0</v>
          </cell>
          <cell r="R709">
            <v>19</v>
          </cell>
          <cell r="S709">
            <v>0</v>
          </cell>
          <cell r="T709">
            <v>771271</v>
          </cell>
          <cell r="U709">
            <v>0</v>
          </cell>
          <cell r="V709">
            <v>355573</v>
          </cell>
          <cell r="W709">
            <v>0</v>
          </cell>
          <cell r="X709">
            <v>0</v>
          </cell>
          <cell r="Y709">
            <v>0</v>
          </cell>
          <cell r="Z709">
            <v>14050090</v>
          </cell>
          <cell r="AA709">
            <v>15176953</v>
          </cell>
          <cell r="AB709" t="str">
            <v>RPEL</v>
          </cell>
          <cell r="AC709">
            <v>1101</v>
          </cell>
          <cell r="AD709">
            <v>2</v>
          </cell>
          <cell r="AE709">
            <v>1426454</v>
          </cell>
        </row>
        <row r="710">
          <cell r="A710" t="str">
            <v>SMA</v>
          </cell>
          <cell r="B710">
            <v>4</v>
          </cell>
          <cell r="C710" t="str">
            <v>DRMS</v>
          </cell>
          <cell r="D710">
            <v>41</v>
          </cell>
          <cell r="E710">
            <v>1</v>
          </cell>
          <cell r="F710" t="str">
            <v>A4</v>
          </cell>
          <cell r="G710">
            <v>20</v>
          </cell>
          <cell r="H710">
            <v>3</v>
          </cell>
          <cell r="I710">
            <v>2993</v>
          </cell>
          <cell r="J710">
            <v>0</v>
          </cell>
          <cell r="K710">
            <v>0</v>
          </cell>
          <cell r="L710">
            <v>30</v>
          </cell>
          <cell r="M710">
            <v>0</v>
          </cell>
          <cell r="N710">
            <v>0</v>
          </cell>
          <cell r="O710">
            <v>33992</v>
          </cell>
          <cell r="P710">
            <v>22991</v>
          </cell>
          <cell r="Q710">
            <v>757</v>
          </cell>
          <cell r="R710">
            <v>0</v>
          </cell>
          <cell r="S710">
            <v>0</v>
          </cell>
          <cell r="T710">
            <v>0</v>
          </cell>
          <cell r="U710">
            <v>13999</v>
          </cell>
          <cell r="V710">
            <v>0</v>
          </cell>
          <cell r="W710">
            <v>783</v>
          </cell>
          <cell r="X710">
            <v>0</v>
          </cell>
          <cell r="Y710">
            <v>1683</v>
          </cell>
          <cell r="Z710">
            <v>58523</v>
          </cell>
          <cell r="AA710">
            <v>60206</v>
          </cell>
          <cell r="AB710" t="str">
            <v>ERGT</v>
          </cell>
          <cell r="AC710">
            <v>1101</v>
          </cell>
          <cell r="AD710">
            <v>2</v>
          </cell>
          <cell r="AE710">
            <v>2993</v>
          </cell>
        </row>
        <row r="711">
          <cell r="A711" t="str">
            <v>SMA</v>
          </cell>
          <cell r="B711">
            <v>4</v>
          </cell>
          <cell r="C711" t="str">
            <v>DRMS</v>
          </cell>
          <cell r="D711">
            <v>41</v>
          </cell>
          <cell r="E711">
            <v>1</v>
          </cell>
          <cell r="F711" t="str">
            <v xml:space="preserve">B </v>
          </cell>
          <cell r="G711">
            <v>1</v>
          </cell>
          <cell r="H711">
            <v>4404</v>
          </cell>
          <cell r="I711">
            <v>98497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1590665</v>
          </cell>
          <cell r="P711">
            <v>0</v>
          </cell>
          <cell r="Q711">
            <v>0</v>
          </cell>
          <cell r="R711">
            <v>19333</v>
          </cell>
          <cell r="S711">
            <v>0</v>
          </cell>
          <cell r="T711">
            <v>240039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183427</v>
          </cell>
          <cell r="Z711">
            <v>1590665</v>
          </cell>
          <cell r="AA711">
            <v>2033464</v>
          </cell>
          <cell r="AB711" t="str">
            <v>ERGT</v>
          </cell>
          <cell r="AC711">
            <v>1101</v>
          </cell>
          <cell r="AD711">
            <v>2</v>
          </cell>
          <cell r="AE711">
            <v>70449</v>
          </cell>
        </row>
        <row r="712">
          <cell r="A712" t="str">
            <v>SMA</v>
          </cell>
          <cell r="B712">
            <v>4</v>
          </cell>
          <cell r="C712" t="str">
            <v>DRMS</v>
          </cell>
          <cell r="D712">
            <v>41</v>
          </cell>
          <cell r="E712">
            <v>1</v>
          </cell>
          <cell r="F712" t="str">
            <v xml:space="preserve">B </v>
          </cell>
          <cell r="G712">
            <v>2</v>
          </cell>
          <cell r="H712">
            <v>2356</v>
          </cell>
          <cell r="I712">
            <v>95965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1860813</v>
          </cell>
          <cell r="P712">
            <v>0</v>
          </cell>
          <cell r="Q712">
            <v>0</v>
          </cell>
          <cell r="R712">
            <v>16006</v>
          </cell>
          <cell r="S712">
            <v>0</v>
          </cell>
          <cell r="T712">
            <v>47377</v>
          </cell>
          <cell r="U712">
            <v>316262</v>
          </cell>
          <cell r="V712">
            <v>0</v>
          </cell>
          <cell r="W712">
            <v>0</v>
          </cell>
          <cell r="X712">
            <v>0</v>
          </cell>
          <cell r="Y712">
            <v>154254</v>
          </cell>
          <cell r="Z712">
            <v>1860813</v>
          </cell>
          <cell r="AA712">
            <v>2078450</v>
          </cell>
          <cell r="AB712" t="str">
            <v>ERGT</v>
          </cell>
          <cell r="AC712">
            <v>1101</v>
          </cell>
          <cell r="AD712">
            <v>2</v>
          </cell>
          <cell r="AE712">
            <v>95965</v>
          </cell>
        </row>
        <row r="713">
          <cell r="A713" t="str">
            <v>SMA</v>
          </cell>
          <cell r="B713">
            <v>4</v>
          </cell>
          <cell r="C713" t="str">
            <v>DRMS</v>
          </cell>
          <cell r="D713">
            <v>41</v>
          </cell>
          <cell r="E713">
            <v>1</v>
          </cell>
          <cell r="F713" t="str">
            <v xml:space="preserve">B </v>
          </cell>
          <cell r="G713">
            <v>3</v>
          </cell>
          <cell r="H713">
            <v>6796</v>
          </cell>
          <cell r="I713">
            <v>502500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9744186</v>
          </cell>
          <cell r="P713">
            <v>0</v>
          </cell>
          <cell r="Q713">
            <v>0</v>
          </cell>
          <cell r="R713">
            <v>77143</v>
          </cell>
          <cell r="S713">
            <v>0</v>
          </cell>
          <cell r="T713">
            <v>203261</v>
          </cell>
          <cell r="U713">
            <v>1656521</v>
          </cell>
          <cell r="V713">
            <v>189</v>
          </cell>
          <cell r="W713">
            <v>0</v>
          </cell>
          <cell r="X713">
            <v>0</v>
          </cell>
          <cell r="Y713">
            <v>622442</v>
          </cell>
          <cell r="Z713">
            <v>9744186</v>
          </cell>
          <cell r="AA713">
            <v>10647221</v>
          </cell>
          <cell r="AB713" t="str">
            <v>ERGT</v>
          </cell>
          <cell r="AC713">
            <v>1101</v>
          </cell>
          <cell r="AD713">
            <v>2</v>
          </cell>
          <cell r="AE713">
            <v>496551</v>
          </cell>
        </row>
        <row r="714">
          <cell r="A714" t="str">
            <v>SMA</v>
          </cell>
          <cell r="B714">
            <v>4</v>
          </cell>
          <cell r="C714" t="str">
            <v>DRMS</v>
          </cell>
          <cell r="D714">
            <v>41</v>
          </cell>
          <cell r="E714">
            <v>1</v>
          </cell>
          <cell r="F714" t="str">
            <v xml:space="preserve">B </v>
          </cell>
          <cell r="G714">
            <v>4</v>
          </cell>
          <cell r="H714">
            <v>2261</v>
          </cell>
          <cell r="I714">
            <v>270628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5247809</v>
          </cell>
          <cell r="P714">
            <v>0</v>
          </cell>
          <cell r="Q714">
            <v>0</v>
          </cell>
          <cell r="R714">
            <v>48382</v>
          </cell>
          <cell r="S714">
            <v>0</v>
          </cell>
          <cell r="T714">
            <v>136545</v>
          </cell>
          <cell r="U714">
            <v>892153</v>
          </cell>
          <cell r="V714">
            <v>0</v>
          </cell>
          <cell r="W714">
            <v>0</v>
          </cell>
          <cell r="X714">
            <v>0</v>
          </cell>
          <cell r="Y714">
            <v>360712</v>
          </cell>
          <cell r="Z714">
            <v>5247809</v>
          </cell>
          <cell r="AA714">
            <v>5793448</v>
          </cell>
          <cell r="AB714" t="str">
            <v>ERGT</v>
          </cell>
          <cell r="AC714">
            <v>1101</v>
          </cell>
          <cell r="AD714">
            <v>2</v>
          </cell>
          <cell r="AE714">
            <v>270628</v>
          </cell>
        </row>
        <row r="715">
          <cell r="A715" t="str">
            <v>SMA</v>
          </cell>
          <cell r="B715">
            <v>4</v>
          </cell>
          <cell r="C715" t="str">
            <v>DRMS</v>
          </cell>
          <cell r="D715">
            <v>41</v>
          </cell>
          <cell r="E715">
            <v>1</v>
          </cell>
          <cell r="F715" t="str">
            <v xml:space="preserve">B </v>
          </cell>
          <cell r="G715">
            <v>5</v>
          </cell>
          <cell r="H715">
            <v>753</v>
          </cell>
          <cell r="I715">
            <v>129127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2502968</v>
          </cell>
          <cell r="P715">
            <v>0</v>
          </cell>
          <cell r="Q715">
            <v>0</v>
          </cell>
          <cell r="R715">
            <v>24848</v>
          </cell>
          <cell r="S715">
            <v>0</v>
          </cell>
          <cell r="T715">
            <v>72675</v>
          </cell>
          <cell r="U715">
            <v>425519</v>
          </cell>
          <cell r="V715">
            <v>0</v>
          </cell>
          <cell r="W715">
            <v>0</v>
          </cell>
          <cell r="X715">
            <v>0</v>
          </cell>
          <cell r="Y715">
            <v>249940</v>
          </cell>
          <cell r="Z715">
            <v>2502968</v>
          </cell>
          <cell r="AA715">
            <v>2850431</v>
          </cell>
          <cell r="AB715" t="str">
            <v>ERGT</v>
          </cell>
          <cell r="AC715">
            <v>1101</v>
          </cell>
          <cell r="AD715">
            <v>2</v>
          </cell>
          <cell r="AE715">
            <v>129127</v>
          </cell>
        </row>
        <row r="716">
          <cell r="A716" t="str">
            <v>SMA</v>
          </cell>
          <cell r="B716">
            <v>4</v>
          </cell>
          <cell r="C716" t="str">
            <v>DRMS</v>
          </cell>
          <cell r="D716">
            <v>41</v>
          </cell>
          <cell r="E716">
            <v>1</v>
          </cell>
          <cell r="F716" t="str">
            <v xml:space="preserve">B </v>
          </cell>
          <cell r="G716">
            <v>6</v>
          </cell>
          <cell r="H716">
            <v>570</v>
          </cell>
          <cell r="I716">
            <v>135664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2629275</v>
          </cell>
          <cell r="P716">
            <v>0</v>
          </cell>
          <cell r="Q716">
            <v>0</v>
          </cell>
          <cell r="R716">
            <v>26439</v>
          </cell>
          <cell r="S716">
            <v>0</v>
          </cell>
          <cell r="T716">
            <v>108558</v>
          </cell>
          <cell r="U716">
            <v>447124</v>
          </cell>
          <cell r="V716">
            <v>0</v>
          </cell>
          <cell r="W716">
            <v>0</v>
          </cell>
          <cell r="X716">
            <v>0</v>
          </cell>
          <cell r="Y716">
            <v>184620</v>
          </cell>
          <cell r="Z716">
            <v>2629275</v>
          </cell>
          <cell r="AA716">
            <v>2948892</v>
          </cell>
          <cell r="AB716" t="str">
            <v>ERGT</v>
          </cell>
          <cell r="AC716">
            <v>1101</v>
          </cell>
          <cell r="AD716">
            <v>2</v>
          </cell>
          <cell r="AE716">
            <v>135664</v>
          </cell>
        </row>
        <row r="717">
          <cell r="A717" t="str">
            <v>SMA</v>
          </cell>
          <cell r="B717">
            <v>4</v>
          </cell>
          <cell r="C717" t="str">
            <v>DRMS</v>
          </cell>
          <cell r="D717">
            <v>41</v>
          </cell>
          <cell r="E717">
            <v>1</v>
          </cell>
          <cell r="F717" t="str">
            <v xml:space="preserve">B </v>
          </cell>
          <cell r="G717">
            <v>7</v>
          </cell>
          <cell r="H717">
            <v>188</v>
          </cell>
          <cell r="I717">
            <v>62976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1266166</v>
          </cell>
          <cell r="P717">
            <v>0</v>
          </cell>
          <cell r="Q717">
            <v>0</v>
          </cell>
          <cell r="R717">
            <v>14171</v>
          </cell>
          <cell r="S717">
            <v>0</v>
          </cell>
          <cell r="T717">
            <v>26401</v>
          </cell>
          <cell r="U717">
            <v>253312</v>
          </cell>
          <cell r="V717">
            <v>0</v>
          </cell>
          <cell r="W717">
            <v>0</v>
          </cell>
          <cell r="X717">
            <v>0</v>
          </cell>
          <cell r="Y717">
            <v>81625</v>
          </cell>
          <cell r="Z717">
            <v>1266166</v>
          </cell>
          <cell r="AA717">
            <v>1388363</v>
          </cell>
          <cell r="AB717" t="str">
            <v>ERGT</v>
          </cell>
          <cell r="AC717">
            <v>1101</v>
          </cell>
          <cell r="AD717">
            <v>2</v>
          </cell>
          <cell r="AE717">
            <v>62976</v>
          </cell>
        </row>
        <row r="718">
          <cell r="A718" t="str">
            <v>SMA</v>
          </cell>
          <cell r="B718">
            <v>4</v>
          </cell>
          <cell r="C718" t="str">
            <v>DRMS</v>
          </cell>
          <cell r="D718">
            <v>41</v>
          </cell>
          <cell r="E718">
            <v>1</v>
          </cell>
          <cell r="F718" t="str">
            <v xml:space="preserve">B </v>
          </cell>
          <cell r="G718">
            <v>8</v>
          </cell>
          <cell r="H718">
            <v>63</v>
          </cell>
          <cell r="I718">
            <v>26860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539418</v>
          </cell>
          <cell r="P718">
            <v>0</v>
          </cell>
          <cell r="Q718">
            <v>0</v>
          </cell>
          <cell r="R718">
            <v>7746</v>
          </cell>
          <cell r="S718">
            <v>0</v>
          </cell>
          <cell r="T718">
            <v>14869</v>
          </cell>
          <cell r="U718">
            <v>107906</v>
          </cell>
          <cell r="V718">
            <v>0</v>
          </cell>
          <cell r="W718">
            <v>0</v>
          </cell>
          <cell r="X718">
            <v>0</v>
          </cell>
          <cell r="Y718">
            <v>26407</v>
          </cell>
          <cell r="Z718">
            <v>539418</v>
          </cell>
          <cell r="AA718">
            <v>588440</v>
          </cell>
          <cell r="AB718" t="str">
            <v>ERGT</v>
          </cell>
          <cell r="AC718">
            <v>1101</v>
          </cell>
          <cell r="AD718">
            <v>2</v>
          </cell>
          <cell r="AE718">
            <v>26860</v>
          </cell>
        </row>
        <row r="719">
          <cell r="A719" t="str">
            <v>SMA</v>
          </cell>
          <cell r="B719">
            <v>4</v>
          </cell>
          <cell r="C719" t="str">
            <v>DRMS</v>
          </cell>
          <cell r="D719">
            <v>41</v>
          </cell>
          <cell r="E719">
            <v>1</v>
          </cell>
          <cell r="F719" t="str">
            <v xml:space="preserve">B </v>
          </cell>
          <cell r="G719">
            <v>9</v>
          </cell>
          <cell r="H719">
            <v>95</v>
          </cell>
          <cell r="I719">
            <v>58888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1259749</v>
          </cell>
          <cell r="P719">
            <v>0</v>
          </cell>
          <cell r="Q719">
            <v>0</v>
          </cell>
          <cell r="R719">
            <v>8587</v>
          </cell>
          <cell r="S719">
            <v>0</v>
          </cell>
          <cell r="T719">
            <v>10952</v>
          </cell>
          <cell r="U719">
            <v>314970</v>
          </cell>
          <cell r="V719">
            <v>0</v>
          </cell>
          <cell r="W719">
            <v>0</v>
          </cell>
          <cell r="X719">
            <v>0</v>
          </cell>
          <cell r="Y719">
            <v>60552</v>
          </cell>
          <cell r="Z719">
            <v>1259749</v>
          </cell>
          <cell r="AA719">
            <v>1339840</v>
          </cell>
          <cell r="AB719" t="str">
            <v>ERGT</v>
          </cell>
          <cell r="AC719">
            <v>1101</v>
          </cell>
          <cell r="AD719">
            <v>2</v>
          </cell>
          <cell r="AE719">
            <v>58888</v>
          </cell>
        </row>
        <row r="720">
          <cell r="A720" t="str">
            <v>SMA</v>
          </cell>
          <cell r="B720">
            <v>4</v>
          </cell>
          <cell r="C720" t="str">
            <v>DRMS</v>
          </cell>
          <cell r="D720">
            <v>41</v>
          </cell>
          <cell r="E720">
            <v>1</v>
          </cell>
          <cell r="F720" t="str">
            <v xml:space="preserve">B </v>
          </cell>
          <cell r="G720">
            <v>10</v>
          </cell>
          <cell r="H720">
            <v>29</v>
          </cell>
          <cell r="I720">
            <v>9771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205414</v>
          </cell>
          <cell r="P720">
            <v>0</v>
          </cell>
          <cell r="Q720">
            <v>0</v>
          </cell>
          <cell r="R720">
            <v>49233</v>
          </cell>
          <cell r="S720">
            <v>0</v>
          </cell>
          <cell r="T720">
            <v>5433</v>
          </cell>
          <cell r="U720">
            <v>51355</v>
          </cell>
          <cell r="V720">
            <v>0</v>
          </cell>
          <cell r="W720">
            <v>0</v>
          </cell>
          <cell r="X720">
            <v>0</v>
          </cell>
          <cell r="Y720">
            <v>15748</v>
          </cell>
          <cell r="Z720">
            <v>205414</v>
          </cell>
          <cell r="AA720">
            <v>275828</v>
          </cell>
          <cell r="AB720" t="str">
            <v>ERGT</v>
          </cell>
          <cell r="AC720">
            <v>1101</v>
          </cell>
          <cell r="AD720">
            <v>2</v>
          </cell>
          <cell r="AE720">
            <v>9771</v>
          </cell>
        </row>
        <row r="721">
          <cell r="A721" t="str">
            <v>SMA</v>
          </cell>
          <cell r="B721">
            <v>4</v>
          </cell>
          <cell r="C721" t="str">
            <v>DRMS</v>
          </cell>
          <cell r="D721">
            <v>41</v>
          </cell>
          <cell r="E721">
            <v>1</v>
          </cell>
          <cell r="F721" t="str">
            <v xml:space="preserve">B </v>
          </cell>
          <cell r="G721">
            <v>11</v>
          </cell>
          <cell r="H721">
            <v>1853</v>
          </cell>
          <cell r="I721">
            <v>42631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240535</v>
          </cell>
          <cell r="P721">
            <v>0</v>
          </cell>
          <cell r="Q721">
            <v>0</v>
          </cell>
          <cell r="R721">
            <v>3832</v>
          </cell>
          <cell r="S721">
            <v>0</v>
          </cell>
          <cell r="T721">
            <v>26232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62115</v>
          </cell>
          <cell r="Z721">
            <v>240535</v>
          </cell>
          <cell r="AA721">
            <v>332714</v>
          </cell>
          <cell r="AB721" t="str">
            <v>ERGT</v>
          </cell>
          <cell r="AC721">
            <v>1101</v>
          </cell>
          <cell r="AD721">
            <v>2</v>
          </cell>
          <cell r="AE721">
            <v>29989</v>
          </cell>
        </row>
        <row r="722">
          <cell r="A722" t="str">
            <v>SMA</v>
          </cell>
          <cell r="B722">
            <v>4</v>
          </cell>
          <cell r="C722" t="str">
            <v>DRMS</v>
          </cell>
          <cell r="D722">
            <v>41</v>
          </cell>
          <cell r="E722">
            <v>1</v>
          </cell>
          <cell r="F722" t="str">
            <v xml:space="preserve">B </v>
          </cell>
          <cell r="G722">
            <v>12</v>
          </cell>
          <cell r="H722">
            <v>1820</v>
          </cell>
          <cell r="I722">
            <v>102459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929369</v>
          </cell>
          <cell r="P722">
            <v>0</v>
          </cell>
          <cell r="Q722">
            <v>0</v>
          </cell>
          <cell r="R722">
            <v>10542</v>
          </cell>
          <cell r="S722">
            <v>0</v>
          </cell>
          <cell r="T722">
            <v>47651</v>
          </cell>
          <cell r="U722">
            <v>158073</v>
          </cell>
          <cell r="V722">
            <v>0</v>
          </cell>
          <cell r="W722">
            <v>0</v>
          </cell>
          <cell r="X722">
            <v>0</v>
          </cell>
          <cell r="Y722">
            <v>127806</v>
          </cell>
          <cell r="Z722">
            <v>929369</v>
          </cell>
          <cell r="AA722">
            <v>1115368</v>
          </cell>
          <cell r="AB722" t="str">
            <v>ERGT</v>
          </cell>
          <cell r="AC722">
            <v>1101</v>
          </cell>
          <cell r="AD722">
            <v>2</v>
          </cell>
          <cell r="AE722">
            <v>102459</v>
          </cell>
        </row>
        <row r="723">
          <cell r="A723" t="str">
            <v>SMA</v>
          </cell>
          <cell r="B723">
            <v>4</v>
          </cell>
          <cell r="C723" t="str">
            <v>DRMS</v>
          </cell>
          <cell r="D723">
            <v>41</v>
          </cell>
          <cell r="E723">
            <v>1</v>
          </cell>
          <cell r="F723" t="str">
            <v xml:space="preserve">B </v>
          </cell>
          <cell r="G723">
            <v>13</v>
          </cell>
          <cell r="H723">
            <v>130</v>
          </cell>
          <cell r="I723">
            <v>14572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169461</v>
          </cell>
          <cell r="P723">
            <v>0</v>
          </cell>
          <cell r="Q723">
            <v>0</v>
          </cell>
          <cell r="R723">
            <v>1347</v>
          </cell>
          <cell r="S723">
            <v>0</v>
          </cell>
          <cell r="T723">
            <v>2852</v>
          </cell>
          <cell r="U723">
            <v>28815</v>
          </cell>
          <cell r="V723">
            <v>0</v>
          </cell>
          <cell r="W723">
            <v>0</v>
          </cell>
          <cell r="X723">
            <v>0</v>
          </cell>
          <cell r="Y723">
            <v>19964</v>
          </cell>
          <cell r="Z723">
            <v>169461</v>
          </cell>
          <cell r="AA723">
            <v>193624</v>
          </cell>
          <cell r="AB723" t="str">
            <v>ERGT</v>
          </cell>
          <cell r="AC723">
            <v>1101</v>
          </cell>
          <cell r="AD723">
            <v>2</v>
          </cell>
          <cell r="AE723">
            <v>14572</v>
          </cell>
        </row>
        <row r="724">
          <cell r="A724" t="str">
            <v>SMA</v>
          </cell>
          <cell r="B724">
            <v>4</v>
          </cell>
          <cell r="C724" t="str">
            <v>DRMS</v>
          </cell>
          <cell r="D724">
            <v>41</v>
          </cell>
          <cell r="E724">
            <v>1</v>
          </cell>
          <cell r="F724" t="str">
            <v xml:space="preserve">B </v>
          </cell>
          <cell r="G724">
            <v>14</v>
          </cell>
          <cell r="H724">
            <v>16</v>
          </cell>
          <cell r="I724">
            <v>2253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28709</v>
          </cell>
          <cell r="P724">
            <v>0</v>
          </cell>
          <cell r="Q724">
            <v>0</v>
          </cell>
          <cell r="R724">
            <v>132</v>
          </cell>
          <cell r="S724">
            <v>0</v>
          </cell>
          <cell r="T724">
            <v>252</v>
          </cell>
          <cell r="U724">
            <v>4882</v>
          </cell>
          <cell r="V724">
            <v>0</v>
          </cell>
          <cell r="W724">
            <v>0</v>
          </cell>
          <cell r="X724">
            <v>0</v>
          </cell>
          <cell r="Y724">
            <v>4028</v>
          </cell>
          <cell r="Z724">
            <v>28709</v>
          </cell>
          <cell r="AA724">
            <v>33121</v>
          </cell>
          <cell r="AB724" t="str">
            <v>ERGT</v>
          </cell>
          <cell r="AC724">
            <v>1101</v>
          </cell>
          <cell r="AD724">
            <v>2</v>
          </cell>
          <cell r="AE724">
            <v>2253</v>
          </cell>
        </row>
        <row r="725">
          <cell r="A725" t="str">
            <v>SMA</v>
          </cell>
          <cell r="B725">
            <v>4</v>
          </cell>
          <cell r="C725" t="str">
            <v>DRMS</v>
          </cell>
          <cell r="D725">
            <v>41</v>
          </cell>
          <cell r="E725">
            <v>1</v>
          </cell>
          <cell r="F725" t="str">
            <v xml:space="preserve">B </v>
          </cell>
          <cell r="G725">
            <v>15</v>
          </cell>
          <cell r="H725">
            <v>30</v>
          </cell>
          <cell r="I725">
            <v>15158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288911</v>
          </cell>
          <cell r="P725">
            <v>0</v>
          </cell>
          <cell r="Q725">
            <v>0</v>
          </cell>
          <cell r="R725">
            <v>704</v>
          </cell>
          <cell r="S725">
            <v>0</v>
          </cell>
          <cell r="T725">
            <v>1540</v>
          </cell>
          <cell r="U725">
            <v>67339</v>
          </cell>
          <cell r="V725">
            <v>0</v>
          </cell>
          <cell r="W725">
            <v>0</v>
          </cell>
          <cell r="X725">
            <v>0</v>
          </cell>
          <cell r="Y725">
            <v>11469</v>
          </cell>
          <cell r="Z725">
            <v>288911</v>
          </cell>
          <cell r="AA725">
            <v>302624</v>
          </cell>
          <cell r="AB725" t="str">
            <v>ERGT</v>
          </cell>
          <cell r="AC725">
            <v>1101</v>
          </cell>
          <cell r="AD725">
            <v>2</v>
          </cell>
          <cell r="AE725">
            <v>15158</v>
          </cell>
        </row>
        <row r="726">
          <cell r="A726" t="str">
            <v>SMA</v>
          </cell>
          <cell r="B726">
            <v>4</v>
          </cell>
          <cell r="C726" t="str">
            <v>DRMS</v>
          </cell>
          <cell r="D726">
            <v>41</v>
          </cell>
          <cell r="E726">
            <v>2</v>
          </cell>
          <cell r="F726" t="str">
            <v>A4</v>
          </cell>
          <cell r="G726">
            <v>20</v>
          </cell>
          <cell r="H726">
            <v>11</v>
          </cell>
          <cell r="I726">
            <v>271724</v>
          </cell>
          <cell r="J726">
            <v>0</v>
          </cell>
          <cell r="K726">
            <v>0</v>
          </cell>
          <cell r="L726">
            <v>2181</v>
          </cell>
          <cell r="M726">
            <v>0</v>
          </cell>
          <cell r="N726">
            <v>0</v>
          </cell>
          <cell r="O726">
            <v>3117944</v>
          </cell>
          <cell r="P726">
            <v>1706996</v>
          </cell>
          <cell r="Q726">
            <v>43903</v>
          </cell>
          <cell r="R726">
            <v>61159</v>
          </cell>
          <cell r="S726">
            <v>0</v>
          </cell>
          <cell r="T726">
            <v>20755</v>
          </cell>
          <cell r="U726">
            <v>1227778</v>
          </cell>
          <cell r="V726">
            <v>0</v>
          </cell>
          <cell r="W726">
            <v>42264</v>
          </cell>
          <cell r="X726">
            <v>0</v>
          </cell>
          <cell r="Y726">
            <v>15708</v>
          </cell>
          <cell r="Z726">
            <v>4911107</v>
          </cell>
          <cell r="AA726">
            <v>5008729</v>
          </cell>
          <cell r="AB726" t="str">
            <v>ERGT</v>
          </cell>
          <cell r="AC726">
            <v>1101</v>
          </cell>
          <cell r="AD726">
            <v>2</v>
          </cell>
          <cell r="AE726">
            <v>271724</v>
          </cell>
        </row>
        <row r="727">
          <cell r="A727" t="str">
            <v>SMA</v>
          </cell>
          <cell r="B727">
            <v>4</v>
          </cell>
          <cell r="C727" t="str">
            <v>DRMS</v>
          </cell>
          <cell r="D727">
            <v>41</v>
          </cell>
          <cell r="E727">
            <v>2</v>
          </cell>
          <cell r="F727" t="str">
            <v xml:space="preserve">B </v>
          </cell>
          <cell r="G727">
            <v>0</v>
          </cell>
          <cell r="H727">
            <v>157</v>
          </cell>
          <cell r="I727">
            <v>77164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1606404</v>
          </cell>
          <cell r="P727">
            <v>0</v>
          </cell>
          <cell r="Q727">
            <v>0</v>
          </cell>
          <cell r="R727">
            <v>24662</v>
          </cell>
          <cell r="S727">
            <v>0</v>
          </cell>
          <cell r="T727">
            <v>312581</v>
          </cell>
          <cell r="U727">
            <v>394768</v>
          </cell>
          <cell r="V727">
            <v>189</v>
          </cell>
          <cell r="W727">
            <v>0</v>
          </cell>
          <cell r="X727">
            <v>0</v>
          </cell>
          <cell r="Y727">
            <v>77955</v>
          </cell>
          <cell r="Z727">
            <v>1606404</v>
          </cell>
          <cell r="AA727">
            <v>2021791</v>
          </cell>
          <cell r="AB727" t="str">
            <v>ERGT</v>
          </cell>
          <cell r="AC727">
            <v>1101</v>
          </cell>
          <cell r="AD727">
            <v>2</v>
          </cell>
          <cell r="AE727">
            <v>75483</v>
          </cell>
        </row>
        <row r="728">
          <cell r="A728" t="str">
            <v>SMA</v>
          </cell>
          <cell r="B728">
            <v>4</v>
          </cell>
          <cell r="C728" t="str">
            <v>DRMS</v>
          </cell>
          <cell r="D728">
            <v>41</v>
          </cell>
          <cell r="E728">
            <v>3</v>
          </cell>
          <cell r="F728" t="str">
            <v>A4</v>
          </cell>
          <cell r="G728">
            <v>20</v>
          </cell>
          <cell r="H728">
            <v>9</v>
          </cell>
          <cell r="I728">
            <v>113422</v>
          </cell>
          <cell r="J728">
            <v>0</v>
          </cell>
          <cell r="K728">
            <v>0</v>
          </cell>
          <cell r="L728">
            <v>463</v>
          </cell>
          <cell r="M728">
            <v>0</v>
          </cell>
          <cell r="N728">
            <v>0</v>
          </cell>
          <cell r="O728">
            <v>1301480</v>
          </cell>
          <cell r="P728">
            <v>362375</v>
          </cell>
          <cell r="Q728">
            <v>82159</v>
          </cell>
          <cell r="R728">
            <v>1222</v>
          </cell>
          <cell r="S728">
            <v>0</v>
          </cell>
          <cell r="T728">
            <v>0</v>
          </cell>
          <cell r="U728">
            <v>441788</v>
          </cell>
          <cell r="V728">
            <v>0</v>
          </cell>
          <cell r="W728">
            <v>21132</v>
          </cell>
          <cell r="X728">
            <v>0</v>
          </cell>
          <cell r="Y728">
            <v>20196</v>
          </cell>
          <cell r="Z728">
            <v>1767146</v>
          </cell>
          <cell r="AA728">
            <v>1788564</v>
          </cell>
          <cell r="AB728" t="str">
            <v>ERGT</v>
          </cell>
          <cell r="AC728">
            <v>1101</v>
          </cell>
          <cell r="AD728">
            <v>2</v>
          </cell>
          <cell r="AE728">
            <v>113422</v>
          </cell>
        </row>
        <row r="729">
          <cell r="A729" t="str">
            <v>SMA</v>
          </cell>
          <cell r="B729">
            <v>4</v>
          </cell>
          <cell r="C729" t="str">
            <v>DRMS</v>
          </cell>
          <cell r="D729">
            <v>41</v>
          </cell>
          <cell r="E729">
            <v>3</v>
          </cell>
          <cell r="F729" t="str">
            <v xml:space="preserve">B </v>
          </cell>
          <cell r="G729">
            <v>0</v>
          </cell>
          <cell r="H729">
            <v>1409</v>
          </cell>
          <cell r="I729">
            <v>349307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7272453</v>
          </cell>
          <cell r="P729">
            <v>0</v>
          </cell>
          <cell r="Q729">
            <v>0</v>
          </cell>
          <cell r="R729">
            <v>82233</v>
          </cell>
          <cell r="S729">
            <v>0</v>
          </cell>
          <cell r="T729">
            <v>186418</v>
          </cell>
          <cell r="U729">
            <v>1770416</v>
          </cell>
          <cell r="V729">
            <v>0</v>
          </cell>
          <cell r="W729">
            <v>0</v>
          </cell>
          <cell r="X729">
            <v>0</v>
          </cell>
          <cell r="Y729">
            <v>524347</v>
          </cell>
          <cell r="Z729">
            <v>7272453</v>
          </cell>
          <cell r="AA729">
            <v>8065451</v>
          </cell>
          <cell r="AB729" t="str">
            <v>ERGT</v>
          </cell>
          <cell r="AC729">
            <v>1101</v>
          </cell>
          <cell r="AD729">
            <v>2</v>
          </cell>
          <cell r="AE729">
            <v>338251</v>
          </cell>
        </row>
        <row r="730">
          <cell r="A730" t="str">
            <v>SMA</v>
          </cell>
          <cell r="B730">
            <v>4</v>
          </cell>
          <cell r="C730" t="str">
            <v>DRMS</v>
          </cell>
          <cell r="D730">
            <v>41</v>
          </cell>
          <cell r="E730">
            <v>4</v>
          </cell>
          <cell r="F730" t="str">
            <v>A4</v>
          </cell>
          <cell r="G730">
            <v>20</v>
          </cell>
          <cell r="H730">
            <v>7</v>
          </cell>
          <cell r="I730">
            <v>14206</v>
          </cell>
          <cell r="J730">
            <v>0</v>
          </cell>
          <cell r="K730">
            <v>0</v>
          </cell>
          <cell r="L730">
            <v>119</v>
          </cell>
          <cell r="M730">
            <v>0</v>
          </cell>
          <cell r="N730">
            <v>0</v>
          </cell>
          <cell r="O730">
            <v>110025</v>
          </cell>
          <cell r="P730">
            <v>62832</v>
          </cell>
          <cell r="Q730">
            <v>573</v>
          </cell>
          <cell r="R730">
            <v>1000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528</v>
          </cell>
          <cell r="X730">
            <v>0</v>
          </cell>
          <cell r="Y730">
            <v>0</v>
          </cell>
          <cell r="Z730">
            <v>173958</v>
          </cell>
          <cell r="AA730">
            <v>174958</v>
          </cell>
          <cell r="AB730" t="str">
            <v>ERGT</v>
          </cell>
          <cell r="AC730">
            <v>1101</v>
          </cell>
          <cell r="AD730">
            <v>2</v>
          </cell>
          <cell r="AE730">
            <v>14206</v>
          </cell>
        </row>
        <row r="731">
          <cell r="A731" t="str">
            <v>SMA</v>
          </cell>
          <cell r="B731">
            <v>4</v>
          </cell>
          <cell r="C731" t="str">
            <v>DRMS</v>
          </cell>
          <cell r="D731">
            <v>41</v>
          </cell>
          <cell r="E731">
            <v>4</v>
          </cell>
          <cell r="F731" t="str">
            <v xml:space="preserve">B </v>
          </cell>
          <cell r="G731">
            <v>0</v>
          </cell>
          <cell r="H731">
            <v>802</v>
          </cell>
          <cell r="I731">
            <v>225670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2184715</v>
          </cell>
          <cell r="P731">
            <v>0</v>
          </cell>
          <cell r="Q731">
            <v>0</v>
          </cell>
          <cell r="R731">
            <v>38</v>
          </cell>
          <cell r="S731">
            <v>0</v>
          </cell>
          <cell r="T731">
            <v>296734</v>
          </cell>
          <cell r="U731">
            <v>0</v>
          </cell>
          <cell r="V731">
            <v>30643</v>
          </cell>
          <cell r="W731">
            <v>0</v>
          </cell>
          <cell r="X731">
            <v>0</v>
          </cell>
          <cell r="Y731">
            <v>0</v>
          </cell>
          <cell r="Z731">
            <v>2184715</v>
          </cell>
          <cell r="AA731">
            <v>2512130</v>
          </cell>
          <cell r="AB731" t="str">
            <v>ERGT</v>
          </cell>
          <cell r="AC731">
            <v>1101</v>
          </cell>
          <cell r="AD731">
            <v>2</v>
          </cell>
          <cell r="AE731">
            <v>218824</v>
          </cell>
        </row>
        <row r="732">
          <cell r="A732" t="str">
            <v>SMA</v>
          </cell>
          <cell r="B732">
            <v>4</v>
          </cell>
          <cell r="C732" t="str">
            <v>DRMS</v>
          </cell>
          <cell r="D732">
            <v>41</v>
          </cell>
          <cell r="E732">
            <v>5</v>
          </cell>
          <cell r="F732" t="str">
            <v>A4</v>
          </cell>
          <cell r="G732">
            <v>20</v>
          </cell>
          <cell r="H732">
            <v>4</v>
          </cell>
          <cell r="I732">
            <v>17128</v>
          </cell>
          <cell r="J732">
            <v>0</v>
          </cell>
          <cell r="K732">
            <v>0</v>
          </cell>
          <cell r="L732">
            <v>107</v>
          </cell>
          <cell r="M732">
            <v>0</v>
          </cell>
          <cell r="N732">
            <v>0</v>
          </cell>
          <cell r="O732">
            <v>184542</v>
          </cell>
          <cell r="P732">
            <v>81202</v>
          </cell>
          <cell r="Q732">
            <v>9043</v>
          </cell>
          <cell r="R732">
            <v>2746</v>
          </cell>
          <cell r="S732">
            <v>0</v>
          </cell>
          <cell r="T732">
            <v>0</v>
          </cell>
          <cell r="U732">
            <v>58379</v>
          </cell>
          <cell r="V732">
            <v>0</v>
          </cell>
          <cell r="W732">
            <v>2348</v>
          </cell>
          <cell r="X732">
            <v>0</v>
          </cell>
          <cell r="Y732">
            <v>0</v>
          </cell>
          <cell r="Z732">
            <v>277135</v>
          </cell>
          <cell r="AA732">
            <v>279881</v>
          </cell>
          <cell r="AB732" t="str">
            <v>ERGT</v>
          </cell>
          <cell r="AC732">
            <v>1101</v>
          </cell>
          <cell r="AD732">
            <v>2</v>
          </cell>
          <cell r="AE732">
            <v>17128</v>
          </cell>
        </row>
        <row r="733">
          <cell r="A733" t="str">
            <v>SMA</v>
          </cell>
          <cell r="B733">
            <v>4</v>
          </cell>
          <cell r="C733" t="str">
            <v>DRMS</v>
          </cell>
          <cell r="D733">
            <v>41</v>
          </cell>
          <cell r="E733">
            <v>5</v>
          </cell>
          <cell r="F733" t="str">
            <v xml:space="preserve">B </v>
          </cell>
          <cell r="G733">
            <v>0</v>
          </cell>
          <cell r="H733">
            <v>122</v>
          </cell>
          <cell r="I733">
            <v>29256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562478</v>
          </cell>
          <cell r="P733">
            <v>0</v>
          </cell>
          <cell r="Q733">
            <v>0</v>
          </cell>
          <cell r="R733">
            <v>3114</v>
          </cell>
          <cell r="S733">
            <v>0</v>
          </cell>
          <cell r="T733">
            <v>1221</v>
          </cell>
          <cell r="U733">
            <v>101376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562478</v>
          </cell>
          <cell r="AA733">
            <v>566813</v>
          </cell>
          <cell r="AB733" t="str">
            <v>ERGT</v>
          </cell>
          <cell r="AC733">
            <v>1101</v>
          </cell>
          <cell r="AD733">
            <v>2</v>
          </cell>
          <cell r="AE733">
            <v>28299</v>
          </cell>
        </row>
        <row r="734">
          <cell r="A734" t="str">
            <v>SMA</v>
          </cell>
          <cell r="B734">
            <v>4</v>
          </cell>
          <cell r="C734" t="str">
            <v>DRMS</v>
          </cell>
          <cell r="D734">
            <v>41</v>
          </cell>
          <cell r="E734">
            <v>6</v>
          </cell>
          <cell r="F734" t="str">
            <v xml:space="preserve">B </v>
          </cell>
          <cell r="G734">
            <v>0</v>
          </cell>
          <cell r="H734">
            <v>9</v>
          </cell>
          <cell r="I734">
            <v>149315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1757934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439484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1757934</v>
          </cell>
          <cell r="AA734">
            <v>1757934</v>
          </cell>
          <cell r="AB734" t="str">
            <v>ERGT</v>
          </cell>
          <cell r="AC734">
            <v>1101</v>
          </cell>
          <cell r="AD734">
            <v>2</v>
          </cell>
          <cell r="AE734">
            <v>149315</v>
          </cell>
        </row>
        <row r="735">
          <cell r="A735" t="str">
            <v>SMA</v>
          </cell>
          <cell r="B735">
            <v>4</v>
          </cell>
          <cell r="C735" t="str">
            <v>DRMS</v>
          </cell>
          <cell r="D735">
            <v>41</v>
          </cell>
          <cell r="E735">
            <v>7</v>
          </cell>
          <cell r="F735" t="str">
            <v>A4</v>
          </cell>
          <cell r="G735">
            <v>22</v>
          </cell>
          <cell r="H735">
            <v>1</v>
          </cell>
          <cell r="I735">
            <v>206087</v>
          </cell>
          <cell r="J735">
            <v>15337</v>
          </cell>
          <cell r="K735">
            <v>190750</v>
          </cell>
          <cell r="L735">
            <v>737</v>
          </cell>
          <cell r="M735">
            <v>384</v>
          </cell>
          <cell r="N735">
            <v>353</v>
          </cell>
          <cell r="O735">
            <v>1223887</v>
          </cell>
          <cell r="P735">
            <v>846560</v>
          </cell>
          <cell r="Q735">
            <v>8473</v>
          </cell>
          <cell r="R735">
            <v>0</v>
          </cell>
          <cell r="S735">
            <v>0</v>
          </cell>
          <cell r="T735">
            <v>0</v>
          </cell>
          <cell r="U735">
            <v>527210</v>
          </cell>
          <cell r="V735">
            <v>0</v>
          </cell>
          <cell r="W735">
            <v>29920</v>
          </cell>
          <cell r="X735">
            <v>0</v>
          </cell>
          <cell r="Y735">
            <v>0</v>
          </cell>
          <cell r="Z735">
            <v>2108840</v>
          </cell>
          <cell r="AA735">
            <v>2108840</v>
          </cell>
          <cell r="AB735" t="str">
            <v>ERGT</v>
          </cell>
          <cell r="AC735">
            <v>1101</v>
          </cell>
          <cell r="AD735">
            <v>2</v>
          </cell>
          <cell r="AE735">
            <v>206087</v>
          </cell>
        </row>
        <row r="736">
          <cell r="A736" t="str">
            <v>SMA</v>
          </cell>
          <cell r="B736">
            <v>4</v>
          </cell>
          <cell r="C736" t="str">
            <v>DRMS</v>
          </cell>
          <cell r="D736">
            <v>41</v>
          </cell>
          <cell r="E736">
            <v>7</v>
          </cell>
          <cell r="F736" t="str">
            <v>A4</v>
          </cell>
          <cell r="G736">
            <v>20</v>
          </cell>
          <cell r="H736">
            <v>3</v>
          </cell>
          <cell r="I736">
            <v>142527</v>
          </cell>
          <cell r="J736">
            <v>0</v>
          </cell>
          <cell r="K736">
            <v>0</v>
          </cell>
          <cell r="L736">
            <v>213</v>
          </cell>
          <cell r="M736">
            <v>0</v>
          </cell>
          <cell r="N736">
            <v>0</v>
          </cell>
          <cell r="O736">
            <v>1390115</v>
          </cell>
          <cell r="P736">
            <v>141432</v>
          </cell>
          <cell r="Q736">
            <v>59213</v>
          </cell>
          <cell r="R736">
            <v>0</v>
          </cell>
          <cell r="S736">
            <v>0</v>
          </cell>
          <cell r="T736">
            <v>0</v>
          </cell>
          <cell r="U736">
            <v>399185</v>
          </cell>
          <cell r="V736">
            <v>0</v>
          </cell>
          <cell r="W736">
            <v>5976</v>
          </cell>
          <cell r="X736">
            <v>0</v>
          </cell>
          <cell r="Y736">
            <v>0</v>
          </cell>
          <cell r="Z736">
            <v>1596736</v>
          </cell>
          <cell r="AA736">
            <v>1596736</v>
          </cell>
          <cell r="AB736" t="str">
            <v>ERGT</v>
          </cell>
          <cell r="AC736">
            <v>1101</v>
          </cell>
          <cell r="AD736">
            <v>2</v>
          </cell>
          <cell r="AE736">
            <v>142527</v>
          </cell>
        </row>
        <row r="737">
          <cell r="A737" t="str">
            <v>SMA</v>
          </cell>
          <cell r="B737">
            <v>4</v>
          </cell>
          <cell r="C737" t="str">
            <v>DRMS</v>
          </cell>
          <cell r="D737">
            <v>41</v>
          </cell>
          <cell r="E737">
            <v>7</v>
          </cell>
          <cell r="F737" t="str">
            <v xml:space="preserve">B </v>
          </cell>
          <cell r="G737">
            <v>0</v>
          </cell>
          <cell r="H737">
            <v>2</v>
          </cell>
          <cell r="I737">
            <v>25487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450984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112746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450984</v>
          </cell>
          <cell r="AA737">
            <v>450984</v>
          </cell>
          <cell r="AB737" t="str">
            <v>ERGT</v>
          </cell>
          <cell r="AC737">
            <v>1101</v>
          </cell>
          <cell r="AD737">
            <v>2</v>
          </cell>
          <cell r="AE737">
            <v>25487</v>
          </cell>
        </row>
        <row r="738">
          <cell r="A738" t="str">
            <v>SMA</v>
          </cell>
          <cell r="B738">
            <v>4</v>
          </cell>
          <cell r="C738" t="str">
            <v>DRMS</v>
          </cell>
          <cell r="D738">
            <v>41</v>
          </cell>
          <cell r="E738">
            <v>8</v>
          </cell>
          <cell r="F738" t="str">
            <v xml:space="preserve">B </v>
          </cell>
          <cell r="G738">
            <v>0</v>
          </cell>
          <cell r="H738">
            <v>2</v>
          </cell>
          <cell r="I738">
            <v>1574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32768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8192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32768</v>
          </cell>
          <cell r="AA738">
            <v>32768</v>
          </cell>
          <cell r="AB738" t="str">
            <v>ERGT</v>
          </cell>
          <cell r="AC738">
            <v>1101</v>
          </cell>
          <cell r="AD738">
            <v>2</v>
          </cell>
          <cell r="AE738">
            <v>1574</v>
          </cell>
        </row>
        <row r="739">
          <cell r="A739" t="str">
            <v>SMA</v>
          </cell>
          <cell r="B739">
            <v>4</v>
          </cell>
          <cell r="C739" t="str">
            <v>DRMS</v>
          </cell>
          <cell r="D739">
            <v>42</v>
          </cell>
          <cell r="E739">
            <v>1</v>
          </cell>
          <cell r="F739" t="str">
            <v xml:space="preserve">B </v>
          </cell>
          <cell r="G739">
            <v>1</v>
          </cell>
          <cell r="H739">
            <v>4950</v>
          </cell>
          <cell r="I739">
            <v>105162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1695453</v>
          </cell>
          <cell r="P739">
            <v>0</v>
          </cell>
          <cell r="Q739">
            <v>0</v>
          </cell>
          <cell r="R739">
            <v>23317</v>
          </cell>
          <cell r="S739">
            <v>0</v>
          </cell>
          <cell r="T739">
            <v>144213</v>
          </cell>
          <cell r="U739">
            <v>0</v>
          </cell>
          <cell r="V739">
            <v>470</v>
          </cell>
          <cell r="W739">
            <v>0</v>
          </cell>
          <cell r="X739">
            <v>0</v>
          </cell>
          <cell r="Y739">
            <v>14466</v>
          </cell>
          <cell r="Z739">
            <v>1695453</v>
          </cell>
          <cell r="AA739">
            <v>1877919</v>
          </cell>
          <cell r="AB739" t="str">
            <v>ERRI</v>
          </cell>
          <cell r="AC739">
            <v>1101</v>
          </cell>
          <cell r="AD739">
            <v>2</v>
          </cell>
          <cell r="AE739">
            <v>83657</v>
          </cell>
        </row>
        <row r="740">
          <cell r="A740" t="str">
            <v>SMA</v>
          </cell>
          <cell r="B740">
            <v>4</v>
          </cell>
          <cell r="C740" t="str">
            <v>DRMS</v>
          </cell>
          <cell r="D740">
            <v>42</v>
          </cell>
          <cell r="E740">
            <v>1</v>
          </cell>
          <cell r="F740" t="str">
            <v xml:space="preserve">B </v>
          </cell>
          <cell r="G740">
            <v>2</v>
          </cell>
          <cell r="H740">
            <v>2796</v>
          </cell>
          <cell r="I740">
            <v>113130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2194295</v>
          </cell>
          <cell r="P740">
            <v>0</v>
          </cell>
          <cell r="Q740">
            <v>0</v>
          </cell>
          <cell r="R740">
            <v>19897</v>
          </cell>
          <cell r="S740">
            <v>0</v>
          </cell>
          <cell r="T740">
            <v>33986</v>
          </cell>
          <cell r="U740">
            <v>372941</v>
          </cell>
          <cell r="V740">
            <v>188</v>
          </cell>
          <cell r="W740">
            <v>0</v>
          </cell>
          <cell r="X740">
            <v>0</v>
          </cell>
          <cell r="Y740">
            <v>14136</v>
          </cell>
          <cell r="Z740">
            <v>2194295</v>
          </cell>
          <cell r="AA740">
            <v>2262502</v>
          </cell>
          <cell r="AB740" t="str">
            <v>ERRI</v>
          </cell>
          <cell r="AC740">
            <v>1101</v>
          </cell>
          <cell r="AD740">
            <v>2</v>
          </cell>
          <cell r="AE740">
            <v>113130</v>
          </cell>
        </row>
        <row r="741">
          <cell r="A741" t="str">
            <v>SMA</v>
          </cell>
          <cell r="B741">
            <v>4</v>
          </cell>
          <cell r="C741" t="str">
            <v>DRMS</v>
          </cell>
          <cell r="D741">
            <v>42</v>
          </cell>
          <cell r="E741">
            <v>1</v>
          </cell>
          <cell r="F741" t="str">
            <v xml:space="preserve">B </v>
          </cell>
          <cell r="G741">
            <v>3</v>
          </cell>
          <cell r="H741">
            <v>7081</v>
          </cell>
          <cell r="I741">
            <v>513115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9951610</v>
          </cell>
          <cell r="P741">
            <v>0</v>
          </cell>
          <cell r="Q741">
            <v>0</v>
          </cell>
          <cell r="R741">
            <v>93515</v>
          </cell>
          <cell r="S741">
            <v>0</v>
          </cell>
          <cell r="T741">
            <v>81347</v>
          </cell>
          <cell r="U741">
            <v>1691798</v>
          </cell>
          <cell r="V741">
            <v>470</v>
          </cell>
          <cell r="W741">
            <v>0</v>
          </cell>
          <cell r="X741">
            <v>0</v>
          </cell>
          <cell r="Y741">
            <v>34620</v>
          </cell>
          <cell r="Z741">
            <v>9951610</v>
          </cell>
          <cell r="AA741">
            <v>10161562</v>
          </cell>
          <cell r="AB741" t="str">
            <v>ERRI</v>
          </cell>
          <cell r="AC741">
            <v>1101</v>
          </cell>
          <cell r="AD741">
            <v>2</v>
          </cell>
          <cell r="AE741">
            <v>512749</v>
          </cell>
        </row>
        <row r="742">
          <cell r="A742" t="str">
            <v>SMA</v>
          </cell>
          <cell r="B742">
            <v>4</v>
          </cell>
          <cell r="C742" t="str">
            <v>DRMS</v>
          </cell>
          <cell r="D742">
            <v>42</v>
          </cell>
          <cell r="E742">
            <v>1</v>
          </cell>
          <cell r="F742" t="str">
            <v xml:space="preserve">B </v>
          </cell>
          <cell r="G742">
            <v>4</v>
          </cell>
          <cell r="H742">
            <v>1667</v>
          </cell>
          <cell r="I742">
            <v>197298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3827217</v>
          </cell>
          <cell r="P742">
            <v>0</v>
          </cell>
          <cell r="Q742">
            <v>0</v>
          </cell>
          <cell r="R742">
            <v>46594</v>
          </cell>
          <cell r="S742">
            <v>0</v>
          </cell>
          <cell r="T742">
            <v>33295</v>
          </cell>
          <cell r="U742">
            <v>650645</v>
          </cell>
          <cell r="V742">
            <v>0</v>
          </cell>
          <cell r="W742">
            <v>0</v>
          </cell>
          <cell r="X742">
            <v>0</v>
          </cell>
          <cell r="Y742">
            <v>6642</v>
          </cell>
          <cell r="Z742">
            <v>3827217</v>
          </cell>
          <cell r="AA742">
            <v>3913748</v>
          </cell>
          <cell r="AB742" t="str">
            <v>ERRI</v>
          </cell>
          <cell r="AC742">
            <v>1101</v>
          </cell>
          <cell r="AD742">
            <v>2</v>
          </cell>
          <cell r="AE742">
            <v>197298</v>
          </cell>
        </row>
        <row r="743">
          <cell r="A743" t="str">
            <v>SMA</v>
          </cell>
          <cell r="B743">
            <v>4</v>
          </cell>
          <cell r="C743" t="str">
            <v>DRMS</v>
          </cell>
          <cell r="D743">
            <v>42</v>
          </cell>
          <cell r="E743">
            <v>1</v>
          </cell>
          <cell r="F743" t="str">
            <v xml:space="preserve">B </v>
          </cell>
          <cell r="G743">
            <v>5</v>
          </cell>
          <cell r="H743">
            <v>418</v>
          </cell>
          <cell r="I743">
            <v>71618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1389058</v>
          </cell>
          <cell r="P743">
            <v>0</v>
          </cell>
          <cell r="Q743">
            <v>0</v>
          </cell>
          <cell r="R743">
            <v>16898</v>
          </cell>
          <cell r="S743">
            <v>0</v>
          </cell>
          <cell r="T743">
            <v>13192</v>
          </cell>
          <cell r="U743">
            <v>236150</v>
          </cell>
          <cell r="V743">
            <v>0</v>
          </cell>
          <cell r="W743">
            <v>0</v>
          </cell>
          <cell r="X743">
            <v>0</v>
          </cell>
          <cell r="Y743">
            <v>2315</v>
          </cell>
          <cell r="Z743">
            <v>1389058</v>
          </cell>
          <cell r="AA743">
            <v>1421463</v>
          </cell>
          <cell r="AB743" t="str">
            <v>ERRI</v>
          </cell>
          <cell r="AC743">
            <v>1101</v>
          </cell>
          <cell r="AD743">
            <v>2</v>
          </cell>
          <cell r="AE743">
            <v>71618</v>
          </cell>
        </row>
        <row r="744">
          <cell r="A744" t="str">
            <v>SMA</v>
          </cell>
          <cell r="B744">
            <v>4</v>
          </cell>
          <cell r="C744" t="str">
            <v>DRMS</v>
          </cell>
          <cell r="D744">
            <v>42</v>
          </cell>
          <cell r="E744">
            <v>1</v>
          </cell>
          <cell r="F744" t="str">
            <v xml:space="preserve">B </v>
          </cell>
          <cell r="G744">
            <v>6</v>
          </cell>
          <cell r="H744">
            <v>202</v>
          </cell>
          <cell r="I744">
            <v>48119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933358</v>
          </cell>
          <cell r="P744">
            <v>0</v>
          </cell>
          <cell r="Q744">
            <v>0</v>
          </cell>
          <cell r="R744">
            <v>12753</v>
          </cell>
          <cell r="S744">
            <v>0</v>
          </cell>
          <cell r="T744">
            <v>9449</v>
          </cell>
          <cell r="U744">
            <v>158721</v>
          </cell>
          <cell r="V744">
            <v>0</v>
          </cell>
          <cell r="W744">
            <v>0</v>
          </cell>
          <cell r="X744">
            <v>0</v>
          </cell>
          <cell r="Y744">
            <v>1376</v>
          </cell>
          <cell r="Z744">
            <v>933358</v>
          </cell>
          <cell r="AA744">
            <v>956936</v>
          </cell>
          <cell r="AB744" t="str">
            <v>ERRI</v>
          </cell>
          <cell r="AC744">
            <v>1101</v>
          </cell>
          <cell r="AD744">
            <v>2</v>
          </cell>
          <cell r="AE744">
            <v>48119</v>
          </cell>
        </row>
        <row r="745">
          <cell r="A745" t="str">
            <v>SMA</v>
          </cell>
          <cell r="B745">
            <v>4</v>
          </cell>
          <cell r="C745" t="str">
            <v>DRMS</v>
          </cell>
          <cell r="D745">
            <v>42</v>
          </cell>
          <cell r="E745">
            <v>1</v>
          </cell>
          <cell r="F745" t="str">
            <v xml:space="preserve">B </v>
          </cell>
          <cell r="G745">
            <v>7</v>
          </cell>
          <cell r="H745">
            <v>46</v>
          </cell>
          <cell r="I745">
            <v>15306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  <cell r="O745">
            <v>308031</v>
          </cell>
          <cell r="P745">
            <v>0</v>
          </cell>
          <cell r="Q745">
            <v>0</v>
          </cell>
          <cell r="R745">
            <v>4178</v>
          </cell>
          <cell r="S745">
            <v>0</v>
          </cell>
          <cell r="T745">
            <v>1559</v>
          </cell>
          <cell r="U745">
            <v>61630</v>
          </cell>
          <cell r="V745">
            <v>0</v>
          </cell>
          <cell r="W745">
            <v>0</v>
          </cell>
          <cell r="X745">
            <v>0</v>
          </cell>
          <cell r="Y745">
            <v>295</v>
          </cell>
          <cell r="Z745">
            <v>308031</v>
          </cell>
          <cell r="AA745">
            <v>314063</v>
          </cell>
          <cell r="AB745" t="str">
            <v>ERRI</v>
          </cell>
          <cell r="AC745">
            <v>1101</v>
          </cell>
          <cell r="AD745">
            <v>2</v>
          </cell>
          <cell r="AE745">
            <v>15306</v>
          </cell>
        </row>
        <row r="746">
          <cell r="A746" t="str">
            <v>SMA</v>
          </cell>
          <cell r="B746">
            <v>4</v>
          </cell>
          <cell r="C746" t="str">
            <v>DRMS</v>
          </cell>
          <cell r="D746">
            <v>42</v>
          </cell>
          <cell r="E746">
            <v>1</v>
          </cell>
          <cell r="F746" t="str">
            <v xml:space="preserve">B </v>
          </cell>
          <cell r="G746">
            <v>8</v>
          </cell>
          <cell r="H746">
            <v>15</v>
          </cell>
          <cell r="I746">
            <v>6552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131848</v>
          </cell>
          <cell r="P746">
            <v>0</v>
          </cell>
          <cell r="Q746">
            <v>0</v>
          </cell>
          <cell r="R746">
            <v>408</v>
          </cell>
          <cell r="S746">
            <v>0</v>
          </cell>
          <cell r="T746">
            <v>0</v>
          </cell>
          <cell r="U746">
            <v>26375</v>
          </cell>
          <cell r="V746">
            <v>0</v>
          </cell>
          <cell r="W746">
            <v>0</v>
          </cell>
          <cell r="X746">
            <v>0</v>
          </cell>
          <cell r="Y746">
            <v>92</v>
          </cell>
          <cell r="Z746">
            <v>131848</v>
          </cell>
          <cell r="AA746">
            <v>132348</v>
          </cell>
          <cell r="AB746" t="str">
            <v>ERRI</v>
          </cell>
          <cell r="AC746">
            <v>1101</v>
          </cell>
          <cell r="AD746">
            <v>2</v>
          </cell>
          <cell r="AE746">
            <v>6552</v>
          </cell>
        </row>
        <row r="747">
          <cell r="A747" t="str">
            <v>SMA</v>
          </cell>
          <cell r="B747">
            <v>4</v>
          </cell>
          <cell r="C747" t="str">
            <v>DRMS</v>
          </cell>
          <cell r="D747">
            <v>42</v>
          </cell>
          <cell r="E747">
            <v>1</v>
          </cell>
          <cell r="F747" t="str">
            <v xml:space="preserve">B </v>
          </cell>
          <cell r="G747">
            <v>9</v>
          </cell>
          <cell r="H747">
            <v>13</v>
          </cell>
          <cell r="I747">
            <v>6618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142046</v>
          </cell>
          <cell r="P747">
            <v>0</v>
          </cell>
          <cell r="Q747">
            <v>0</v>
          </cell>
          <cell r="R747">
            <v>1032</v>
          </cell>
          <cell r="S747">
            <v>0</v>
          </cell>
          <cell r="T747">
            <v>610</v>
          </cell>
          <cell r="U747">
            <v>35528</v>
          </cell>
          <cell r="V747">
            <v>0</v>
          </cell>
          <cell r="W747">
            <v>0</v>
          </cell>
          <cell r="X747">
            <v>0</v>
          </cell>
          <cell r="Y747">
            <v>166</v>
          </cell>
          <cell r="Z747">
            <v>142046</v>
          </cell>
          <cell r="AA747">
            <v>143854</v>
          </cell>
          <cell r="AB747" t="str">
            <v>ERRI</v>
          </cell>
          <cell r="AC747">
            <v>1101</v>
          </cell>
          <cell r="AD747">
            <v>2</v>
          </cell>
          <cell r="AE747">
            <v>6618</v>
          </cell>
        </row>
        <row r="748">
          <cell r="A748" t="str">
            <v>SMA</v>
          </cell>
          <cell r="B748">
            <v>4</v>
          </cell>
          <cell r="C748" t="str">
            <v>DRMS</v>
          </cell>
          <cell r="D748">
            <v>42</v>
          </cell>
          <cell r="E748">
            <v>1</v>
          </cell>
          <cell r="F748" t="str">
            <v xml:space="preserve">B </v>
          </cell>
          <cell r="G748">
            <v>10</v>
          </cell>
          <cell r="H748">
            <v>2</v>
          </cell>
          <cell r="I748">
            <v>1484</v>
          </cell>
          <cell r="J748">
            <v>0</v>
          </cell>
          <cell r="K748">
            <v>0</v>
          </cell>
          <cell r="L748">
            <v>0</v>
          </cell>
          <cell r="M748">
            <v>0</v>
          </cell>
          <cell r="N748">
            <v>0</v>
          </cell>
          <cell r="O748">
            <v>31848</v>
          </cell>
          <cell r="P748">
            <v>0</v>
          </cell>
          <cell r="Q748">
            <v>0</v>
          </cell>
          <cell r="R748">
            <v>626</v>
          </cell>
          <cell r="S748">
            <v>0</v>
          </cell>
          <cell r="T748">
            <v>0</v>
          </cell>
          <cell r="U748">
            <v>7962</v>
          </cell>
          <cell r="V748">
            <v>0</v>
          </cell>
          <cell r="W748">
            <v>0</v>
          </cell>
          <cell r="X748">
            <v>0</v>
          </cell>
          <cell r="Y748">
            <v>6</v>
          </cell>
          <cell r="Z748">
            <v>31848</v>
          </cell>
          <cell r="AA748">
            <v>32480</v>
          </cell>
          <cell r="AB748" t="str">
            <v>ERRI</v>
          </cell>
          <cell r="AC748">
            <v>1101</v>
          </cell>
          <cell r="AD748">
            <v>2</v>
          </cell>
          <cell r="AE748">
            <v>1484</v>
          </cell>
        </row>
        <row r="749">
          <cell r="A749" t="str">
            <v>SMA</v>
          </cell>
          <cell r="B749">
            <v>4</v>
          </cell>
          <cell r="C749" t="str">
            <v>DRMS</v>
          </cell>
          <cell r="D749">
            <v>42</v>
          </cell>
          <cell r="E749">
            <v>1</v>
          </cell>
          <cell r="F749" t="str">
            <v xml:space="preserve">B </v>
          </cell>
          <cell r="G749">
            <v>11</v>
          </cell>
          <cell r="H749">
            <v>1770</v>
          </cell>
          <cell r="I749">
            <v>41481</v>
          </cell>
          <cell r="J749">
            <v>0</v>
          </cell>
          <cell r="K749">
            <v>0</v>
          </cell>
          <cell r="L749">
            <v>0</v>
          </cell>
          <cell r="M749">
            <v>0</v>
          </cell>
          <cell r="N749">
            <v>0</v>
          </cell>
          <cell r="O749">
            <v>233706</v>
          </cell>
          <cell r="P749">
            <v>0</v>
          </cell>
          <cell r="Q749">
            <v>0</v>
          </cell>
          <cell r="R749">
            <v>3779</v>
          </cell>
          <cell r="S749">
            <v>0</v>
          </cell>
          <cell r="T749">
            <v>57810</v>
          </cell>
          <cell r="U749">
            <v>0</v>
          </cell>
          <cell r="V749">
            <v>5264</v>
          </cell>
          <cell r="W749">
            <v>0</v>
          </cell>
          <cell r="X749">
            <v>0</v>
          </cell>
          <cell r="Y749">
            <v>5250</v>
          </cell>
          <cell r="Z749">
            <v>233706</v>
          </cell>
          <cell r="AA749">
            <v>305809</v>
          </cell>
          <cell r="AB749" t="str">
            <v>ERRI</v>
          </cell>
          <cell r="AC749">
            <v>1101</v>
          </cell>
          <cell r="AD749">
            <v>2</v>
          </cell>
          <cell r="AE749">
            <v>32991</v>
          </cell>
        </row>
        <row r="750">
          <cell r="A750" t="str">
            <v>SMA</v>
          </cell>
          <cell r="B750">
            <v>4</v>
          </cell>
          <cell r="C750" t="str">
            <v>DRMS</v>
          </cell>
          <cell r="D750">
            <v>42</v>
          </cell>
          <cell r="E750">
            <v>1</v>
          </cell>
          <cell r="F750" t="str">
            <v xml:space="preserve">B </v>
          </cell>
          <cell r="G750">
            <v>12</v>
          </cell>
          <cell r="H750">
            <v>1226</v>
          </cell>
          <cell r="I750">
            <v>67641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609997</v>
          </cell>
          <cell r="P750">
            <v>0</v>
          </cell>
          <cell r="Q750">
            <v>0</v>
          </cell>
          <cell r="R750">
            <v>12484</v>
          </cell>
          <cell r="S750">
            <v>0</v>
          </cell>
          <cell r="T750">
            <v>10632</v>
          </cell>
          <cell r="U750">
            <v>103735</v>
          </cell>
          <cell r="V750">
            <v>4042</v>
          </cell>
          <cell r="W750">
            <v>0</v>
          </cell>
          <cell r="X750">
            <v>0</v>
          </cell>
          <cell r="Y750">
            <v>6030</v>
          </cell>
          <cell r="Z750">
            <v>609997</v>
          </cell>
          <cell r="AA750">
            <v>643185</v>
          </cell>
          <cell r="AB750" t="str">
            <v>ERRI</v>
          </cell>
          <cell r="AC750">
            <v>1101</v>
          </cell>
          <cell r="AD750">
            <v>2</v>
          </cell>
          <cell r="AE750">
            <v>67641</v>
          </cell>
        </row>
        <row r="751">
          <cell r="A751" t="str">
            <v>SMA</v>
          </cell>
          <cell r="B751">
            <v>4</v>
          </cell>
          <cell r="C751" t="str">
            <v>DRMS</v>
          </cell>
          <cell r="D751">
            <v>42</v>
          </cell>
          <cell r="E751">
            <v>1</v>
          </cell>
          <cell r="F751" t="str">
            <v xml:space="preserve">B </v>
          </cell>
          <cell r="G751">
            <v>13</v>
          </cell>
          <cell r="H751">
            <v>114</v>
          </cell>
          <cell r="I751">
            <v>13230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189581</v>
          </cell>
          <cell r="P751">
            <v>0</v>
          </cell>
          <cell r="Q751">
            <v>0</v>
          </cell>
          <cell r="R751">
            <v>2358</v>
          </cell>
          <cell r="S751">
            <v>0</v>
          </cell>
          <cell r="T751">
            <v>2786</v>
          </cell>
          <cell r="U751">
            <v>32230</v>
          </cell>
          <cell r="V751">
            <v>94</v>
          </cell>
          <cell r="W751">
            <v>0</v>
          </cell>
          <cell r="X751">
            <v>0</v>
          </cell>
          <cell r="Y751">
            <v>498</v>
          </cell>
          <cell r="Z751">
            <v>189581</v>
          </cell>
          <cell r="AA751">
            <v>195317</v>
          </cell>
          <cell r="AB751" t="str">
            <v>ERRI</v>
          </cell>
          <cell r="AC751">
            <v>1101</v>
          </cell>
          <cell r="AD751">
            <v>2</v>
          </cell>
          <cell r="AE751">
            <v>13230</v>
          </cell>
        </row>
        <row r="752">
          <cell r="A752" t="str">
            <v>SMA</v>
          </cell>
          <cell r="B752">
            <v>4</v>
          </cell>
          <cell r="C752" t="str">
            <v>DRMS</v>
          </cell>
          <cell r="D752">
            <v>42</v>
          </cell>
          <cell r="E752">
            <v>1</v>
          </cell>
          <cell r="F752" t="str">
            <v xml:space="preserve">B </v>
          </cell>
          <cell r="G752">
            <v>14</v>
          </cell>
          <cell r="H752">
            <v>2</v>
          </cell>
          <cell r="I752">
            <v>300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3820</v>
          </cell>
          <cell r="P752">
            <v>0</v>
          </cell>
          <cell r="Q752">
            <v>0</v>
          </cell>
          <cell r="R752">
            <v>14</v>
          </cell>
          <cell r="S752">
            <v>0</v>
          </cell>
          <cell r="T752">
            <v>0</v>
          </cell>
          <cell r="U752">
            <v>650</v>
          </cell>
          <cell r="V752">
            <v>0</v>
          </cell>
          <cell r="W752">
            <v>0</v>
          </cell>
          <cell r="X752">
            <v>0</v>
          </cell>
          <cell r="Y752">
            <v>37</v>
          </cell>
          <cell r="Z752">
            <v>3820</v>
          </cell>
          <cell r="AA752">
            <v>3871</v>
          </cell>
          <cell r="AB752" t="str">
            <v>ERRI</v>
          </cell>
          <cell r="AC752">
            <v>1101</v>
          </cell>
          <cell r="AD752">
            <v>2</v>
          </cell>
          <cell r="AE752">
            <v>300</v>
          </cell>
        </row>
        <row r="753">
          <cell r="A753" t="str">
            <v>SMA</v>
          </cell>
          <cell r="B753">
            <v>4</v>
          </cell>
          <cell r="C753" t="str">
            <v>DRMS</v>
          </cell>
          <cell r="D753">
            <v>42</v>
          </cell>
          <cell r="E753">
            <v>1</v>
          </cell>
          <cell r="F753" t="str">
            <v xml:space="preserve">B </v>
          </cell>
          <cell r="G753">
            <v>15</v>
          </cell>
          <cell r="H753">
            <v>6</v>
          </cell>
          <cell r="I753">
            <v>1694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28025</v>
          </cell>
          <cell r="P753">
            <v>0</v>
          </cell>
          <cell r="Q753">
            <v>0</v>
          </cell>
          <cell r="R753">
            <v>206</v>
          </cell>
          <cell r="S753">
            <v>0</v>
          </cell>
          <cell r="T753">
            <v>14874</v>
          </cell>
          <cell r="U753">
            <v>5738</v>
          </cell>
          <cell r="V753">
            <v>0</v>
          </cell>
          <cell r="W753">
            <v>0</v>
          </cell>
          <cell r="X753">
            <v>0</v>
          </cell>
          <cell r="Y753">
            <v>74</v>
          </cell>
          <cell r="Z753">
            <v>28025</v>
          </cell>
          <cell r="AA753">
            <v>43179</v>
          </cell>
          <cell r="AB753" t="str">
            <v>ERRI</v>
          </cell>
          <cell r="AC753">
            <v>1101</v>
          </cell>
          <cell r="AD753">
            <v>2</v>
          </cell>
          <cell r="AE753">
            <v>1694</v>
          </cell>
        </row>
        <row r="754">
          <cell r="A754" t="str">
            <v>SMA</v>
          </cell>
          <cell r="B754">
            <v>4</v>
          </cell>
          <cell r="C754" t="str">
            <v>DRMS</v>
          </cell>
          <cell r="D754">
            <v>42</v>
          </cell>
          <cell r="E754">
            <v>2</v>
          </cell>
          <cell r="F754" t="str">
            <v>A4</v>
          </cell>
          <cell r="G754">
            <v>22</v>
          </cell>
          <cell r="H754">
            <v>1</v>
          </cell>
          <cell r="I754">
            <v>21146</v>
          </cell>
          <cell r="J754">
            <v>1973</v>
          </cell>
          <cell r="K754">
            <v>19173</v>
          </cell>
          <cell r="L754">
            <v>161</v>
          </cell>
          <cell r="M754">
            <v>79</v>
          </cell>
          <cell r="N754">
            <v>82</v>
          </cell>
          <cell r="O754">
            <v>150606</v>
          </cell>
          <cell r="P754">
            <v>224358</v>
          </cell>
          <cell r="Q754">
            <v>104</v>
          </cell>
          <cell r="R754">
            <v>0</v>
          </cell>
          <cell r="S754">
            <v>0</v>
          </cell>
          <cell r="T754">
            <v>0</v>
          </cell>
          <cell r="U754">
            <v>93767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375068</v>
          </cell>
          <cell r="AA754">
            <v>375068</v>
          </cell>
          <cell r="AB754" t="str">
            <v>ERRI</v>
          </cell>
          <cell r="AC754">
            <v>1101</v>
          </cell>
          <cell r="AD754">
            <v>2</v>
          </cell>
          <cell r="AE754">
            <v>21146</v>
          </cell>
        </row>
        <row r="755">
          <cell r="A755" t="str">
            <v>SMA</v>
          </cell>
          <cell r="B755">
            <v>4</v>
          </cell>
          <cell r="C755" t="str">
            <v>DRMS</v>
          </cell>
          <cell r="D755">
            <v>42</v>
          </cell>
          <cell r="E755">
            <v>2</v>
          </cell>
          <cell r="F755" t="str">
            <v>A4</v>
          </cell>
          <cell r="G755">
            <v>21</v>
          </cell>
          <cell r="H755">
            <v>5</v>
          </cell>
          <cell r="I755">
            <v>393806</v>
          </cell>
          <cell r="J755">
            <v>24307</v>
          </cell>
          <cell r="K755">
            <v>369499</v>
          </cell>
          <cell r="L755">
            <v>2940</v>
          </cell>
          <cell r="M755">
            <v>2940</v>
          </cell>
          <cell r="N755">
            <v>0</v>
          </cell>
          <cell r="O755">
            <v>3880179</v>
          </cell>
          <cell r="P755">
            <v>2030560</v>
          </cell>
          <cell r="Q755">
            <v>224920</v>
          </cell>
          <cell r="R755">
            <v>46851</v>
          </cell>
          <cell r="S755">
            <v>0</v>
          </cell>
          <cell r="T755">
            <v>1645050</v>
          </cell>
          <cell r="U755">
            <v>1654436</v>
          </cell>
          <cell r="V755">
            <v>0</v>
          </cell>
          <cell r="W755">
            <v>482085</v>
          </cell>
          <cell r="X755">
            <v>0</v>
          </cell>
          <cell r="Y755">
            <v>0</v>
          </cell>
          <cell r="Z755">
            <v>6617744</v>
          </cell>
          <cell r="AA755">
            <v>8309645</v>
          </cell>
          <cell r="AB755" t="str">
            <v>ERRI</v>
          </cell>
          <cell r="AC755">
            <v>1101</v>
          </cell>
          <cell r="AD755">
            <v>2</v>
          </cell>
          <cell r="AE755">
            <v>393806</v>
          </cell>
        </row>
        <row r="756">
          <cell r="A756" t="str">
            <v>SMA</v>
          </cell>
          <cell r="B756">
            <v>4</v>
          </cell>
          <cell r="C756" t="str">
            <v>DRMS</v>
          </cell>
          <cell r="D756">
            <v>42</v>
          </cell>
          <cell r="E756">
            <v>2</v>
          </cell>
          <cell r="F756" t="str">
            <v>A4</v>
          </cell>
          <cell r="G756">
            <v>20</v>
          </cell>
          <cell r="H756">
            <v>7</v>
          </cell>
          <cell r="I756">
            <v>66078</v>
          </cell>
          <cell r="J756">
            <v>0</v>
          </cell>
          <cell r="K756">
            <v>0</v>
          </cell>
          <cell r="L756">
            <v>601</v>
          </cell>
          <cell r="M756">
            <v>0</v>
          </cell>
          <cell r="N756">
            <v>0</v>
          </cell>
          <cell r="O756">
            <v>758222</v>
          </cell>
          <cell r="P756">
            <v>470384</v>
          </cell>
          <cell r="Q756">
            <v>128481</v>
          </cell>
          <cell r="R756">
            <v>1155</v>
          </cell>
          <cell r="S756">
            <v>0</v>
          </cell>
          <cell r="T756">
            <v>209878</v>
          </cell>
          <cell r="U756">
            <v>349251</v>
          </cell>
          <cell r="V756">
            <v>0</v>
          </cell>
          <cell r="W756">
            <v>39916</v>
          </cell>
          <cell r="X756">
            <v>0</v>
          </cell>
          <cell r="Y756">
            <v>12</v>
          </cell>
          <cell r="Z756">
            <v>1397003</v>
          </cell>
          <cell r="AA756">
            <v>1608048</v>
          </cell>
          <cell r="AB756" t="str">
            <v>ERRI</v>
          </cell>
          <cell r="AC756">
            <v>1101</v>
          </cell>
          <cell r="AD756">
            <v>2</v>
          </cell>
          <cell r="AE756">
            <v>66078</v>
          </cell>
        </row>
        <row r="757">
          <cell r="A757" t="str">
            <v>SMA</v>
          </cell>
          <cell r="B757">
            <v>4</v>
          </cell>
          <cell r="C757" t="str">
            <v>DRMS</v>
          </cell>
          <cell r="D757">
            <v>42</v>
          </cell>
          <cell r="E757">
            <v>2</v>
          </cell>
          <cell r="F757" t="str">
            <v xml:space="preserve">B </v>
          </cell>
          <cell r="G757">
            <v>0</v>
          </cell>
          <cell r="H757">
            <v>160</v>
          </cell>
          <cell r="I757">
            <v>58012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1207687</v>
          </cell>
          <cell r="P757">
            <v>0</v>
          </cell>
          <cell r="Q757">
            <v>0</v>
          </cell>
          <cell r="R757">
            <v>24992</v>
          </cell>
          <cell r="S757">
            <v>0</v>
          </cell>
          <cell r="T757">
            <v>114281</v>
          </cell>
          <cell r="U757">
            <v>298282</v>
          </cell>
          <cell r="V757">
            <v>660</v>
          </cell>
          <cell r="W757">
            <v>0</v>
          </cell>
          <cell r="X757">
            <v>0</v>
          </cell>
          <cell r="Y757">
            <v>982</v>
          </cell>
          <cell r="Z757">
            <v>1207687</v>
          </cell>
          <cell r="AA757">
            <v>1348602</v>
          </cell>
          <cell r="AB757" t="str">
            <v>ERRI</v>
          </cell>
          <cell r="AC757">
            <v>1101</v>
          </cell>
          <cell r="AD757">
            <v>2</v>
          </cell>
          <cell r="AE757">
            <v>56113</v>
          </cell>
        </row>
        <row r="758">
          <cell r="A758" t="str">
            <v>SMA</v>
          </cell>
          <cell r="B758">
            <v>4</v>
          </cell>
          <cell r="C758" t="str">
            <v>DRMS</v>
          </cell>
          <cell r="D758">
            <v>42</v>
          </cell>
          <cell r="E758">
            <v>3</v>
          </cell>
          <cell r="F758" t="str">
            <v>A4</v>
          </cell>
          <cell r="G758">
            <v>20</v>
          </cell>
          <cell r="H758">
            <v>2</v>
          </cell>
          <cell r="I758">
            <v>18886</v>
          </cell>
          <cell r="J758">
            <v>0</v>
          </cell>
          <cell r="K758">
            <v>0</v>
          </cell>
          <cell r="L758">
            <v>65</v>
          </cell>
          <cell r="M758">
            <v>0</v>
          </cell>
          <cell r="N758">
            <v>0</v>
          </cell>
          <cell r="O758">
            <v>216711</v>
          </cell>
          <cell r="P758">
            <v>50873</v>
          </cell>
          <cell r="Q758">
            <v>6507</v>
          </cell>
          <cell r="R758">
            <v>0</v>
          </cell>
          <cell r="S758">
            <v>0</v>
          </cell>
          <cell r="T758">
            <v>0</v>
          </cell>
          <cell r="U758">
            <v>68914</v>
          </cell>
          <cell r="V758">
            <v>0</v>
          </cell>
          <cell r="W758">
            <v>1565</v>
          </cell>
          <cell r="X758">
            <v>0</v>
          </cell>
          <cell r="Y758">
            <v>0</v>
          </cell>
          <cell r="Z758">
            <v>275656</v>
          </cell>
          <cell r="AA758">
            <v>275656</v>
          </cell>
          <cell r="AB758" t="str">
            <v>ERRI</v>
          </cell>
          <cell r="AC758">
            <v>1101</v>
          </cell>
          <cell r="AD758">
            <v>2</v>
          </cell>
          <cell r="AE758">
            <v>18886</v>
          </cell>
        </row>
        <row r="759">
          <cell r="A759" t="str">
            <v>SMA</v>
          </cell>
          <cell r="B759">
            <v>4</v>
          </cell>
          <cell r="C759" t="str">
            <v>DRMS</v>
          </cell>
          <cell r="D759">
            <v>42</v>
          </cell>
          <cell r="E759">
            <v>3</v>
          </cell>
          <cell r="F759" t="str">
            <v xml:space="preserve">B </v>
          </cell>
          <cell r="G759">
            <v>0</v>
          </cell>
          <cell r="H759">
            <v>1514</v>
          </cell>
          <cell r="I759">
            <v>292794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6095258</v>
          </cell>
          <cell r="P759">
            <v>0</v>
          </cell>
          <cell r="Q759">
            <v>0</v>
          </cell>
          <cell r="R759">
            <v>69343</v>
          </cell>
          <cell r="S759">
            <v>0</v>
          </cell>
          <cell r="T759">
            <v>199320</v>
          </cell>
          <cell r="U759">
            <v>1499007</v>
          </cell>
          <cell r="V759">
            <v>660</v>
          </cell>
          <cell r="W759">
            <v>0</v>
          </cell>
          <cell r="X759">
            <v>0</v>
          </cell>
          <cell r="Y759">
            <v>5840</v>
          </cell>
          <cell r="Z759">
            <v>6095258</v>
          </cell>
          <cell r="AA759">
            <v>6370421</v>
          </cell>
          <cell r="AB759" t="str">
            <v>ERRI</v>
          </cell>
          <cell r="AC759">
            <v>1101</v>
          </cell>
          <cell r="AD759">
            <v>2</v>
          </cell>
          <cell r="AE759">
            <v>283761</v>
          </cell>
        </row>
        <row r="760">
          <cell r="A760" t="str">
            <v>SMA</v>
          </cell>
          <cell r="B760">
            <v>4</v>
          </cell>
          <cell r="C760" t="str">
            <v>DRMS</v>
          </cell>
          <cell r="D760">
            <v>42</v>
          </cell>
          <cell r="E760">
            <v>4</v>
          </cell>
          <cell r="F760" t="str">
            <v>A4</v>
          </cell>
          <cell r="G760">
            <v>20</v>
          </cell>
          <cell r="H760">
            <v>5</v>
          </cell>
          <cell r="I760">
            <v>173938</v>
          </cell>
          <cell r="J760">
            <v>0</v>
          </cell>
          <cell r="K760">
            <v>0</v>
          </cell>
          <cell r="L760">
            <v>511</v>
          </cell>
          <cell r="M760">
            <v>0</v>
          </cell>
          <cell r="N760">
            <v>0</v>
          </cell>
          <cell r="O760">
            <v>1347150</v>
          </cell>
          <cell r="P760">
            <v>269808</v>
          </cell>
          <cell r="Q760">
            <v>401904</v>
          </cell>
          <cell r="R760">
            <v>2732</v>
          </cell>
          <cell r="S760">
            <v>0</v>
          </cell>
          <cell r="T760">
            <v>75485</v>
          </cell>
          <cell r="U760">
            <v>0</v>
          </cell>
          <cell r="V760">
            <v>0</v>
          </cell>
          <cell r="W760">
            <v>85008</v>
          </cell>
          <cell r="X760">
            <v>0</v>
          </cell>
          <cell r="Y760">
            <v>0</v>
          </cell>
          <cell r="Z760">
            <v>2103870</v>
          </cell>
          <cell r="AA760">
            <v>2182087</v>
          </cell>
          <cell r="AB760" t="str">
            <v>ERRI</v>
          </cell>
          <cell r="AC760">
            <v>1101</v>
          </cell>
          <cell r="AD760">
            <v>2</v>
          </cell>
          <cell r="AE760">
            <v>173938</v>
          </cell>
        </row>
        <row r="761">
          <cell r="A761" t="str">
            <v>SMA</v>
          </cell>
          <cell r="B761">
            <v>4</v>
          </cell>
          <cell r="C761" t="str">
            <v>DRMS</v>
          </cell>
          <cell r="D761">
            <v>42</v>
          </cell>
          <cell r="E761">
            <v>4</v>
          </cell>
          <cell r="F761" t="str">
            <v xml:space="preserve">B </v>
          </cell>
          <cell r="G761">
            <v>0</v>
          </cell>
          <cell r="H761">
            <v>895</v>
          </cell>
          <cell r="I761">
            <v>243274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  <cell r="O761">
            <v>2381557</v>
          </cell>
          <cell r="P761">
            <v>0</v>
          </cell>
          <cell r="Q761">
            <v>0</v>
          </cell>
          <cell r="R761">
            <v>47</v>
          </cell>
          <cell r="S761">
            <v>0</v>
          </cell>
          <cell r="T761">
            <v>293652</v>
          </cell>
          <cell r="U761">
            <v>0</v>
          </cell>
          <cell r="V761">
            <v>78082</v>
          </cell>
          <cell r="W761">
            <v>0</v>
          </cell>
          <cell r="X761">
            <v>0</v>
          </cell>
          <cell r="Y761">
            <v>0</v>
          </cell>
          <cell r="Z761">
            <v>2381557</v>
          </cell>
          <cell r="AA761">
            <v>2753338</v>
          </cell>
          <cell r="AB761" t="str">
            <v>ERRI</v>
          </cell>
          <cell r="AC761">
            <v>1101</v>
          </cell>
          <cell r="AD761">
            <v>2</v>
          </cell>
          <cell r="AE761">
            <v>237524</v>
          </cell>
        </row>
        <row r="762">
          <cell r="A762" t="str">
            <v>SMA</v>
          </cell>
          <cell r="B762">
            <v>4</v>
          </cell>
          <cell r="C762" t="str">
            <v>DRMS</v>
          </cell>
          <cell r="D762">
            <v>42</v>
          </cell>
          <cell r="E762">
            <v>5</v>
          </cell>
          <cell r="F762" t="str">
            <v>A4</v>
          </cell>
          <cell r="G762">
            <v>20</v>
          </cell>
          <cell r="H762">
            <v>1</v>
          </cell>
          <cell r="I762">
            <v>554</v>
          </cell>
          <cell r="J762">
            <v>0</v>
          </cell>
          <cell r="K762">
            <v>0</v>
          </cell>
          <cell r="L762">
            <v>7</v>
          </cell>
          <cell r="M762">
            <v>0</v>
          </cell>
          <cell r="N762">
            <v>0</v>
          </cell>
          <cell r="O762">
            <v>6357</v>
          </cell>
          <cell r="P762">
            <v>5479</v>
          </cell>
          <cell r="Q762">
            <v>333</v>
          </cell>
          <cell r="R762">
            <v>0</v>
          </cell>
          <cell r="S762">
            <v>0</v>
          </cell>
          <cell r="T762">
            <v>0</v>
          </cell>
          <cell r="U762">
            <v>3042</v>
          </cell>
          <cell r="V762">
            <v>0</v>
          </cell>
          <cell r="W762">
            <v>0</v>
          </cell>
          <cell r="X762">
            <v>0</v>
          </cell>
          <cell r="Y762">
            <v>0</v>
          </cell>
          <cell r="Z762">
            <v>12169</v>
          </cell>
          <cell r="AA762">
            <v>12169</v>
          </cell>
          <cell r="AB762" t="str">
            <v>ERRI</v>
          </cell>
          <cell r="AC762">
            <v>1101</v>
          </cell>
          <cell r="AD762">
            <v>2</v>
          </cell>
          <cell r="AE762">
            <v>554</v>
          </cell>
        </row>
        <row r="763">
          <cell r="A763" t="str">
            <v>SMA</v>
          </cell>
          <cell r="B763">
            <v>4</v>
          </cell>
          <cell r="C763" t="str">
            <v>DRMS</v>
          </cell>
          <cell r="D763">
            <v>42</v>
          </cell>
          <cell r="E763">
            <v>5</v>
          </cell>
          <cell r="F763" t="str">
            <v xml:space="preserve">B </v>
          </cell>
          <cell r="G763">
            <v>0</v>
          </cell>
          <cell r="H763">
            <v>253</v>
          </cell>
          <cell r="I763">
            <v>142465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2925974</v>
          </cell>
          <cell r="P763">
            <v>0</v>
          </cell>
          <cell r="Q763">
            <v>0</v>
          </cell>
          <cell r="R763">
            <v>6514</v>
          </cell>
          <cell r="S763">
            <v>0</v>
          </cell>
          <cell r="T763">
            <v>0</v>
          </cell>
          <cell r="U763">
            <v>701557</v>
          </cell>
          <cell r="V763">
            <v>94</v>
          </cell>
          <cell r="W763">
            <v>0</v>
          </cell>
          <cell r="X763">
            <v>0</v>
          </cell>
          <cell r="Y763">
            <v>0</v>
          </cell>
          <cell r="Z763">
            <v>2925974</v>
          </cell>
          <cell r="AA763">
            <v>2932582</v>
          </cell>
          <cell r="AB763" t="str">
            <v>ERRI</v>
          </cell>
          <cell r="AC763">
            <v>1101</v>
          </cell>
          <cell r="AD763">
            <v>2</v>
          </cell>
          <cell r="AE763">
            <v>141396</v>
          </cell>
        </row>
        <row r="764">
          <cell r="A764" t="str">
            <v>SMA</v>
          </cell>
          <cell r="B764">
            <v>4</v>
          </cell>
          <cell r="C764" t="str">
            <v>DRMS</v>
          </cell>
          <cell r="D764">
            <v>42</v>
          </cell>
          <cell r="E764">
            <v>6</v>
          </cell>
          <cell r="F764" t="str">
            <v xml:space="preserve">B </v>
          </cell>
          <cell r="G764">
            <v>0</v>
          </cell>
          <cell r="H764">
            <v>9</v>
          </cell>
          <cell r="I764">
            <v>182844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0</v>
          </cell>
          <cell r="O764">
            <v>2152683</v>
          </cell>
          <cell r="P764">
            <v>0</v>
          </cell>
          <cell r="Q764">
            <v>0</v>
          </cell>
          <cell r="R764">
            <v>7950</v>
          </cell>
          <cell r="S764">
            <v>0</v>
          </cell>
          <cell r="T764">
            <v>284702</v>
          </cell>
          <cell r="U764">
            <v>538171</v>
          </cell>
          <cell r="V764">
            <v>0</v>
          </cell>
          <cell r="W764">
            <v>0</v>
          </cell>
          <cell r="X764">
            <v>0</v>
          </cell>
          <cell r="Y764">
            <v>0</v>
          </cell>
          <cell r="Z764">
            <v>2152683</v>
          </cell>
          <cell r="AA764">
            <v>2445335</v>
          </cell>
          <cell r="AB764" t="str">
            <v>ERRI</v>
          </cell>
          <cell r="AC764">
            <v>1101</v>
          </cell>
          <cell r="AD764">
            <v>2</v>
          </cell>
          <cell r="AE764">
            <v>182844</v>
          </cell>
        </row>
        <row r="765">
          <cell r="A765" t="str">
            <v>SMA</v>
          </cell>
          <cell r="B765">
            <v>4</v>
          </cell>
          <cell r="C765" t="str">
            <v>DRMS</v>
          </cell>
          <cell r="D765">
            <v>42</v>
          </cell>
          <cell r="E765">
            <v>7</v>
          </cell>
          <cell r="F765" t="str">
            <v>A4</v>
          </cell>
          <cell r="G765">
            <v>20</v>
          </cell>
          <cell r="H765">
            <v>5</v>
          </cell>
          <cell r="I765">
            <v>205072</v>
          </cell>
          <cell r="J765">
            <v>0</v>
          </cell>
          <cell r="K765">
            <v>0</v>
          </cell>
          <cell r="L765">
            <v>306</v>
          </cell>
          <cell r="M765">
            <v>0</v>
          </cell>
          <cell r="N765">
            <v>0</v>
          </cell>
          <cell r="O765">
            <v>2000137</v>
          </cell>
          <cell r="P765">
            <v>203184</v>
          </cell>
          <cell r="Q765">
            <v>79507</v>
          </cell>
          <cell r="R765">
            <v>13797</v>
          </cell>
          <cell r="S765">
            <v>0</v>
          </cell>
          <cell r="T765">
            <v>0</v>
          </cell>
          <cell r="U765">
            <v>572699</v>
          </cell>
          <cell r="V765">
            <v>0</v>
          </cell>
          <cell r="W765">
            <v>7968</v>
          </cell>
          <cell r="X765">
            <v>0</v>
          </cell>
          <cell r="Y765">
            <v>0</v>
          </cell>
          <cell r="Z765">
            <v>2290796</v>
          </cell>
          <cell r="AA765">
            <v>2304593</v>
          </cell>
          <cell r="AB765" t="str">
            <v>ERRI</v>
          </cell>
          <cell r="AC765">
            <v>1101</v>
          </cell>
          <cell r="AD765">
            <v>2</v>
          </cell>
          <cell r="AE765">
            <v>205072</v>
          </cell>
        </row>
        <row r="766">
          <cell r="A766" t="str">
            <v>SMA</v>
          </cell>
          <cell r="B766">
            <v>4</v>
          </cell>
          <cell r="C766" t="str">
            <v>DRMS</v>
          </cell>
          <cell r="D766">
            <v>42</v>
          </cell>
          <cell r="E766">
            <v>7</v>
          </cell>
          <cell r="F766" t="str">
            <v xml:space="preserve">B </v>
          </cell>
          <cell r="G766">
            <v>0</v>
          </cell>
          <cell r="H766">
            <v>8</v>
          </cell>
          <cell r="I766">
            <v>35742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632443</v>
          </cell>
          <cell r="P766">
            <v>0</v>
          </cell>
          <cell r="Q766">
            <v>0</v>
          </cell>
          <cell r="R766">
            <v>5920</v>
          </cell>
          <cell r="S766">
            <v>0</v>
          </cell>
          <cell r="T766">
            <v>0</v>
          </cell>
          <cell r="U766">
            <v>158111</v>
          </cell>
          <cell r="V766">
            <v>0</v>
          </cell>
          <cell r="W766">
            <v>0</v>
          </cell>
          <cell r="X766">
            <v>0</v>
          </cell>
          <cell r="Y766">
            <v>0</v>
          </cell>
          <cell r="Z766">
            <v>632443</v>
          </cell>
          <cell r="AA766">
            <v>638363</v>
          </cell>
          <cell r="AB766" t="str">
            <v>ERRI</v>
          </cell>
          <cell r="AC766">
            <v>1101</v>
          </cell>
          <cell r="AD766">
            <v>2</v>
          </cell>
          <cell r="AE766">
            <v>35616</v>
          </cell>
        </row>
        <row r="767">
          <cell r="A767" t="str">
            <v>SMA</v>
          </cell>
          <cell r="B767">
            <v>4</v>
          </cell>
          <cell r="C767" t="str">
            <v>DRMS</v>
          </cell>
          <cell r="D767">
            <v>42</v>
          </cell>
          <cell r="E767">
            <v>8</v>
          </cell>
          <cell r="F767" t="str">
            <v xml:space="preserve">B </v>
          </cell>
          <cell r="G767">
            <v>0</v>
          </cell>
          <cell r="H767">
            <v>4</v>
          </cell>
          <cell r="I767">
            <v>2603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</v>
          </cell>
          <cell r="O767">
            <v>54191</v>
          </cell>
          <cell r="P767">
            <v>0</v>
          </cell>
          <cell r="Q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13548</v>
          </cell>
          <cell r="V767">
            <v>0</v>
          </cell>
          <cell r="W767">
            <v>0</v>
          </cell>
          <cell r="X767">
            <v>0</v>
          </cell>
          <cell r="Y767">
            <v>0</v>
          </cell>
          <cell r="Z767">
            <v>54191</v>
          </cell>
          <cell r="AA767">
            <v>54191</v>
          </cell>
          <cell r="AB767" t="str">
            <v>ERRI</v>
          </cell>
          <cell r="AC767">
            <v>1101</v>
          </cell>
          <cell r="AD767">
            <v>2</v>
          </cell>
          <cell r="AE767">
            <v>2553</v>
          </cell>
        </row>
        <row r="768">
          <cell r="A768" t="str">
            <v>SMA</v>
          </cell>
          <cell r="B768">
            <v>4</v>
          </cell>
          <cell r="C768" t="str">
            <v>DRMS</v>
          </cell>
          <cell r="D768">
            <v>43</v>
          </cell>
          <cell r="E768">
            <v>1</v>
          </cell>
          <cell r="F768" t="str">
            <v xml:space="preserve">B </v>
          </cell>
          <cell r="G768">
            <v>1</v>
          </cell>
          <cell r="H768">
            <v>5438</v>
          </cell>
          <cell r="I768">
            <v>115548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1864542</v>
          </cell>
          <cell r="P768">
            <v>0</v>
          </cell>
          <cell r="Q768">
            <v>0</v>
          </cell>
          <cell r="R768">
            <v>26494</v>
          </cell>
          <cell r="S768">
            <v>0</v>
          </cell>
          <cell r="T768">
            <v>312065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292897</v>
          </cell>
          <cell r="Z768">
            <v>1864542</v>
          </cell>
          <cell r="AA768">
            <v>2495998</v>
          </cell>
          <cell r="AB768" t="str">
            <v>ERVI</v>
          </cell>
          <cell r="AC768">
            <v>1101</v>
          </cell>
          <cell r="AD768">
            <v>2</v>
          </cell>
          <cell r="AE768">
            <v>86990</v>
          </cell>
        </row>
        <row r="769">
          <cell r="A769" t="str">
            <v>SMA</v>
          </cell>
          <cell r="B769">
            <v>4</v>
          </cell>
          <cell r="C769" t="str">
            <v>DRMS</v>
          </cell>
          <cell r="D769">
            <v>43</v>
          </cell>
          <cell r="E769">
            <v>1</v>
          </cell>
          <cell r="F769" t="str">
            <v xml:space="preserve">B </v>
          </cell>
          <cell r="G769">
            <v>2</v>
          </cell>
          <cell r="H769">
            <v>3778</v>
          </cell>
          <cell r="I769">
            <v>154733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3000916</v>
          </cell>
          <cell r="P769">
            <v>0</v>
          </cell>
          <cell r="Q769">
            <v>0</v>
          </cell>
          <cell r="R769">
            <v>27129</v>
          </cell>
          <cell r="S769">
            <v>0</v>
          </cell>
          <cell r="T769">
            <v>126964</v>
          </cell>
          <cell r="U769">
            <v>509999</v>
          </cell>
          <cell r="V769">
            <v>376</v>
          </cell>
          <cell r="W769">
            <v>0</v>
          </cell>
          <cell r="X769">
            <v>0</v>
          </cell>
          <cell r="Y769">
            <v>405459</v>
          </cell>
          <cell r="Z769">
            <v>3000916</v>
          </cell>
          <cell r="AA769">
            <v>3560844</v>
          </cell>
          <cell r="AB769" t="str">
            <v>ERVI</v>
          </cell>
          <cell r="AC769">
            <v>1101</v>
          </cell>
          <cell r="AD769">
            <v>2</v>
          </cell>
          <cell r="AE769">
            <v>154733</v>
          </cell>
        </row>
        <row r="770">
          <cell r="A770" t="str">
            <v>SMA</v>
          </cell>
          <cell r="B770">
            <v>4</v>
          </cell>
          <cell r="C770" t="str">
            <v>DRMS</v>
          </cell>
          <cell r="D770">
            <v>43</v>
          </cell>
          <cell r="E770">
            <v>1</v>
          </cell>
          <cell r="F770" t="str">
            <v xml:space="preserve">B </v>
          </cell>
          <cell r="G770">
            <v>3</v>
          </cell>
          <cell r="H770">
            <v>12286</v>
          </cell>
          <cell r="I770">
            <v>903822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17527642</v>
          </cell>
          <cell r="P770">
            <v>0</v>
          </cell>
          <cell r="Q770">
            <v>0</v>
          </cell>
          <cell r="R770">
            <v>165159</v>
          </cell>
          <cell r="S770">
            <v>0</v>
          </cell>
          <cell r="T770">
            <v>379305</v>
          </cell>
          <cell r="U770">
            <v>2979722</v>
          </cell>
          <cell r="V770">
            <v>1318</v>
          </cell>
          <cell r="W770">
            <v>0</v>
          </cell>
          <cell r="X770">
            <v>0</v>
          </cell>
          <cell r="Y770">
            <v>2649473</v>
          </cell>
          <cell r="Z770">
            <v>17527642</v>
          </cell>
          <cell r="AA770">
            <v>20722897</v>
          </cell>
          <cell r="AB770" t="str">
            <v>ERVI</v>
          </cell>
          <cell r="AC770">
            <v>1101</v>
          </cell>
          <cell r="AD770">
            <v>2</v>
          </cell>
          <cell r="AE770">
            <v>902460</v>
          </cell>
        </row>
        <row r="771">
          <cell r="A771" t="str">
            <v>SMA</v>
          </cell>
          <cell r="B771">
            <v>4</v>
          </cell>
          <cell r="C771" t="str">
            <v>DRMS</v>
          </cell>
          <cell r="D771">
            <v>43</v>
          </cell>
          <cell r="E771">
            <v>1</v>
          </cell>
          <cell r="F771" t="str">
            <v xml:space="preserve">B </v>
          </cell>
          <cell r="G771">
            <v>4</v>
          </cell>
          <cell r="H771">
            <v>3632</v>
          </cell>
          <cell r="I771">
            <v>433719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8413086</v>
          </cell>
          <cell r="P771">
            <v>0</v>
          </cell>
          <cell r="Q771">
            <v>0</v>
          </cell>
          <cell r="R771">
            <v>100086</v>
          </cell>
          <cell r="S771">
            <v>0</v>
          </cell>
          <cell r="T771">
            <v>228100</v>
          </cell>
          <cell r="U771">
            <v>1430263</v>
          </cell>
          <cell r="V771">
            <v>565</v>
          </cell>
          <cell r="W771">
            <v>0</v>
          </cell>
          <cell r="X771">
            <v>0</v>
          </cell>
          <cell r="Y771">
            <v>1040133</v>
          </cell>
          <cell r="Z771">
            <v>8413086</v>
          </cell>
          <cell r="AA771">
            <v>9781970</v>
          </cell>
          <cell r="AB771" t="str">
            <v>ERVI</v>
          </cell>
          <cell r="AC771">
            <v>1101</v>
          </cell>
          <cell r="AD771">
            <v>2</v>
          </cell>
          <cell r="AE771">
            <v>433719</v>
          </cell>
        </row>
        <row r="772">
          <cell r="A772" t="str">
            <v>SMA</v>
          </cell>
          <cell r="B772">
            <v>4</v>
          </cell>
          <cell r="C772" t="str">
            <v>DRMS</v>
          </cell>
          <cell r="D772">
            <v>43</v>
          </cell>
          <cell r="E772">
            <v>1</v>
          </cell>
          <cell r="F772" t="str">
            <v xml:space="preserve">B </v>
          </cell>
          <cell r="G772">
            <v>5</v>
          </cell>
          <cell r="H772">
            <v>1177</v>
          </cell>
          <cell r="I772">
            <v>201920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3916178</v>
          </cell>
          <cell r="P772">
            <v>0</v>
          </cell>
          <cell r="Q772">
            <v>0</v>
          </cell>
          <cell r="R772">
            <v>54896</v>
          </cell>
          <cell r="S772">
            <v>0</v>
          </cell>
          <cell r="T772">
            <v>102676</v>
          </cell>
          <cell r="U772">
            <v>665764</v>
          </cell>
          <cell r="V772">
            <v>377</v>
          </cell>
          <cell r="W772">
            <v>0</v>
          </cell>
          <cell r="X772">
            <v>0</v>
          </cell>
          <cell r="Y772">
            <v>483411</v>
          </cell>
          <cell r="Z772">
            <v>3916178</v>
          </cell>
          <cell r="AA772">
            <v>4557538</v>
          </cell>
          <cell r="AB772" t="str">
            <v>ERVI</v>
          </cell>
          <cell r="AC772">
            <v>1101</v>
          </cell>
          <cell r="AD772">
            <v>2</v>
          </cell>
          <cell r="AE772">
            <v>201920</v>
          </cell>
        </row>
        <row r="773">
          <cell r="A773" t="str">
            <v>SMA</v>
          </cell>
          <cell r="B773">
            <v>4</v>
          </cell>
          <cell r="C773" t="str">
            <v>DRMS</v>
          </cell>
          <cell r="D773">
            <v>43</v>
          </cell>
          <cell r="E773">
            <v>1</v>
          </cell>
          <cell r="F773" t="str">
            <v xml:space="preserve">B </v>
          </cell>
          <cell r="G773">
            <v>6</v>
          </cell>
          <cell r="H773">
            <v>745</v>
          </cell>
          <cell r="I773">
            <v>174293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3380296</v>
          </cell>
          <cell r="P773">
            <v>0</v>
          </cell>
          <cell r="Q773">
            <v>0</v>
          </cell>
          <cell r="R773">
            <v>53183</v>
          </cell>
          <cell r="S773">
            <v>0</v>
          </cell>
          <cell r="T773">
            <v>85724</v>
          </cell>
          <cell r="U773">
            <v>574771</v>
          </cell>
          <cell r="V773">
            <v>189</v>
          </cell>
          <cell r="W773">
            <v>0</v>
          </cell>
          <cell r="X773">
            <v>0</v>
          </cell>
          <cell r="Y773">
            <v>304644</v>
          </cell>
          <cell r="Z773">
            <v>3380296</v>
          </cell>
          <cell r="AA773">
            <v>3824036</v>
          </cell>
          <cell r="AB773" t="str">
            <v>ERVI</v>
          </cell>
          <cell r="AC773">
            <v>1101</v>
          </cell>
          <cell r="AD773">
            <v>2</v>
          </cell>
          <cell r="AE773">
            <v>174293</v>
          </cell>
        </row>
        <row r="774">
          <cell r="A774" t="str">
            <v>SMA</v>
          </cell>
          <cell r="B774">
            <v>4</v>
          </cell>
          <cell r="C774" t="str">
            <v>DRMS</v>
          </cell>
          <cell r="D774">
            <v>43</v>
          </cell>
          <cell r="E774">
            <v>1</v>
          </cell>
          <cell r="F774" t="str">
            <v xml:space="preserve">B </v>
          </cell>
          <cell r="G774">
            <v>7</v>
          </cell>
          <cell r="H774">
            <v>245</v>
          </cell>
          <cell r="I774">
            <v>84390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1698298</v>
          </cell>
          <cell r="P774">
            <v>0</v>
          </cell>
          <cell r="Q774">
            <v>0</v>
          </cell>
          <cell r="R774">
            <v>33517</v>
          </cell>
          <cell r="S774">
            <v>0</v>
          </cell>
          <cell r="T774">
            <v>23201</v>
          </cell>
          <cell r="U774">
            <v>339724</v>
          </cell>
          <cell r="V774">
            <v>0</v>
          </cell>
          <cell r="W774">
            <v>0</v>
          </cell>
          <cell r="X774">
            <v>0</v>
          </cell>
          <cell r="Y774">
            <v>130247</v>
          </cell>
          <cell r="Z774">
            <v>1698298</v>
          </cell>
          <cell r="AA774">
            <v>1885263</v>
          </cell>
          <cell r="AB774" t="str">
            <v>ERVI</v>
          </cell>
          <cell r="AC774">
            <v>1101</v>
          </cell>
          <cell r="AD774">
            <v>2</v>
          </cell>
          <cell r="AE774">
            <v>84390</v>
          </cell>
        </row>
        <row r="775">
          <cell r="A775" t="str">
            <v>SMA</v>
          </cell>
          <cell r="B775">
            <v>4</v>
          </cell>
          <cell r="C775" t="str">
            <v>DRMS</v>
          </cell>
          <cell r="D775">
            <v>43</v>
          </cell>
          <cell r="E775">
            <v>1</v>
          </cell>
          <cell r="F775" t="str">
            <v xml:space="preserve">B </v>
          </cell>
          <cell r="G775">
            <v>8</v>
          </cell>
          <cell r="H775">
            <v>89</v>
          </cell>
          <cell r="I775">
            <v>39040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  <cell r="O775">
            <v>786693</v>
          </cell>
          <cell r="P775">
            <v>0</v>
          </cell>
          <cell r="Q775">
            <v>0</v>
          </cell>
          <cell r="R775">
            <v>6851</v>
          </cell>
          <cell r="S775">
            <v>0</v>
          </cell>
          <cell r="T775">
            <v>8152</v>
          </cell>
          <cell r="U775">
            <v>157363</v>
          </cell>
          <cell r="V775">
            <v>283</v>
          </cell>
          <cell r="W775">
            <v>0</v>
          </cell>
          <cell r="X775">
            <v>0</v>
          </cell>
          <cell r="Y775">
            <v>48727</v>
          </cell>
          <cell r="Z775">
            <v>786693</v>
          </cell>
          <cell r="AA775">
            <v>850706</v>
          </cell>
          <cell r="AB775" t="str">
            <v>ERVI</v>
          </cell>
          <cell r="AC775">
            <v>1101</v>
          </cell>
          <cell r="AD775">
            <v>2</v>
          </cell>
          <cell r="AE775">
            <v>39040</v>
          </cell>
        </row>
        <row r="776">
          <cell r="A776" t="str">
            <v>SMA</v>
          </cell>
          <cell r="B776">
            <v>4</v>
          </cell>
          <cell r="C776" t="str">
            <v>DRMS</v>
          </cell>
          <cell r="D776">
            <v>43</v>
          </cell>
          <cell r="E776">
            <v>1</v>
          </cell>
          <cell r="F776" t="str">
            <v xml:space="preserve">B </v>
          </cell>
          <cell r="G776">
            <v>9</v>
          </cell>
          <cell r="H776">
            <v>102</v>
          </cell>
          <cell r="I776">
            <v>62916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  <cell r="O776">
            <v>1361110</v>
          </cell>
          <cell r="P776">
            <v>0</v>
          </cell>
          <cell r="Q776">
            <v>0</v>
          </cell>
          <cell r="R776">
            <v>12631</v>
          </cell>
          <cell r="S776">
            <v>0</v>
          </cell>
          <cell r="T776">
            <v>40231</v>
          </cell>
          <cell r="U776">
            <v>340303</v>
          </cell>
          <cell r="V776">
            <v>0</v>
          </cell>
          <cell r="W776">
            <v>0</v>
          </cell>
          <cell r="X776">
            <v>0</v>
          </cell>
          <cell r="Y776">
            <v>66679</v>
          </cell>
          <cell r="Z776">
            <v>1361110</v>
          </cell>
          <cell r="AA776">
            <v>1480651</v>
          </cell>
          <cell r="AB776" t="str">
            <v>ERVI</v>
          </cell>
          <cell r="AC776">
            <v>1101</v>
          </cell>
          <cell r="AD776">
            <v>2</v>
          </cell>
          <cell r="AE776">
            <v>62916</v>
          </cell>
        </row>
        <row r="777">
          <cell r="A777" t="str">
            <v>SMA</v>
          </cell>
          <cell r="B777">
            <v>4</v>
          </cell>
          <cell r="C777" t="str">
            <v>DRMS</v>
          </cell>
          <cell r="D777">
            <v>43</v>
          </cell>
          <cell r="E777">
            <v>1</v>
          </cell>
          <cell r="F777" t="str">
            <v xml:space="preserve">B </v>
          </cell>
          <cell r="G777">
            <v>10</v>
          </cell>
          <cell r="H777">
            <v>18</v>
          </cell>
          <cell r="I777">
            <v>24483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525434</v>
          </cell>
          <cell r="P777">
            <v>0</v>
          </cell>
          <cell r="Q777">
            <v>0</v>
          </cell>
          <cell r="R777">
            <v>21054</v>
          </cell>
          <cell r="S777">
            <v>0</v>
          </cell>
          <cell r="T777">
            <v>2032</v>
          </cell>
          <cell r="U777">
            <v>131363</v>
          </cell>
          <cell r="V777">
            <v>0</v>
          </cell>
          <cell r="W777">
            <v>0</v>
          </cell>
          <cell r="X777">
            <v>0</v>
          </cell>
          <cell r="Y777">
            <v>8288</v>
          </cell>
          <cell r="Z777">
            <v>525434</v>
          </cell>
          <cell r="AA777">
            <v>556808</v>
          </cell>
          <cell r="AB777" t="str">
            <v>ERVI</v>
          </cell>
          <cell r="AC777">
            <v>1101</v>
          </cell>
          <cell r="AD777">
            <v>2</v>
          </cell>
          <cell r="AE777">
            <v>24483</v>
          </cell>
        </row>
        <row r="778">
          <cell r="A778" t="str">
            <v>SMA</v>
          </cell>
          <cell r="B778">
            <v>4</v>
          </cell>
          <cell r="C778" t="str">
            <v>DRMS</v>
          </cell>
          <cell r="D778">
            <v>43</v>
          </cell>
          <cell r="E778">
            <v>1</v>
          </cell>
          <cell r="F778" t="str">
            <v xml:space="preserve">B </v>
          </cell>
          <cell r="G778">
            <v>11</v>
          </cell>
          <cell r="H778">
            <v>3337</v>
          </cell>
          <cell r="I778">
            <v>76525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  <cell r="O778">
            <v>431550</v>
          </cell>
          <cell r="P778">
            <v>0</v>
          </cell>
          <cell r="Q778">
            <v>0</v>
          </cell>
          <cell r="R778">
            <v>7601</v>
          </cell>
          <cell r="S778">
            <v>0</v>
          </cell>
          <cell r="T778">
            <v>79862</v>
          </cell>
          <cell r="U778">
            <v>0</v>
          </cell>
          <cell r="V778">
            <v>658</v>
          </cell>
          <cell r="W778">
            <v>0</v>
          </cell>
          <cell r="X778">
            <v>0</v>
          </cell>
          <cell r="Y778">
            <v>106588</v>
          </cell>
          <cell r="Z778">
            <v>431550</v>
          </cell>
          <cell r="AA778">
            <v>626259</v>
          </cell>
          <cell r="AB778" t="str">
            <v>ERVI</v>
          </cell>
          <cell r="AC778">
            <v>1101</v>
          </cell>
          <cell r="AD778">
            <v>2</v>
          </cell>
          <cell r="AE778">
            <v>57900</v>
          </cell>
        </row>
        <row r="779">
          <cell r="A779" t="str">
            <v>SMA</v>
          </cell>
          <cell r="B779">
            <v>4</v>
          </cell>
          <cell r="C779" t="str">
            <v>DRMS</v>
          </cell>
          <cell r="D779">
            <v>43</v>
          </cell>
          <cell r="E779">
            <v>1</v>
          </cell>
          <cell r="F779" t="str">
            <v xml:space="preserve">B </v>
          </cell>
          <cell r="G779">
            <v>12</v>
          </cell>
          <cell r="H779">
            <v>3635</v>
          </cell>
          <cell r="I779">
            <v>208520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1908604</v>
          </cell>
          <cell r="P779">
            <v>0</v>
          </cell>
          <cell r="Q779">
            <v>0</v>
          </cell>
          <cell r="R779">
            <v>26559</v>
          </cell>
          <cell r="S779">
            <v>51</v>
          </cell>
          <cell r="T779">
            <v>127248</v>
          </cell>
          <cell r="U779">
            <v>324606</v>
          </cell>
          <cell r="V779">
            <v>2163</v>
          </cell>
          <cell r="W779">
            <v>0</v>
          </cell>
          <cell r="X779">
            <v>105</v>
          </cell>
          <cell r="Y779">
            <v>415370</v>
          </cell>
          <cell r="Z779">
            <v>1908604</v>
          </cell>
          <cell r="AA779">
            <v>2480100</v>
          </cell>
          <cell r="AB779" t="str">
            <v>ERVI</v>
          </cell>
          <cell r="AC779">
            <v>1101</v>
          </cell>
          <cell r="AD779">
            <v>2</v>
          </cell>
          <cell r="AE779">
            <v>208520</v>
          </cell>
        </row>
        <row r="780">
          <cell r="A780" t="str">
            <v>SMA</v>
          </cell>
          <cell r="B780">
            <v>4</v>
          </cell>
          <cell r="C780" t="str">
            <v>DRMS</v>
          </cell>
          <cell r="D780">
            <v>43</v>
          </cell>
          <cell r="E780">
            <v>1</v>
          </cell>
          <cell r="F780" t="str">
            <v xml:space="preserve">B </v>
          </cell>
          <cell r="G780">
            <v>13</v>
          </cell>
          <cell r="H780">
            <v>335</v>
          </cell>
          <cell r="I780">
            <v>38229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495725</v>
          </cell>
          <cell r="P780">
            <v>0</v>
          </cell>
          <cell r="Q780">
            <v>0</v>
          </cell>
          <cell r="R780">
            <v>5791</v>
          </cell>
          <cell r="S780">
            <v>0</v>
          </cell>
          <cell r="T780">
            <v>5707</v>
          </cell>
          <cell r="U780">
            <v>84290</v>
          </cell>
          <cell r="V780">
            <v>0</v>
          </cell>
          <cell r="W780">
            <v>0</v>
          </cell>
          <cell r="X780">
            <v>0</v>
          </cell>
          <cell r="Y780">
            <v>75086</v>
          </cell>
          <cell r="Z780">
            <v>495725</v>
          </cell>
          <cell r="AA780">
            <v>582309</v>
          </cell>
          <cell r="AB780" t="str">
            <v>ERVI</v>
          </cell>
          <cell r="AC780">
            <v>1101</v>
          </cell>
          <cell r="AD780">
            <v>2</v>
          </cell>
          <cell r="AE780">
            <v>38229</v>
          </cell>
        </row>
        <row r="781">
          <cell r="A781" t="str">
            <v>SMA</v>
          </cell>
          <cell r="B781">
            <v>4</v>
          </cell>
          <cell r="C781" t="str">
            <v>DRMS</v>
          </cell>
          <cell r="D781">
            <v>43</v>
          </cell>
          <cell r="E781">
            <v>1</v>
          </cell>
          <cell r="F781" t="str">
            <v xml:space="preserve">B </v>
          </cell>
          <cell r="G781">
            <v>14</v>
          </cell>
          <cell r="H781">
            <v>31</v>
          </cell>
          <cell r="I781">
            <v>4304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54492</v>
          </cell>
          <cell r="P781">
            <v>0</v>
          </cell>
          <cell r="Q781">
            <v>0</v>
          </cell>
          <cell r="R781">
            <v>415</v>
          </cell>
          <cell r="S781">
            <v>0</v>
          </cell>
          <cell r="T781">
            <v>0</v>
          </cell>
          <cell r="U781">
            <v>9263</v>
          </cell>
          <cell r="V781">
            <v>0</v>
          </cell>
          <cell r="W781">
            <v>0</v>
          </cell>
          <cell r="X781">
            <v>0</v>
          </cell>
          <cell r="Y781">
            <v>3998</v>
          </cell>
          <cell r="Z781">
            <v>54492</v>
          </cell>
          <cell r="AA781">
            <v>58905</v>
          </cell>
          <cell r="AB781" t="str">
            <v>ERVI</v>
          </cell>
          <cell r="AC781">
            <v>1101</v>
          </cell>
          <cell r="AD781">
            <v>2</v>
          </cell>
          <cell r="AE781">
            <v>4304</v>
          </cell>
        </row>
        <row r="782">
          <cell r="A782" t="str">
            <v>SMA</v>
          </cell>
          <cell r="B782">
            <v>4</v>
          </cell>
          <cell r="C782" t="str">
            <v>DRMS</v>
          </cell>
          <cell r="D782">
            <v>43</v>
          </cell>
          <cell r="E782">
            <v>1</v>
          </cell>
          <cell r="F782" t="str">
            <v xml:space="preserve">B </v>
          </cell>
          <cell r="G782">
            <v>15</v>
          </cell>
          <cell r="H782">
            <v>53</v>
          </cell>
          <cell r="I782">
            <v>13780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225753</v>
          </cell>
          <cell r="P782">
            <v>0</v>
          </cell>
          <cell r="Q782">
            <v>0</v>
          </cell>
          <cell r="R782">
            <v>1303</v>
          </cell>
          <cell r="S782">
            <v>0</v>
          </cell>
          <cell r="T782">
            <v>689</v>
          </cell>
          <cell r="U782">
            <v>45441</v>
          </cell>
          <cell r="V782">
            <v>0</v>
          </cell>
          <cell r="W782">
            <v>0</v>
          </cell>
          <cell r="X782">
            <v>0</v>
          </cell>
          <cell r="Y782">
            <v>7808</v>
          </cell>
          <cell r="Z782">
            <v>225753</v>
          </cell>
          <cell r="AA782">
            <v>235553</v>
          </cell>
          <cell r="AB782" t="str">
            <v>ERVI</v>
          </cell>
          <cell r="AC782">
            <v>1101</v>
          </cell>
          <cell r="AD782">
            <v>2</v>
          </cell>
          <cell r="AE782">
            <v>13780</v>
          </cell>
        </row>
        <row r="783">
          <cell r="A783" t="str">
            <v>SMA</v>
          </cell>
          <cell r="B783">
            <v>4</v>
          </cell>
          <cell r="C783" t="str">
            <v>DRMS</v>
          </cell>
          <cell r="D783">
            <v>43</v>
          </cell>
          <cell r="E783">
            <v>2</v>
          </cell>
          <cell r="F783" t="str">
            <v>A4</v>
          </cell>
          <cell r="G783">
            <v>22</v>
          </cell>
          <cell r="H783">
            <v>2</v>
          </cell>
          <cell r="I783">
            <v>1154032</v>
          </cell>
          <cell r="J783">
            <v>79692</v>
          </cell>
          <cell r="K783">
            <v>1074340</v>
          </cell>
          <cell r="L783">
            <v>4655</v>
          </cell>
          <cell r="M783">
            <v>3150</v>
          </cell>
          <cell r="N783">
            <v>1800</v>
          </cell>
          <cell r="O783">
            <v>8019801</v>
          </cell>
          <cell r="P783">
            <v>5312407</v>
          </cell>
          <cell r="Q783">
            <v>19068</v>
          </cell>
          <cell r="R783">
            <v>52238</v>
          </cell>
          <cell r="S783">
            <v>0</v>
          </cell>
          <cell r="T783">
            <v>3703</v>
          </cell>
          <cell r="U783">
            <v>3337819</v>
          </cell>
          <cell r="V783">
            <v>0</v>
          </cell>
          <cell r="W783">
            <v>0</v>
          </cell>
          <cell r="X783">
            <v>0</v>
          </cell>
          <cell r="Y783">
            <v>2072</v>
          </cell>
          <cell r="Z783">
            <v>13351276</v>
          </cell>
          <cell r="AA783">
            <v>13409289</v>
          </cell>
          <cell r="AB783" t="str">
            <v>ERVI</v>
          </cell>
          <cell r="AC783">
            <v>1101</v>
          </cell>
          <cell r="AD783">
            <v>2</v>
          </cell>
          <cell r="AE783">
            <v>1154032</v>
          </cell>
        </row>
        <row r="784">
          <cell r="A784" t="str">
            <v>SMA</v>
          </cell>
          <cell r="B784">
            <v>4</v>
          </cell>
          <cell r="C784" t="str">
            <v>DRMS</v>
          </cell>
          <cell r="D784">
            <v>43</v>
          </cell>
          <cell r="E784">
            <v>2</v>
          </cell>
          <cell r="F784" t="str">
            <v>A4</v>
          </cell>
          <cell r="G784">
            <v>21</v>
          </cell>
          <cell r="H784">
            <v>5</v>
          </cell>
          <cell r="I784">
            <v>430857</v>
          </cell>
          <cell r="J784">
            <v>20882</v>
          </cell>
          <cell r="K784">
            <v>409975</v>
          </cell>
          <cell r="L784">
            <v>2142</v>
          </cell>
          <cell r="M784">
            <v>1943</v>
          </cell>
          <cell r="N784">
            <v>0</v>
          </cell>
          <cell r="O784">
            <v>3931000</v>
          </cell>
          <cell r="P784">
            <v>1754028</v>
          </cell>
          <cell r="Q784">
            <v>170156</v>
          </cell>
          <cell r="R784">
            <v>23354</v>
          </cell>
          <cell r="S784">
            <v>0</v>
          </cell>
          <cell r="T784">
            <v>0</v>
          </cell>
          <cell r="U784">
            <v>1464316</v>
          </cell>
          <cell r="V784">
            <v>0</v>
          </cell>
          <cell r="W784">
            <v>2072</v>
          </cell>
          <cell r="X784">
            <v>0</v>
          </cell>
          <cell r="Y784">
            <v>5180</v>
          </cell>
          <cell r="Z784">
            <v>5857256</v>
          </cell>
          <cell r="AA784">
            <v>5885790</v>
          </cell>
          <cell r="AB784" t="str">
            <v>ERVI</v>
          </cell>
          <cell r="AC784">
            <v>1101</v>
          </cell>
          <cell r="AD784">
            <v>2</v>
          </cell>
          <cell r="AE784">
            <v>430857</v>
          </cell>
        </row>
        <row r="785">
          <cell r="A785" t="str">
            <v>SMA</v>
          </cell>
          <cell r="B785">
            <v>4</v>
          </cell>
          <cell r="C785" t="str">
            <v>DRMS</v>
          </cell>
          <cell r="D785">
            <v>43</v>
          </cell>
          <cell r="E785">
            <v>2</v>
          </cell>
          <cell r="F785" t="str">
            <v>A4</v>
          </cell>
          <cell r="G785">
            <v>20</v>
          </cell>
          <cell r="H785">
            <v>21</v>
          </cell>
          <cell r="I785">
            <v>274316</v>
          </cell>
          <cell r="J785">
            <v>0</v>
          </cell>
          <cell r="K785">
            <v>0</v>
          </cell>
          <cell r="L785">
            <v>2049</v>
          </cell>
          <cell r="M785">
            <v>0</v>
          </cell>
          <cell r="N785">
            <v>0</v>
          </cell>
          <cell r="O785">
            <v>3147686</v>
          </cell>
          <cell r="P785">
            <v>1603684</v>
          </cell>
          <cell r="Q785">
            <v>169607</v>
          </cell>
          <cell r="R785">
            <v>21949</v>
          </cell>
          <cell r="S785">
            <v>0</v>
          </cell>
          <cell r="T785">
            <v>288358</v>
          </cell>
          <cell r="U785">
            <v>1261945</v>
          </cell>
          <cell r="V785">
            <v>0</v>
          </cell>
          <cell r="W785">
            <v>126791</v>
          </cell>
          <cell r="X785">
            <v>0</v>
          </cell>
          <cell r="Y785">
            <v>13647</v>
          </cell>
          <cell r="Z785">
            <v>5047768</v>
          </cell>
          <cell r="AA785">
            <v>5371722</v>
          </cell>
          <cell r="AB785" t="str">
            <v>ERVI</v>
          </cell>
          <cell r="AC785">
            <v>1101</v>
          </cell>
          <cell r="AD785">
            <v>2</v>
          </cell>
          <cell r="AE785">
            <v>274316</v>
          </cell>
        </row>
        <row r="786">
          <cell r="A786" t="str">
            <v>SMA</v>
          </cell>
          <cell r="B786">
            <v>4</v>
          </cell>
          <cell r="C786" t="str">
            <v>DRMS</v>
          </cell>
          <cell r="D786">
            <v>43</v>
          </cell>
          <cell r="E786">
            <v>2</v>
          </cell>
          <cell r="F786" t="str">
            <v xml:space="preserve">B </v>
          </cell>
          <cell r="G786">
            <v>0</v>
          </cell>
          <cell r="H786">
            <v>130</v>
          </cell>
          <cell r="I786">
            <v>110742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2305473</v>
          </cell>
          <cell r="P786">
            <v>0</v>
          </cell>
          <cell r="Q786">
            <v>0</v>
          </cell>
          <cell r="R786">
            <v>35485</v>
          </cell>
          <cell r="S786">
            <v>0</v>
          </cell>
          <cell r="T786">
            <v>850</v>
          </cell>
          <cell r="U786">
            <v>573831</v>
          </cell>
          <cell r="V786">
            <v>0</v>
          </cell>
          <cell r="W786">
            <v>0</v>
          </cell>
          <cell r="X786">
            <v>0</v>
          </cell>
          <cell r="Y786">
            <v>69136</v>
          </cell>
          <cell r="Z786">
            <v>2305473</v>
          </cell>
          <cell r="AA786">
            <v>2410944</v>
          </cell>
          <cell r="AB786" t="str">
            <v>ERVI</v>
          </cell>
          <cell r="AC786">
            <v>1101</v>
          </cell>
          <cell r="AD786">
            <v>2</v>
          </cell>
          <cell r="AE786">
            <v>109700</v>
          </cell>
        </row>
        <row r="787">
          <cell r="A787" t="str">
            <v>SMA</v>
          </cell>
          <cell r="B787">
            <v>4</v>
          </cell>
          <cell r="C787" t="str">
            <v>DRMS</v>
          </cell>
          <cell r="D787">
            <v>43</v>
          </cell>
          <cell r="E787">
            <v>3</v>
          </cell>
          <cell r="F787" t="str">
            <v>A4</v>
          </cell>
          <cell r="G787">
            <v>21</v>
          </cell>
          <cell r="H787">
            <v>1</v>
          </cell>
          <cell r="I787">
            <v>10108</v>
          </cell>
          <cell r="J787">
            <v>608</v>
          </cell>
          <cell r="K787">
            <v>9500</v>
          </cell>
          <cell r="L787">
            <v>90</v>
          </cell>
          <cell r="M787">
            <v>90</v>
          </cell>
          <cell r="N787">
            <v>0</v>
          </cell>
          <cell r="O787">
            <v>98720</v>
          </cell>
          <cell r="P787">
            <v>62160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40220</v>
          </cell>
          <cell r="V787">
            <v>0</v>
          </cell>
          <cell r="W787">
            <v>0</v>
          </cell>
          <cell r="X787">
            <v>0</v>
          </cell>
          <cell r="Y787">
            <v>1036</v>
          </cell>
          <cell r="Z787">
            <v>160880</v>
          </cell>
          <cell r="AA787">
            <v>161916</v>
          </cell>
          <cell r="AB787" t="str">
            <v>ERVI</v>
          </cell>
          <cell r="AC787">
            <v>1101</v>
          </cell>
          <cell r="AD787">
            <v>2</v>
          </cell>
          <cell r="AE787">
            <v>10108</v>
          </cell>
        </row>
        <row r="788">
          <cell r="A788" t="str">
            <v>SMA</v>
          </cell>
          <cell r="B788">
            <v>4</v>
          </cell>
          <cell r="C788" t="str">
            <v>DRMS</v>
          </cell>
          <cell r="D788">
            <v>43</v>
          </cell>
          <cell r="E788">
            <v>3</v>
          </cell>
          <cell r="F788" t="str">
            <v>A4</v>
          </cell>
          <cell r="G788">
            <v>20</v>
          </cell>
          <cell r="H788">
            <v>12</v>
          </cell>
          <cell r="I788">
            <v>90099</v>
          </cell>
          <cell r="J788">
            <v>0</v>
          </cell>
          <cell r="K788">
            <v>0</v>
          </cell>
          <cell r="L788">
            <v>397</v>
          </cell>
          <cell r="M788">
            <v>0</v>
          </cell>
          <cell r="N788">
            <v>0</v>
          </cell>
          <cell r="O788">
            <v>1033857</v>
          </cell>
          <cell r="P788">
            <v>310718</v>
          </cell>
          <cell r="Q788">
            <v>75217</v>
          </cell>
          <cell r="R788">
            <v>6489</v>
          </cell>
          <cell r="S788">
            <v>0</v>
          </cell>
          <cell r="T788">
            <v>0</v>
          </cell>
          <cell r="U788">
            <v>358668</v>
          </cell>
          <cell r="V788">
            <v>0</v>
          </cell>
          <cell r="W788">
            <v>14871</v>
          </cell>
          <cell r="X788">
            <v>0</v>
          </cell>
          <cell r="Y788">
            <v>9859</v>
          </cell>
          <cell r="Z788">
            <v>1434663</v>
          </cell>
          <cell r="AA788">
            <v>1451011</v>
          </cell>
          <cell r="AB788" t="str">
            <v>ERVI</v>
          </cell>
          <cell r="AC788">
            <v>1101</v>
          </cell>
          <cell r="AD788">
            <v>2</v>
          </cell>
          <cell r="AE788">
            <v>90099</v>
          </cell>
        </row>
        <row r="789">
          <cell r="A789" t="str">
            <v>SMA</v>
          </cell>
          <cell r="B789">
            <v>4</v>
          </cell>
          <cell r="C789" t="str">
            <v>DRMS</v>
          </cell>
          <cell r="D789">
            <v>43</v>
          </cell>
          <cell r="E789">
            <v>3</v>
          </cell>
          <cell r="F789" t="str">
            <v xml:space="preserve">B </v>
          </cell>
          <cell r="G789">
            <v>0</v>
          </cell>
          <cell r="H789">
            <v>3065</v>
          </cell>
          <cell r="I789">
            <v>683961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14243715</v>
          </cell>
          <cell r="P789">
            <v>0</v>
          </cell>
          <cell r="Q789">
            <v>0</v>
          </cell>
          <cell r="R789">
            <v>201227</v>
          </cell>
          <cell r="S789">
            <v>0</v>
          </cell>
          <cell r="T789">
            <v>417404</v>
          </cell>
          <cell r="U789">
            <v>3511317</v>
          </cell>
          <cell r="V789">
            <v>2167</v>
          </cell>
          <cell r="W789">
            <v>0</v>
          </cell>
          <cell r="X789">
            <v>0</v>
          </cell>
          <cell r="Y789">
            <v>769467</v>
          </cell>
          <cell r="Z789">
            <v>14243715</v>
          </cell>
          <cell r="AA789">
            <v>15633980</v>
          </cell>
          <cell r="AB789" t="str">
            <v>ERVI</v>
          </cell>
          <cell r="AC789">
            <v>1101</v>
          </cell>
          <cell r="AD789">
            <v>2</v>
          </cell>
          <cell r="AE789">
            <v>662890</v>
          </cell>
        </row>
        <row r="790">
          <cell r="A790" t="str">
            <v>SMA</v>
          </cell>
          <cell r="B790">
            <v>4</v>
          </cell>
          <cell r="C790" t="str">
            <v>DRMS</v>
          </cell>
          <cell r="D790">
            <v>43</v>
          </cell>
          <cell r="E790">
            <v>4</v>
          </cell>
          <cell r="F790" t="str">
            <v>A4</v>
          </cell>
          <cell r="G790">
            <v>20</v>
          </cell>
          <cell r="H790">
            <v>6</v>
          </cell>
          <cell r="I790">
            <v>95670</v>
          </cell>
          <cell r="J790">
            <v>0</v>
          </cell>
          <cell r="K790">
            <v>0</v>
          </cell>
          <cell r="L790">
            <v>515</v>
          </cell>
          <cell r="M790">
            <v>0</v>
          </cell>
          <cell r="N790">
            <v>0</v>
          </cell>
          <cell r="O790">
            <v>740964</v>
          </cell>
          <cell r="P790">
            <v>271920</v>
          </cell>
          <cell r="Q790">
            <v>20664</v>
          </cell>
          <cell r="R790">
            <v>1619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3696</v>
          </cell>
          <cell r="X790">
            <v>0</v>
          </cell>
          <cell r="Y790">
            <v>0</v>
          </cell>
          <cell r="Z790">
            <v>1037244</v>
          </cell>
          <cell r="AA790">
            <v>1038863</v>
          </cell>
          <cell r="AB790" t="str">
            <v>ERVI</v>
          </cell>
          <cell r="AC790">
            <v>1101</v>
          </cell>
          <cell r="AD790">
            <v>2</v>
          </cell>
          <cell r="AE790">
            <v>95670</v>
          </cell>
        </row>
        <row r="791">
          <cell r="A791" t="str">
            <v>SMA</v>
          </cell>
          <cell r="B791">
            <v>4</v>
          </cell>
          <cell r="C791" t="str">
            <v>DRMS</v>
          </cell>
          <cell r="D791">
            <v>43</v>
          </cell>
          <cell r="E791">
            <v>4</v>
          </cell>
          <cell r="F791" t="str">
            <v xml:space="preserve">B </v>
          </cell>
          <cell r="G791">
            <v>0</v>
          </cell>
          <cell r="H791">
            <v>1543</v>
          </cell>
          <cell r="I791">
            <v>743191</v>
          </cell>
          <cell r="J791">
            <v>0</v>
          </cell>
          <cell r="K791">
            <v>0</v>
          </cell>
          <cell r="L791">
            <v>0</v>
          </cell>
          <cell r="M791">
            <v>0</v>
          </cell>
          <cell r="N791">
            <v>0</v>
          </cell>
          <cell r="O791">
            <v>7108486</v>
          </cell>
          <cell r="P791">
            <v>0</v>
          </cell>
          <cell r="Q791">
            <v>0</v>
          </cell>
          <cell r="R791">
            <v>2091</v>
          </cell>
          <cell r="S791">
            <v>0</v>
          </cell>
          <cell r="T791">
            <v>257128</v>
          </cell>
          <cell r="U791">
            <v>0</v>
          </cell>
          <cell r="V791">
            <v>154236</v>
          </cell>
          <cell r="W791">
            <v>0</v>
          </cell>
          <cell r="X791">
            <v>0</v>
          </cell>
          <cell r="Y791">
            <v>0</v>
          </cell>
          <cell r="Z791">
            <v>7108486</v>
          </cell>
          <cell r="AA791">
            <v>7521941</v>
          </cell>
          <cell r="AB791" t="str">
            <v>ERVI</v>
          </cell>
          <cell r="AC791">
            <v>1101</v>
          </cell>
          <cell r="AD791">
            <v>2</v>
          </cell>
          <cell r="AE791">
            <v>733641</v>
          </cell>
        </row>
        <row r="792">
          <cell r="A792" t="str">
            <v>SMA</v>
          </cell>
          <cell r="B792">
            <v>4</v>
          </cell>
          <cell r="C792" t="str">
            <v>DRMS</v>
          </cell>
          <cell r="D792">
            <v>43</v>
          </cell>
          <cell r="E792">
            <v>5</v>
          </cell>
          <cell r="F792" t="str">
            <v>A4</v>
          </cell>
          <cell r="G792">
            <v>21</v>
          </cell>
          <cell r="H792">
            <v>1</v>
          </cell>
          <cell r="I792">
            <v>11934</v>
          </cell>
          <cell r="J792">
            <v>1072</v>
          </cell>
          <cell r="K792">
            <v>10862</v>
          </cell>
          <cell r="L792">
            <v>49</v>
          </cell>
          <cell r="M792">
            <v>49</v>
          </cell>
          <cell r="N792">
            <v>0</v>
          </cell>
          <cell r="O792">
            <v>136037</v>
          </cell>
          <cell r="P792">
            <v>33843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42470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169880</v>
          </cell>
          <cell r="AA792">
            <v>169880</v>
          </cell>
          <cell r="AB792" t="str">
            <v>ERVI</v>
          </cell>
          <cell r="AC792">
            <v>1101</v>
          </cell>
          <cell r="AD792">
            <v>2</v>
          </cell>
          <cell r="AE792">
            <v>11934</v>
          </cell>
        </row>
        <row r="793">
          <cell r="A793" t="str">
            <v>SMA</v>
          </cell>
          <cell r="B793">
            <v>4</v>
          </cell>
          <cell r="C793" t="str">
            <v>DRMS</v>
          </cell>
          <cell r="D793">
            <v>43</v>
          </cell>
          <cell r="E793">
            <v>5</v>
          </cell>
          <cell r="F793" t="str">
            <v>A4</v>
          </cell>
          <cell r="G793">
            <v>20</v>
          </cell>
          <cell r="H793">
            <v>8</v>
          </cell>
          <cell r="I793">
            <v>57421</v>
          </cell>
          <cell r="J793">
            <v>0</v>
          </cell>
          <cell r="K793">
            <v>0</v>
          </cell>
          <cell r="L793">
            <v>243</v>
          </cell>
          <cell r="M793">
            <v>0</v>
          </cell>
          <cell r="N793">
            <v>0</v>
          </cell>
          <cell r="O793">
            <v>559529</v>
          </cell>
          <cell r="P793">
            <v>170034</v>
          </cell>
          <cell r="Q793">
            <v>22674</v>
          </cell>
          <cell r="R793">
            <v>0</v>
          </cell>
          <cell r="S793">
            <v>0</v>
          </cell>
          <cell r="T793">
            <v>0</v>
          </cell>
          <cell r="U793">
            <v>100384</v>
          </cell>
          <cell r="V793">
            <v>0</v>
          </cell>
          <cell r="W793">
            <v>7827</v>
          </cell>
          <cell r="X793">
            <v>0</v>
          </cell>
          <cell r="Y793">
            <v>0</v>
          </cell>
          <cell r="Z793">
            <v>760064</v>
          </cell>
          <cell r="AA793">
            <v>760064</v>
          </cell>
          <cell r="AB793" t="str">
            <v>ERVI</v>
          </cell>
          <cell r="AC793">
            <v>1101</v>
          </cell>
          <cell r="AD793">
            <v>2</v>
          </cell>
          <cell r="AE793">
            <v>57421</v>
          </cell>
        </row>
        <row r="794">
          <cell r="A794" t="str">
            <v>SMA</v>
          </cell>
          <cell r="B794">
            <v>4</v>
          </cell>
          <cell r="C794" t="str">
            <v>DRMS</v>
          </cell>
          <cell r="D794">
            <v>43</v>
          </cell>
          <cell r="E794">
            <v>5</v>
          </cell>
          <cell r="F794" t="str">
            <v xml:space="preserve">B </v>
          </cell>
          <cell r="G794">
            <v>0</v>
          </cell>
          <cell r="H794">
            <v>225</v>
          </cell>
          <cell r="I794">
            <v>132215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  <cell r="N794">
            <v>0</v>
          </cell>
          <cell r="O794">
            <v>2591555</v>
          </cell>
          <cell r="P794">
            <v>0</v>
          </cell>
          <cell r="Q794">
            <v>0</v>
          </cell>
          <cell r="R794">
            <v>9744</v>
          </cell>
          <cell r="S794">
            <v>0</v>
          </cell>
          <cell r="T794">
            <v>100461</v>
          </cell>
          <cell r="U794">
            <v>527166</v>
          </cell>
          <cell r="V794">
            <v>283</v>
          </cell>
          <cell r="W794">
            <v>0</v>
          </cell>
          <cell r="X794">
            <v>0</v>
          </cell>
          <cell r="Y794">
            <v>0</v>
          </cell>
          <cell r="Z794">
            <v>2591555</v>
          </cell>
          <cell r="AA794">
            <v>2702043</v>
          </cell>
          <cell r="AB794" t="str">
            <v>ERVI</v>
          </cell>
          <cell r="AC794">
            <v>1101</v>
          </cell>
          <cell r="AD794">
            <v>2</v>
          </cell>
          <cell r="AE794">
            <v>131046</v>
          </cell>
        </row>
        <row r="795">
          <cell r="A795" t="str">
            <v>SMA</v>
          </cell>
          <cell r="B795">
            <v>4</v>
          </cell>
          <cell r="C795" t="str">
            <v>DRMS</v>
          </cell>
          <cell r="D795">
            <v>43</v>
          </cell>
          <cell r="E795">
            <v>6</v>
          </cell>
          <cell r="F795" t="str">
            <v xml:space="preserve">B </v>
          </cell>
          <cell r="G795">
            <v>0</v>
          </cell>
          <cell r="H795">
            <v>23</v>
          </cell>
          <cell r="I795">
            <v>291807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3435539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858884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3435539</v>
          </cell>
          <cell r="AA795">
            <v>3435539</v>
          </cell>
          <cell r="AB795" t="str">
            <v>ERVI</v>
          </cell>
          <cell r="AC795">
            <v>1101</v>
          </cell>
          <cell r="AD795">
            <v>2</v>
          </cell>
          <cell r="AE795">
            <v>291807</v>
          </cell>
        </row>
        <row r="796">
          <cell r="A796" t="str">
            <v>SMA</v>
          </cell>
          <cell r="B796">
            <v>4</v>
          </cell>
          <cell r="C796" t="str">
            <v>DRMS</v>
          </cell>
          <cell r="D796">
            <v>43</v>
          </cell>
          <cell r="E796">
            <v>7</v>
          </cell>
          <cell r="F796" t="str">
            <v>A4</v>
          </cell>
          <cell r="G796">
            <v>20</v>
          </cell>
          <cell r="H796">
            <v>4</v>
          </cell>
          <cell r="I796">
            <v>63992</v>
          </cell>
          <cell r="J796">
            <v>0</v>
          </cell>
          <cell r="K796">
            <v>0</v>
          </cell>
          <cell r="L796">
            <v>243</v>
          </cell>
          <cell r="M796">
            <v>0</v>
          </cell>
          <cell r="N796">
            <v>0</v>
          </cell>
          <cell r="O796">
            <v>624135</v>
          </cell>
          <cell r="P796">
            <v>161352</v>
          </cell>
          <cell r="Q796">
            <v>51165</v>
          </cell>
          <cell r="R796">
            <v>0</v>
          </cell>
          <cell r="S796">
            <v>0</v>
          </cell>
          <cell r="T796">
            <v>0</v>
          </cell>
          <cell r="U796">
            <v>212317</v>
          </cell>
          <cell r="V796">
            <v>0</v>
          </cell>
          <cell r="W796">
            <v>12616</v>
          </cell>
          <cell r="X796">
            <v>0</v>
          </cell>
          <cell r="Y796">
            <v>0</v>
          </cell>
          <cell r="Z796">
            <v>849268</v>
          </cell>
          <cell r="AA796">
            <v>849268</v>
          </cell>
          <cell r="AB796" t="str">
            <v>ERVI</v>
          </cell>
          <cell r="AC796">
            <v>1101</v>
          </cell>
          <cell r="AD796">
            <v>2</v>
          </cell>
          <cell r="AE796">
            <v>63992</v>
          </cell>
        </row>
        <row r="797">
          <cell r="A797" t="str">
            <v>SMA</v>
          </cell>
          <cell r="B797">
            <v>4</v>
          </cell>
          <cell r="C797" t="str">
            <v>DRMS</v>
          </cell>
          <cell r="D797">
            <v>43</v>
          </cell>
          <cell r="E797">
            <v>7</v>
          </cell>
          <cell r="F797" t="str">
            <v xml:space="preserve">B </v>
          </cell>
          <cell r="G797">
            <v>0</v>
          </cell>
          <cell r="H797">
            <v>10</v>
          </cell>
          <cell r="I797">
            <v>31607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559272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139817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559272</v>
          </cell>
          <cell r="AA797">
            <v>559272</v>
          </cell>
          <cell r="AB797" t="str">
            <v>ERVI</v>
          </cell>
          <cell r="AC797">
            <v>1101</v>
          </cell>
          <cell r="AD797">
            <v>2</v>
          </cell>
          <cell r="AE797">
            <v>31511</v>
          </cell>
        </row>
        <row r="798">
          <cell r="A798" t="str">
            <v>SMA</v>
          </cell>
          <cell r="B798">
            <v>4</v>
          </cell>
          <cell r="C798" t="str">
            <v>DRMS</v>
          </cell>
          <cell r="D798">
            <v>43</v>
          </cell>
          <cell r="E798">
            <v>8</v>
          </cell>
          <cell r="F798" t="str">
            <v xml:space="preserve">B </v>
          </cell>
          <cell r="G798">
            <v>0</v>
          </cell>
          <cell r="H798">
            <v>4</v>
          </cell>
          <cell r="I798">
            <v>3297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68640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17160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68640</v>
          </cell>
          <cell r="AA798">
            <v>68640</v>
          </cell>
          <cell r="AB798" t="str">
            <v>ERVI</v>
          </cell>
          <cell r="AC798">
            <v>1101</v>
          </cell>
          <cell r="AD798">
            <v>2</v>
          </cell>
          <cell r="AE798">
            <v>3297</v>
          </cell>
        </row>
        <row r="799">
          <cell r="A799" t="str">
            <v>SMA</v>
          </cell>
          <cell r="B799">
            <v>4</v>
          </cell>
          <cell r="C799" t="str">
            <v>DRMS</v>
          </cell>
          <cell r="D799">
            <v>44</v>
          </cell>
          <cell r="E799">
            <v>1</v>
          </cell>
          <cell r="F799" t="str">
            <v xml:space="preserve">B </v>
          </cell>
          <cell r="G799">
            <v>1</v>
          </cell>
          <cell r="H799">
            <v>3504</v>
          </cell>
          <cell r="I799">
            <v>73471</v>
          </cell>
          <cell r="J799">
            <v>0</v>
          </cell>
          <cell r="K799">
            <v>0</v>
          </cell>
          <cell r="L799">
            <v>0</v>
          </cell>
          <cell r="M799">
            <v>0</v>
          </cell>
          <cell r="N799">
            <v>0</v>
          </cell>
          <cell r="O799">
            <v>1187625</v>
          </cell>
          <cell r="P799">
            <v>0</v>
          </cell>
          <cell r="Q799">
            <v>0</v>
          </cell>
          <cell r="R799">
            <v>16727</v>
          </cell>
          <cell r="S799">
            <v>0</v>
          </cell>
          <cell r="T799">
            <v>138952</v>
          </cell>
          <cell r="U799">
            <v>0</v>
          </cell>
          <cell r="V799">
            <v>752</v>
          </cell>
          <cell r="W799">
            <v>0</v>
          </cell>
          <cell r="X799">
            <v>0</v>
          </cell>
          <cell r="Y799">
            <v>65357</v>
          </cell>
          <cell r="Z799">
            <v>1187625</v>
          </cell>
          <cell r="AA799">
            <v>1409413</v>
          </cell>
          <cell r="AB799" t="str">
            <v>ERPL</v>
          </cell>
          <cell r="AC799">
            <v>1101</v>
          </cell>
          <cell r="AD799">
            <v>2</v>
          </cell>
          <cell r="AE799">
            <v>57781</v>
          </cell>
        </row>
        <row r="800">
          <cell r="A800" t="str">
            <v>SMA</v>
          </cell>
          <cell r="B800">
            <v>4</v>
          </cell>
          <cell r="C800" t="str">
            <v>DRMS</v>
          </cell>
          <cell r="D800">
            <v>44</v>
          </cell>
          <cell r="E800">
            <v>1</v>
          </cell>
          <cell r="F800" t="str">
            <v xml:space="preserve">B </v>
          </cell>
          <cell r="G800">
            <v>2</v>
          </cell>
          <cell r="H800">
            <v>2062</v>
          </cell>
          <cell r="I800">
            <v>84290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1634822</v>
          </cell>
          <cell r="P800">
            <v>0</v>
          </cell>
          <cell r="Q800">
            <v>0</v>
          </cell>
          <cell r="R800">
            <v>19953</v>
          </cell>
          <cell r="S800">
            <v>0</v>
          </cell>
          <cell r="T800">
            <v>27916</v>
          </cell>
          <cell r="U800">
            <v>277849</v>
          </cell>
          <cell r="V800">
            <v>564</v>
          </cell>
          <cell r="W800">
            <v>0</v>
          </cell>
          <cell r="X800">
            <v>0</v>
          </cell>
          <cell r="Y800">
            <v>81497</v>
          </cell>
          <cell r="Z800">
            <v>1634822</v>
          </cell>
          <cell r="AA800">
            <v>1764752</v>
          </cell>
          <cell r="AB800" t="str">
            <v>ERPL</v>
          </cell>
          <cell r="AC800">
            <v>1101</v>
          </cell>
          <cell r="AD800">
            <v>2</v>
          </cell>
          <cell r="AE800">
            <v>84290</v>
          </cell>
        </row>
        <row r="801">
          <cell r="A801" t="str">
            <v>SMA</v>
          </cell>
          <cell r="B801">
            <v>4</v>
          </cell>
          <cell r="C801" t="str">
            <v>DRMS</v>
          </cell>
          <cell r="D801">
            <v>44</v>
          </cell>
          <cell r="E801">
            <v>1</v>
          </cell>
          <cell r="F801" t="str">
            <v xml:space="preserve">B </v>
          </cell>
          <cell r="G801">
            <v>3</v>
          </cell>
          <cell r="H801">
            <v>6418</v>
          </cell>
          <cell r="I801">
            <v>476734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9245870</v>
          </cell>
          <cell r="P801">
            <v>0</v>
          </cell>
          <cell r="Q801">
            <v>0</v>
          </cell>
          <cell r="R801">
            <v>78347</v>
          </cell>
          <cell r="S801">
            <v>0</v>
          </cell>
          <cell r="T801">
            <v>55025</v>
          </cell>
          <cell r="U801">
            <v>1571790</v>
          </cell>
          <cell r="V801">
            <v>282</v>
          </cell>
          <cell r="W801">
            <v>0</v>
          </cell>
          <cell r="X801">
            <v>0</v>
          </cell>
          <cell r="Y801">
            <v>448369</v>
          </cell>
          <cell r="Z801">
            <v>9245870</v>
          </cell>
          <cell r="AA801">
            <v>9827893</v>
          </cell>
          <cell r="AB801" t="str">
            <v>ERPL</v>
          </cell>
          <cell r="AC801">
            <v>1101</v>
          </cell>
          <cell r="AD801">
            <v>2</v>
          </cell>
          <cell r="AE801">
            <v>476301</v>
          </cell>
        </row>
        <row r="802">
          <cell r="A802" t="str">
            <v>SMA</v>
          </cell>
          <cell r="B802">
            <v>4</v>
          </cell>
          <cell r="C802" t="str">
            <v>DRMS</v>
          </cell>
          <cell r="D802">
            <v>44</v>
          </cell>
          <cell r="E802">
            <v>1</v>
          </cell>
          <cell r="F802" t="str">
            <v xml:space="preserve">B </v>
          </cell>
          <cell r="G802">
            <v>4</v>
          </cell>
          <cell r="H802">
            <v>2224</v>
          </cell>
          <cell r="I802">
            <v>267038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  <cell r="N802">
            <v>0</v>
          </cell>
          <cell r="O802">
            <v>5180604</v>
          </cell>
          <cell r="P802">
            <v>0</v>
          </cell>
          <cell r="Q802">
            <v>0</v>
          </cell>
          <cell r="R802">
            <v>68026</v>
          </cell>
          <cell r="S802">
            <v>0</v>
          </cell>
          <cell r="T802">
            <v>54959</v>
          </cell>
          <cell r="U802">
            <v>880714</v>
          </cell>
          <cell r="V802">
            <v>0</v>
          </cell>
          <cell r="W802">
            <v>0</v>
          </cell>
          <cell r="X802">
            <v>0</v>
          </cell>
          <cell r="Y802">
            <v>319631</v>
          </cell>
          <cell r="Z802">
            <v>5180604</v>
          </cell>
          <cell r="AA802">
            <v>5623220</v>
          </cell>
          <cell r="AB802" t="str">
            <v>ERPL</v>
          </cell>
          <cell r="AC802">
            <v>1101</v>
          </cell>
          <cell r="AD802">
            <v>2</v>
          </cell>
          <cell r="AE802">
            <v>267038</v>
          </cell>
        </row>
        <row r="803">
          <cell r="A803" t="str">
            <v>SMA</v>
          </cell>
          <cell r="B803">
            <v>4</v>
          </cell>
          <cell r="C803" t="str">
            <v>DRMS</v>
          </cell>
          <cell r="D803">
            <v>44</v>
          </cell>
          <cell r="E803">
            <v>1</v>
          </cell>
          <cell r="F803" t="str">
            <v xml:space="preserve">B </v>
          </cell>
          <cell r="G803">
            <v>5</v>
          </cell>
          <cell r="H803">
            <v>713</v>
          </cell>
          <cell r="I803">
            <v>121586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2358183</v>
          </cell>
          <cell r="P803">
            <v>0</v>
          </cell>
          <cell r="Q803">
            <v>0</v>
          </cell>
          <cell r="R803">
            <v>31174</v>
          </cell>
          <cell r="S803">
            <v>0</v>
          </cell>
          <cell r="T803">
            <v>16815</v>
          </cell>
          <cell r="U803">
            <v>400894</v>
          </cell>
          <cell r="V803">
            <v>0</v>
          </cell>
          <cell r="W803">
            <v>0</v>
          </cell>
          <cell r="X803">
            <v>0</v>
          </cell>
          <cell r="Y803">
            <v>170539</v>
          </cell>
          <cell r="Z803">
            <v>2358183</v>
          </cell>
          <cell r="AA803">
            <v>2576711</v>
          </cell>
          <cell r="AB803" t="str">
            <v>ERPL</v>
          </cell>
          <cell r="AC803">
            <v>1101</v>
          </cell>
          <cell r="AD803">
            <v>2</v>
          </cell>
          <cell r="AE803">
            <v>121586</v>
          </cell>
        </row>
        <row r="804">
          <cell r="A804" t="str">
            <v>SMA</v>
          </cell>
          <cell r="B804">
            <v>4</v>
          </cell>
          <cell r="C804" t="str">
            <v>DRMS</v>
          </cell>
          <cell r="D804">
            <v>44</v>
          </cell>
          <cell r="E804">
            <v>1</v>
          </cell>
          <cell r="F804" t="str">
            <v xml:space="preserve">B </v>
          </cell>
          <cell r="G804">
            <v>6</v>
          </cell>
          <cell r="H804">
            <v>355</v>
          </cell>
          <cell r="I804">
            <v>83210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1613982</v>
          </cell>
          <cell r="P804">
            <v>0</v>
          </cell>
          <cell r="Q804">
            <v>0</v>
          </cell>
          <cell r="R804">
            <v>20663</v>
          </cell>
          <cell r="S804">
            <v>0</v>
          </cell>
          <cell r="T804">
            <v>15071</v>
          </cell>
          <cell r="U804">
            <v>274436</v>
          </cell>
          <cell r="V804">
            <v>0</v>
          </cell>
          <cell r="W804">
            <v>0</v>
          </cell>
          <cell r="X804">
            <v>0</v>
          </cell>
          <cell r="Y804">
            <v>85720</v>
          </cell>
          <cell r="Z804">
            <v>1613982</v>
          </cell>
          <cell r="AA804">
            <v>1735436</v>
          </cell>
          <cell r="AB804" t="str">
            <v>ERPL</v>
          </cell>
          <cell r="AC804">
            <v>1101</v>
          </cell>
          <cell r="AD804">
            <v>2</v>
          </cell>
          <cell r="AE804">
            <v>83210</v>
          </cell>
        </row>
        <row r="805">
          <cell r="A805" t="str">
            <v>SMA</v>
          </cell>
          <cell r="B805">
            <v>4</v>
          </cell>
          <cell r="C805" t="str">
            <v>DRMS</v>
          </cell>
          <cell r="D805">
            <v>44</v>
          </cell>
          <cell r="E805">
            <v>1</v>
          </cell>
          <cell r="F805" t="str">
            <v xml:space="preserve">B </v>
          </cell>
          <cell r="G805">
            <v>7</v>
          </cell>
          <cell r="H805">
            <v>108</v>
          </cell>
          <cell r="I805">
            <v>34165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687552</v>
          </cell>
          <cell r="P805">
            <v>0</v>
          </cell>
          <cell r="Q805">
            <v>0</v>
          </cell>
          <cell r="R805">
            <v>24514</v>
          </cell>
          <cell r="S805">
            <v>0</v>
          </cell>
          <cell r="T805">
            <v>2142</v>
          </cell>
          <cell r="U805">
            <v>137541</v>
          </cell>
          <cell r="V805">
            <v>0</v>
          </cell>
          <cell r="W805">
            <v>0</v>
          </cell>
          <cell r="X805">
            <v>0</v>
          </cell>
          <cell r="Y805">
            <v>33440</v>
          </cell>
          <cell r="Z805">
            <v>687552</v>
          </cell>
          <cell r="AA805">
            <v>747648</v>
          </cell>
          <cell r="AB805" t="str">
            <v>ERPL</v>
          </cell>
          <cell r="AC805">
            <v>1101</v>
          </cell>
          <cell r="AD805">
            <v>2</v>
          </cell>
          <cell r="AE805">
            <v>34165</v>
          </cell>
        </row>
        <row r="806">
          <cell r="A806" t="str">
            <v>SMA</v>
          </cell>
          <cell r="B806">
            <v>4</v>
          </cell>
          <cell r="C806" t="str">
            <v>DRMS</v>
          </cell>
          <cell r="D806">
            <v>44</v>
          </cell>
          <cell r="E806">
            <v>1</v>
          </cell>
          <cell r="F806" t="str">
            <v xml:space="preserve">B </v>
          </cell>
          <cell r="G806">
            <v>8</v>
          </cell>
          <cell r="H806">
            <v>53</v>
          </cell>
          <cell r="I806">
            <v>22763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458062</v>
          </cell>
          <cell r="P806">
            <v>0</v>
          </cell>
          <cell r="Q806">
            <v>0</v>
          </cell>
          <cell r="R806">
            <v>7640</v>
          </cell>
          <cell r="S806">
            <v>0</v>
          </cell>
          <cell r="T806">
            <v>3236</v>
          </cell>
          <cell r="U806">
            <v>91631</v>
          </cell>
          <cell r="V806">
            <v>0</v>
          </cell>
          <cell r="W806">
            <v>0</v>
          </cell>
          <cell r="X806">
            <v>0</v>
          </cell>
          <cell r="Y806">
            <v>19297</v>
          </cell>
          <cell r="Z806">
            <v>458062</v>
          </cell>
          <cell r="AA806">
            <v>488235</v>
          </cell>
          <cell r="AB806" t="str">
            <v>ERPL</v>
          </cell>
          <cell r="AC806">
            <v>1101</v>
          </cell>
          <cell r="AD806">
            <v>2</v>
          </cell>
          <cell r="AE806">
            <v>22763</v>
          </cell>
        </row>
        <row r="807">
          <cell r="A807" t="str">
            <v>SMA</v>
          </cell>
          <cell r="B807">
            <v>4</v>
          </cell>
          <cell r="C807" t="str">
            <v>DRMS</v>
          </cell>
          <cell r="D807">
            <v>44</v>
          </cell>
          <cell r="E807">
            <v>1</v>
          </cell>
          <cell r="F807" t="str">
            <v xml:space="preserve">B </v>
          </cell>
          <cell r="G807">
            <v>9</v>
          </cell>
          <cell r="H807">
            <v>37</v>
          </cell>
          <cell r="I807">
            <v>22693</v>
          </cell>
          <cell r="J807">
            <v>0</v>
          </cell>
          <cell r="K807">
            <v>0</v>
          </cell>
          <cell r="L807">
            <v>0</v>
          </cell>
          <cell r="M807">
            <v>0</v>
          </cell>
          <cell r="N807">
            <v>0</v>
          </cell>
          <cell r="O807">
            <v>489623</v>
          </cell>
          <cell r="P807">
            <v>0</v>
          </cell>
          <cell r="Q807">
            <v>0</v>
          </cell>
          <cell r="R807">
            <v>38259</v>
          </cell>
          <cell r="S807">
            <v>0</v>
          </cell>
          <cell r="T807">
            <v>-220</v>
          </cell>
          <cell r="U807">
            <v>122429</v>
          </cell>
          <cell r="V807">
            <v>0</v>
          </cell>
          <cell r="W807">
            <v>0</v>
          </cell>
          <cell r="X807">
            <v>0</v>
          </cell>
          <cell r="Y807">
            <v>19772</v>
          </cell>
          <cell r="Z807">
            <v>489623</v>
          </cell>
          <cell r="AA807">
            <v>547434</v>
          </cell>
          <cell r="AB807" t="str">
            <v>ERPL</v>
          </cell>
          <cell r="AC807">
            <v>1101</v>
          </cell>
          <cell r="AD807">
            <v>2</v>
          </cell>
          <cell r="AE807">
            <v>22693</v>
          </cell>
        </row>
        <row r="808">
          <cell r="A808" t="str">
            <v>SMA</v>
          </cell>
          <cell r="B808">
            <v>4</v>
          </cell>
          <cell r="C808" t="str">
            <v>DRMS</v>
          </cell>
          <cell r="D808">
            <v>44</v>
          </cell>
          <cell r="E808">
            <v>1</v>
          </cell>
          <cell r="F808" t="str">
            <v xml:space="preserve">B </v>
          </cell>
          <cell r="G808">
            <v>10</v>
          </cell>
          <cell r="H808">
            <v>4</v>
          </cell>
          <cell r="I808">
            <v>9650</v>
          </cell>
          <cell r="J808">
            <v>0</v>
          </cell>
          <cell r="K808">
            <v>0</v>
          </cell>
          <cell r="L808">
            <v>0</v>
          </cell>
          <cell r="M808">
            <v>0</v>
          </cell>
          <cell r="N808">
            <v>0</v>
          </cell>
          <cell r="O808">
            <v>207090</v>
          </cell>
          <cell r="P808">
            <v>0</v>
          </cell>
          <cell r="Q808">
            <v>0</v>
          </cell>
          <cell r="R808">
            <v>-83</v>
          </cell>
          <cell r="S808">
            <v>0</v>
          </cell>
          <cell r="T808">
            <v>64</v>
          </cell>
          <cell r="U808">
            <v>51777</v>
          </cell>
          <cell r="V808">
            <v>0</v>
          </cell>
          <cell r="W808">
            <v>0</v>
          </cell>
          <cell r="X808">
            <v>0</v>
          </cell>
          <cell r="Y808">
            <v>-350</v>
          </cell>
          <cell r="Z808">
            <v>207090</v>
          </cell>
          <cell r="AA808">
            <v>206721</v>
          </cell>
          <cell r="AB808" t="str">
            <v>ERPL</v>
          </cell>
          <cell r="AC808">
            <v>1101</v>
          </cell>
          <cell r="AD808">
            <v>2</v>
          </cell>
          <cell r="AE808">
            <v>9650</v>
          </cell>
        </row>
        <row r="809">
          <cell r="A809" t="str">
            <v>SMA</v>
          </cell>
          <cell r="B809">
            <v>4</v>
          </cell>
          <cell r="C809" t="str">
            <v>DRMS</v>
          </cell>
          <cell r="D809">
            <v>44</v>
          </cell>
          <cell r="E809">
            <v>1</v>
          </cell>
          <cell r="F809" t="str">
            <v xml:space="preserve">B </v>
          </cell>
          <cell r="G809">
            <v>11</v>
          </cell>
          <cell r="H809">
            <v>3569</v>
          </cell>
          <cell r="I809">
            <v>79392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447266</v>
          </cell>
          <cell r="P809">
            <v>0</v>
          </cell>
          <cell r="Q809">
            <v>0</v>
          </cell>
          <cell r="R809">
            <v>-7284</v>
          </cell>
          <cell r="S809">
            <v>0</v>
          </cell>
          <cell r="T809">
            <v>33683</v>
          </cell>
          <cell r="U809">
            <v>0</v>
          </cell>
          <cell r="V809">
            <v>2256</v>
          </cell>
          <cell r="W809">
            <v>0</v>
          </cell>
          <cell r="X809">
            <v>0</v>
          </cell>
          <cell r="Y809">
            <v>52912</v>
          </cell>
          <cell r="Z809">
            <v>447266</v>
          </cell>
          <cell r="AA809">
            <v>528833</v>
          </cell>
          <cell r="AB809" t="str">
            <v>ERPL</v>
          </cell>
          <cell r="AC809">
            <v>1101</v>
          </cell>
          <cell r="AD809">
            <v>2</v>
          </cell>
          <cell r="AE809">
            <v>63709</v>
          </cell>
        </row>
        <row r="810">
          <cell r="A810" t="str">
            <v>SMA</v>
          </cell>
          <cell r="B810">
            <v>4</v>
          </cell>
          <cell r="C810" t="str">
            <v>DRMS</v>
          </cell>
          <cell r="D810">
            <v>44</v>
          </cell>
          <cell r="E810">
            <v>1</v>
          </cell>
          <cell r="F810" t="str">
            <v xml:space="preserve">B </v>
          </cell>
          <cell r="G810">
            <v>12</v>
          </cell>
          <cell r="H810">
            <v>3564</v>
          </cell>
          <cell r="I810">
            <v>208231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1927171</v>
          </cell>
          <cell r="P810">
            <v>0</v>
          </cell>
          <cell r="Q810">
            <v>0</v>
          </cell>
          <cell r="R810">
            <v>30020</v>
          </cell>
          <cell r="S810">
            <v>0</v>
          </cell>
          <cell r="T810">
            <v>18512</v>
          </cell>
          <cell r="U810">
            <v>327786</v>
          </cell>
          <cell r="V810">
            <v>940</v>
          </cell>
          <cell r="W810">
            <v>0</v>
          </cell>
          <cell r="X810">
            <v>0</v>
          </cell>
          <cell r="Y810">
            <v>132959</v>
          </cell>
          <cell r="Z810">
            <v>1927171</v>
          </cell>
          <cell r="AA810">
            <v>2109602</v>
          </cell>
          <cell r="AB810" t="str">
            <v>ERPL</v>
          </cell>
          <cell r="AC810">
            <v>1101</v>
          </cell>
          <cell r="AD810">
            <v>2</v>
          </cell>
          <cell r="AE810">
            <v>208231</v>
          </cell>
        </row>
        <row r="811">
          <cell r="A811" t="str">
            <v>SMA</v>
          </cell>
          <cell r="B811">
            <v>4</v>
          </cell>
          <cell r="C811" t="str">
            <v>DRMS</v>
          </cell>
          <cell r="D811">
            <v>44</v>
          </cell>
          <cell r="E811">
            <v>1</v>
          </cell>
          <cell r="F811" t="str">
            <v xml:space="preserve">B </v>
          </cell>
          <cell r="G811">
            <v>13</v>
          </cell>
          <cell r="H811">
            <v>326</v>
          </cell>
          <cell r="I811">
            <v>36623</v>
          </cell>
          <cell r="J811">
            <v>0</v>
          </cell>
          <cell r="K811">
            <v>0</v>
          </cell>
          <cell r="L811">
            <v>0</v>
          </cell>
          <cell r="M811">
            <v>0</v>
          </cell>
          <cell r="N811">
            <v>0</v>
          </cell>
          <cell r="O811">
            <v>443954</v>
          </cell>
          <cell r="P811">
            <v>0</v>
          </cell>
          <cell r="Q811">
            <v>0</v>
          </cell>
          <cell r="R811">
            <v>4202</v>
          </cell>
          <cell r="S811">
            <v>0</v>
          </cell>
          <cell r="T811">
            <v>590</v>
          </cell>
          <cell r="U811">
            <v>75489</v>
          </cell>
          <cell r="V811">
            <v>0</v>
          </cell>
          <cell r="W811">
            <v>0</v>
          </cell>
          <cell r="X811">
            <v>0</v>
          </cell>
          <cell r="Y811">
            <v>33397</v>
          </cell>
          <cell r="Z811">
            <v>443954</v>
          </cell>
          <cell r="AA811">
            <v>482143</v>
          </cell>
          <cell r="AB811" t="str">
            <v>ERPL</v>
          </cell>
          <cell r="AC811">
            <v>1101</v>
          </cell>
          <cell r="AD811">
            <v>2</v>
          </cell>
          <cell r="AE811">
            <v>36623</v>
          </cell>
        </row>
        <row r="812">
          <cell r="A812" t="str">
            <v>SMA</v>
          </cell>
          <cell r="B812">
            <v>4</v>
          </cell>
          <cell r="C812" t="str">
            <v>DRMS</v>
          </cell>
          <cell r="D812">
            <v>44</v>
          </cell>
          <cell r="E812">
            <v>1</v>
          </cell>
          <cell r="F812" t="str">
            <v xml:space="preserve">B </v>
          </cell>
          <cell r="G812">
            <v>14</v>
          </cell>
          <cell r="H812">
            <v>25</v>
          </cell>
          <cell r="I812">
            <v>3631</v>
          </cell>
          <cell r="J812">
            <v>0</v>
          </cell>
          <cell r="K812">
            <v>0</v>
          </cell>
          <cell r="L812">
            <v>0</v>
          </cell>
          <cell r="M812">
            <v>0</v>
          </cell>
          <cell r="N812">
            <v>0</v>
          </cell>
          <cell r="O812">
            <v>46440</v>
          </cell>
          <cell r="P812">
            <v>0</v>
          </cell>
          <cell r="Q812">
            <v>0</v>
          </cell>
          <cell r="R812">
            <v>241</v>
          </cell>
          <cell r="S812">
            <v>0</v>
          </cell>
          <cell r="T812">
            <v>0</v>
          </cell>
          <cell r="U812">
            <v>7898</v>
          </cell>
          <cell r="V812">
            <v>0</v>
          </cell>
          <cell r="W812">
            <v>0</v>
          </cell>
          <cell r="X812">
            <v>0</v>
          </cell>
          <cell r="Y812">
            <v>2795</v>
          </cell>
          <cell r="Z812">
            <v>46440</v>
          </cell>
          <cell r="AA812">
            <v>49476</v>
          </cell>
          <cell r="AB812" t="str">
            <v>ERPL</v>
          </cell>
          <cell r="AC812">
            <v>1101</v>
          </cell>
          <cell r="AD812">
            <v>2</v>
          </cell>
          <cell r="AE812">
            <v>3631</v>
          </cell>
        </row>
        <row r="813">
          <cell r="A813" t="str">
            <v>SMA</v>
          </cell>
          <cell r="B813">
            <v>4</v>
          </cell>
          <cell r="C813" t="str">
            <v>DRMS</v>
          </cell>
          <cell r="D813">
            <v>44</v>
          </cell>
          <cell r="E813">
            <v>1</v>
          </cell>
          <cell r="F813" t="str">
            <v xml:space="preserve">B </v>
          </cell>
          <cell r="G813">
            <v>15</v>
          </cell>
          <cell r="H813">
            <v>34</v>
          </cell>
          <cell r="I813">
            <v>-4287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-121932</v>
          </cell>
          <cell r="P813">
            <v>0</v>
          </cell>
          <cell r="Q813">
            <v>0</v>
          </cell>
          <cell r="R813">
            <v>3643</v>
          </cell>
          <cell r="S813">
            <v>0</v>
          </cell>
          <cell r="T813">
            <v>0</v>
          </cell>
          <cell r="U813">
            <v>-36035</v>
          </cell>
          <cell r="V813">
            <v>0</v>
          </cell>
          <cell r="W813">
            <v>0</v>
          </cell>
          <cell r="X813">
            <v>0</v>
          </cell>
          <cell r="Y813">
            <v>3796</v>
          </cell>
          <cell r="Z813">
            <v>-121932</v>
          </cell>
          <cell r="AA813">
            <v>-114493</v>
          </cell>
          <cell r="AB813" t="str">
            <v>ERPL</v>
          </cell>
          <cell r="AC813">
            <v>1101</v>
          </cell>
          <cell r="AD813">
            <v>2</v>
          </cell>
          <cell r="AE813">
            <v>-4287</v>
          </cell>
        </row>
        <row r="814">
          <cell r="A814" t="str">
            <v>SMA</v>
          </cell>
          <cell r="B814">
            <v>4</v>
          </cell>
          <cell r="C814" t="str">
            <v>DRMS</v>
          </cell>
          <cell r="D814">
            <v>44</v>
          </cell>
          <cell r="E814">
            <v>2</v>
          </cell>
          <cell r="F814" t="str">
            <v>A4</v>
          </cell>
          <cell r="G814">
            <v>21</v>
          </cell>
          <cell r="H814">
            <v>2</v>
          </cell>
          <cell r="I814">
            <v>92878</v>
          </cell>
          <cell r="J814">
            <v>3221</v>
          </cell>
          <cell r="K814">
            <v>89657</v>
          </cell>
          <cell r="L814">
            <v>1421</v>
          </cell>
          <cell r="M814">
            <v>1421</v>
          </cell>
          <cell r="N814">
            <v>0</v>
          </cell>
          <cell r="O814">
            <v>776946</v>
          </cell>
          <cell r="P814">
            <v>981437</v>
          </cell>
          <cell r="Q814">
            <v>40103</v>
          </cell>
          <cell r="R814">
            <v>9017</v>
          </cell>
          <cell r="S814">
            <v>0</v>
          </cell>
          <cell r="T814">
            <v>0</v>
          </cell>
          <cell r="U814">
            <v>449621</v>
          </cell>
          <cell r="V814">
            <v>0</v>
          </cell>
          <cell r="W814">
            <v>0</v>
          </cell>
          <cell r="X814">
            <v>0</v>
          </cell>
          <cell r="Y814">
            <v>49</v>
          </cell>
          <cell r="Z814">
            <v>1798486</v>
          </cell>
          <cell r="AA814">
            <v>1807552</v>
          </cell>
          <cell r="AB814" t="str">
            <v>ERPL</v>
          </cell>
          <cell r="AC814">
            <v>1101</v>
          </cell>
          <cell r="AD814">
            <v>2</v>
          </cell>
          <cell r="AE814">
            <v>92878</v>
          </cell>
        </row>
        <row r="815">
          <cell r="A815" t="str">
            <v>SMA</v>
          </cell>
          <cell r="B815">
            <v>4</v>
          </cell>
          <cell r="C815" t="str">
            <v>DRMS</v>
          </cell>
          <cell r="D815">
            <v>44</v>
          </cell>
          <cell r="E815">
            <v>2</v>
          </cell>
          <cell r="F815" t="str">
            <v>A4</v>
          </cell>
          <cell r="G815">
            <v>20</v>
          </cell>
          <cell r="H815">
            <v>5</v>
          </cell>
          <cell r="I815">
            <v>39812</v>
          </cell>
          <cell r="J815">
            <v>0</v>
          </cell>
          <cell r="K815">
            <v>0</v>
          </cell>
          <cell r="L815">
            <v>263</v>
          </cell>
          <cell r="M815">
            <v>0</v>
          </cell>
          <cell r="N815">
            <v>0</v>
          </cell>
          <cell r="O815">
            <v>456829</v>
          </cell>
          <cell r="P815">
            <v>205842</v>
          </cell>
          <cell r="Q815">
            <v>62227</v>
          </cell>
          <cell r="R815">
            <v>9725</v>
          </cell>
          <cell r="S815">
            <v>0</v>
          </cell>
          <cell r="T815">
            <v>0</v>
          </cell>
          <cell r="U815">
            <v>188073</v>
          </cell>
          <cell r="V815">
            <v>0</v>
          </cell>
          <cell r="W815">
            <v>27393</v>
          </cell>
          <cell r="X815">
            <v>0</v>
          </cell>
          <cell r="Y815">
            <v>5048</v>
          </cell>
          <cell r="Z815">
            <v>752291</v>
          </cell>
          <cell r="AA815">
            <v>767064</v>
          </cell>
          <cell r="AB815" t="str">
            <v>ERPL</v>
          </cell>
          <cell r="AC815">
            <v>1101</v>
          </cell>
          <cell r="AD815">
            <v>2</v>
          </cell>
          <cell r="AE815">
            <v>39812</v>
          </cell>
        </row>
        <row r="816">
          <cell r="A816" t="str">
            <v>SMA</v>
          </cell>
          <cell r="B816">
            <v>4</v>
          </cell>
          <cell r="C816" t="str">
            <v>DRMS</v>
          </cell>
          <cell r="D816">
            <v>44</v>
          </cell>
          <cell r="E816">
            <v>2</v>
          </cell>
          <cell r="F816" t="str">
            <v xml:space="preserve">B </v>
          </cell>
          <cell r="G816">
            <v>0</v>
          </cell>
          <cell r="H816">
            <v>123</v>
          </cell>
          <cell r="I816">
            <v>70900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1476019</v>
          </cell>
          <cell r="P816">
            <v>0</v>
          </cell>
          <cell r="Q816">
            <v>0</v>
          </cell>
          <cell r="R816">
            <v>23226</v>
          </cell>
          <cell r="S816">
            <v>0</v>
          </cell>
          <cell r="T816">
            <v>35764</v>
          </cell>
          <cell r="U816">
            <v>366203</v>
          </cell>
          <cell r="V816">
            <v>0</v>
          </cell>
          <cell r="W816">
            <v>0</v>
          </cell>
          <cell r="X816">
            <v>0</v>
          </cell>
          <cell r="Y816">
            <v>62280</v>
          </cell>
          <cell r="Z816">
            <v>1476019</v>
          </cell>
          <cell r="AA816">
            <v>1597289</v>
          </cell>
          <cell r="AB816" t="str">
            <v>ERPL</v>
          </cell>
          <cell r="AC816">
            <v>1101</v>
          </cell>
          <cell r="AD816">
            <v>2</v>
          </cell>
          <cell r="AE816">
            <v>69755</v>
          </cell>
        </row>
        <row r="817">
          <cell r="A817" t="str">
            <v>SMA</v>
          </cell>
          <cell r="B817">
            <v>4</v>
          </cell>
          <cell r="C817" t="str">
            <v>DRMS</v>
          </cell>
          <cell r="D817">
            <v>44</v>
          </cell>
          <cell r="E817">
            <v>3</v>
          </cell>
          <cell r="F817" t="str">
            <v>A4</v>
          </cell>
          <cell r="G817">
            <v>20</v>
          </cell>
          <cell r="H817">
            <v>13</v>
          </cell>
          <cell r="I817">
            <v>157439</v>
          </cell>
          <cell r="J817">
            <v>0</v>
          </cell>
          <cell r="K817">
            <v>0</v>
          </cell>
          <cell r="L817">
            <v>633</v>
          </cell>
          <cell r="M817">
            <v>0</v>
          </cell>
          <cell r="N817">
            <v>0</v>
          </cell>
          <cell r="O817">
            <v>1806561</v>
          </cell>
          <cell r="P817">
            <v>495429</v>
          </cell>
          <cell r="Q817">
            <v>66679</v>
          </cell>
          <cell r="R817">
            <v>8391</v>
          </cell>
          <cell r="S817">
            <v>0</v>
          </cell>
          <cell r="T817">
            <v>0</v>
          </cell>
          <cell r="U817">
            <v>597648</v>
          </cell>
          <cell r="V817">
            <v>0</v>
          </cell>
          <cell r="W817">
            <v>21915</v>
          </cell>
          <cell r="X817">
            <v>0</v>
          </cell>
          <cell r="Y817">
            <v>25240</v>
          </cell>
          <cell r="Z817">
            <v>2390584</v>
          </cell>
          <cell r="AA817">
            <v>2424215</v>
          </cell>
          <cell r="AB817" t="str">
            <v>ERPL</v>
          </cell>
          <cell r="AC817">
            <v>1101</v>
          </cell>
          <cell r="AD817">
            <v>2</v>
          </cell>
          <cell r="AE817">
            <v>157439</v>
          </cell>
        </row>
        <row r="818">
          <cell r="A818" t="str">
            <v>SMA</v>
          </cell>
          <cell r="B818">
            <v>4</v>
          </cell>
          <cell r="C818" t="str">
            <v>DRMS</v>
          </cell>
          <cell r="D818">
            <v>44</v>
          </cell>
          <cell r="E818">
            <v>3</v>
          </cell>
          <cell r="F818" t="str">
            <v xml:space="preserve">B </v>
          </cell>
          <cell r="G818">
            <v>0</v>
          </cell>
          <cell r="H818">
            <v>1618</v>
          </cell>
          <cell r="I818">
            <v>394542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  <cell r="N818">
            <v>0</v>
          </cell>
          <cell r="O818">
            <v>8215568</v>
          </cell>
          <cell r="P818">
            <v>0</v>
          </cell>
          <cell r="Q818">
            <v>0</v>
          </cell>
          <cell r="R818">
            <v>122718</v>
          </cell>
          <cell r="S818">
            <v>0</v>
          </cell>
          <cell r="T818">
            <v>190893</v>
          </cell>
          <cell r="U818">
            <v>2031758</v>
          </cell>
          <cell r="V818">
            <v>0</v>
          </cell>
          <cell r="W818">
            <v>0</v>
          </cell>
          <cell r="X818">
            <v>0</v>
          </cell>
          <cell r="Y818">
            <v>487114</v>
          </cell>
          <cell r="Z818">
            <v>8215568</v>
          </cell>
          <cell r="AA818">
            <v>9016293</v>
          </cell>
          <cell r="AB818" t="str">
            <v>ERPL</v>
          </cell>
          <cell r="AC818">
            <v>1101</v>
          </cell>
          <cell r="AD818">
            <v>2</v>
          </cell>
          <cell r="AE818">
            <v>384086</v>
          </cell>
        </row>
        <row r="819">
          <cell r="A819" t="str">
            <v>SMA</v>
          </cell>
          <cell r="B819">
            <v>4</v>
          </cell>
          <cell r="C819" t="str">
            <v>DRMS</v>
          </cell>
          <cell r="D819">
            <v>44</v>
          </cell>
          <cell r="E819">
            <v>4</v>
          </cell>
          <cell r="F819" t="str">
            <v>A4</v>
          </cell>
          <cell r="G819">
            <v>21</v>
          </cell>
          <cell r="H819">
            <v>1</v>
          </cell>
          <cell r="I819">
            <v>123703</v>
          </cell>
          <cell r="J819">
            <v>12337</v>
          </cell>
          <cell r="K819">
            <v>111366</v>
          </cell>
          <cell r="L819">
            <v>272</v>
          </cell>
          <cell r="M819">
            <v>272</v>
          </cell>
          <cell r="N819">
            <v>0</v>
          </cell>
          <cell r="O819">
            <v>997232</v>
          </cell>
          <cell r="P819">
            <v>126752</v>
          </cell>
          <cell r="Q819">
            <v>254913</v>
          </cell>
          <cell r="R819">
            <v>31168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26096</v>
          </cell>
          <cell r="X819">
            <v>0</v>
          </cell>
          <cell r="Y819">
            <v>0</v>
          </cell>
          <cell r="Z819">
            <v>1404993</v>
          </cell>
          <cell r="AA819">
            <v>1436161</v>
          </cell>
          <cell r="AB819" t="str">
            <v>ERPL</v>
          </cell>
          <cell r="AC819">
            <v>1101</v>
          </cell>
          <cell r="AD819">
            <v>2</v>
          </cell>
          <cell r="AE819">
            <v>123703</v>
          </cell>
        </row>
        <row r="820">
          <cell r="A820" t="str">
            <v>SMA</v>
          </cell>
          <cell r="B820">
            <v>4</v>
          </cell>
          <cell r="C820" t="str">
            <v>DRMS</v>
          </cell>
          <cell r="D820">
            <v>44</v>
          </cell>
          <cell r="E820">
            <v>4</v>
          </cell>
          <cell r="F820" t="str">
            <v>A4</v>
          </cell>
          <cell r="G820">
            <v>20</v>
          </cell>
          <cell r="H820">
            <v>4</v>
          </cell>
          <cell r="I820">
            <v>4193</v>
          </cell>
          <cell r="J820">
            <v>0</v>
          </cell>
          <cell r="K820">
            <v>0</v>
          </cell>
          <cell r="L820">
            <v>62</v>
          </cell>
          <cell r="M820">
            <v>0</v>
          </cell>
          <cell r="N820">
            <v>0</v>
          </cell>
          <cell r="O820">
            <v>32475</v>
          </cell>
          <cell r="P820">
            <v>32736</v>
          </cell>
          <cell r="Q820">
            <v>697</v>
          </cell>
          <cell r="R820">
            <v>319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1056</v>
          </cell>
          <cell r="X820">
            <v>0</v>
          </cell>
          <cell r="Y820">
            <v>0</v>
          </cell>
          <cell r="Z820">
            <v>66964</v>
          </cell>
          <cell r="AA820">
            <v>67283</v>
          </cell>
          <cell r="AB820" t="str">
            <v>ERPL</v>
          </cell>
          <cell r="AC820">
            <v>1101</v>
          </cell>
          <cell r="AD820">
            <v>2</v>
          </cell>
          <cell r="AE820">
            <v>4193</v>
          </cell>
        </row>
        <row r="821">
          <cell r="A821" t="str">
            <v>SMA</v>
          </cell>
          <cell r="B821">
            <v>4</v>
          </cell>
          <cell r="C821" t="str">
            <v>DRMS</v>
          </cell>
          <cell r="D821">
            <v>44</v>
          </cell>
          <cell r="E821">
            <v>4</v>
          </cell>
          <cell r="F821" t="str">
            <v xml:space="preserve">B </v>
          </cell>
          <cell r="G821">
            <v>0</v>
          </cell>
          <cell r="H821">
            <v>341</v>
          </cell>
          <cell r="I821">
            <v>199149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1947863</v>
          </cell>
          <cell r="P821">
            <v>0</v>
          </cell>
          <cell r="Q821">
            <v>0</v>
          </cell>
          <cell r="R821">
            <v>34</v>
          </cell>
          <cell r="S821">
            <v>0</v>
          </cell>
          <cell r="T821">
            <v>72696</v>
          </cell>
          <cell r="U821">
            <v>0</v>
          </cell>
          <cell r="V821">
            <v>566</v>
          </cell>
          <cell r="W821">
            <v>0</v>
          </cell>
          <cell r="X821">
            <v>0</v>
          </cell>
          <cell r="Y821">
            <v>0</v>
          </cell>
          <cell r="Z821">
            <v>1947863</v>
          </cell>
          <cell r="AA821">
            <v>2021159</v>
          </cell>
          <cell r="AB821" t="str">
            <v>ERPL</v>
          </cell>
          <cell r="AC821">
            <v>1101</v>
          </cell>
          <cell r="AD821">
            <v>2</v>
          </cell>
          <cell r="AE821">
            <v>197133</v>
          </cell>
        </row>
        <row r="822">
          <cell r="A822" t="str">
            <v>SMA</v>
          </cell>
          <cell r="B822">
            <v>4</v>
          </cell>
          <cell r="C822" t="str">
            <v>DRMS</v>
          </cell>
          <cell r="D822">
            <v>44</v>
          </cell>
          <cell r="E822">
            <v>5</v>
          </cell>
          <cell r="F822" t="str">
            <v>A4</v>
          </cell>
          <cell r="G822">
            <v>20</v>
          </cell>
          <cell r="H822">
            <v>7</v>
          </cell>
          <cell r="I822">
            <v>51886</v>
          </cell>
          <cell r="J822">
            <v>0</v>
          </cell>
          <cell r="K822">
            <v>0</v>
          </cell>
          <cell r="L822">
            <v>196</v>
          </cell>
          <cell r="M822">
            <v>0</v>
          </cell>
          <cell r="N822">
            <v>0</v>
          </cell>
          <cell r="O822">
            <v>523158</v>
          </cell>
          <cell r="P822">
            <v>138141</v>
          </cell>
          <cell r="Q822">
            <v>14094</v>
          </cell>
          <cell r="R822">
            <v>520</v>
          </cell>
          <cell r="S822">
            <v>0</v>
          </cell>
          <cell r="T822">
            <v>0</v>
          </cell>
          <cell r="U822">
            <v>102128</v>
          </cell>
          <cell r="V822">
            <v>0</v>
          </cell>
          <cell r="W822">
            <v>3326</v>
          </cell>
          <cell r="X822">
            <v>0</v>
          </cell>
          <cell r="Y822">
            <v>0</v>
          </cell>
          <cell r="Z822">
            <v>678719</v>
          </cell>
          <cell r="AA822">
            <v>679239</v>
          </cell>
          <cell r="AB822" t="str">
            <v>ERPL</v>
          </cell>
          <cell r="AC822">
            <v>1101</v>
          </cell>
          <cell r="AD822">
            <v>2</v>
          </cell>
          <cell r="AE822">
            <v>51886</v>
          </cell>
        </row>
        <row r="823">
          <cell r="A823" t="str">
            <v>SMA</v>
          </cell>
          <cell r="B823">
            <v>4</v>
          </cell>
          <cell r="C823" t="str">
            <v>DRMS</v>
          </cell>
          <cell r="D823">
            <v>44</v>
          </cell>
          <cell r="E823">
            <v>5</v>
          </cell>
          <cell r="F823" t="str">
            <v xml:space="preserve">B </v>
          </cell>
          <cell r="G823">
            <v>0</v>
          </cell>
          <cell r="H823">
            <v>236</v>
          </cell>
          <cell r="I823">
            <v>154354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N823">
            <v>0</v>
          </cell>
          <cell r="O823">
            <v>3021980</v>
          </cell>
          <cell r="P823">
            <v>0</v>
          </cell>
          <cell r="Q823">
            <v>0</v>
          </cell>
          <cell r="R823">
            <v>55122</v>
          </cell>
          <cell r="S823">
            <v>0</v>
          </cell>
          <cell r="T823">
            <v>2700</v>
          </cell>
          <cell r="U823">
            <v>611921</v>
          </cell>
          <cell r="V823">
            <v>0</v>
          </cell>
          <cell r="W823">
            <v>0</v>
          </cell>
          <cell r="X823">
            <v>0</v>
          </cell>
          <cell r="Y823">
            <v>0</v>
          </cell>
          <cell r="Z823">
            <v>3021980</v>
          </cell>
          <cell r="AA823">
            <v>3079802</v>
          </cell>
          <cell r="AB823" t="str">
            <v>ERPL</v>
          </cell>
          <cell r="AC823">
            <v>1101</v>
          </cell>
          <cell r="AD823">
            <v>2</v>
          </cell>
          <cell r="AE823">
            <v>153312</v>
          </cell>
        </row>
        <row r="824">
          <cell r="A824" t="str">
            <v>SMA</v>
          </cell>
          <cell r="B824">
            <v>4</v>
          </cell>
          <cell r="C824" t="str">
            <v>DRMS</v>
          </cell>
          <cell r="D824">
            <v>44</v>
          </cell>
          <cell r="E824">
            <v>6</v>
          </cell>
          <cell r="F824" t="str">
            <v xml:space="preserve">B </v>
          </cell>
          <cell r="G824">
            <v>0</v>
          </cell>
          <cell r="H824">
            <v>24</v>
          </cell>
          <cell r="I824">
            <v>256674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  <cell r="O824">
            <v>3021906</v>
          </cell>
          <cell r="P824">
            <v>0</v>
          </cell>
          <cell r="Q824">
            <v>0</v>
          </cell>
          <cell r="R824">
            <v>56032</v>
          </cell>
          <cell r="S824">
            <v>0</v>
          </cell>
          <cell r="T824">
            <v>0</v>
          </cell>
          <cell r="U824">
            <v>755474</v>
          </cell>
          <cell r="V824">
            <v>0</v>
          </cell>
          <cell r="W824">
            <v>0</v>
          </cell>
          <cell r="X824">
            <v>0</v>
          </cell>
          <cell r="Y824">
            <v>0</v>
          </cell>
          <cell r="Z824">
            <v>3021906</v>
          </cell>
          <cell r="AA824">
            <v>3077938</v>
          </cell>
          <cell r="AB824" t="str">
            <v>ERPL</v>
          </cell>
          <cell r="AC824">
            <v>1101</v>
          </cell>
          <cell r="AD824">
            <v>2</v>
          </cell>
          <cell r="AE824">
            <v>256674</v>
          </cell>
        </row>
        <row r="825">
          <cell r="A825" t="str">
            <v>SMA</v>
          </cell>
          <cell r="B825">
            <v>4</v>
          </cell>
          <cell r="C825" t="str">
            <v>DRMS</v>
          </cell>
          <cell r="D825">
            <v>44</v>
          </cell>
          <cell r="E825">
            <v>7</v>
          </cell>
          <cell r="F825" t="str">
            <v>A4</v>
          </cell>
          <cell r="G825">
            <v>20</v>
          </cell>
          <cell r="H825">
            <v>8</v>
          </cell>
          <cell r="I825">
            <v>311689</v>
          </cell>
          <cell r="J825">
            <v>0</v>
          </cell>
          <cell r="K825">
            <v>0</v>
          </cell>
          <cell r="L825">
            <v>534</v>
          </cell>
          <cell r="M825">
            <v>0</v>
          </cell>
          <cell r="N825">
            <v>0</v>
          </cell>
          <cell r="O825">
            <v>3040006</v>
          </cell>
          <cell r="P825">
            <v>354576</v>
          </cell>
          <cell r="Q825">
            <v>34789</v>
          </cell>
          <cell r="R825">
            <v>24388</v>
          </cell>
          <cell r="S825">
            <v>0</v>
          </cell>
          <cell r="T825">
            <v>185819</v>
          </cell>
          <cell r="U825">
            <v>858339</v>
          </cell>
          <cell r="V825">
            <v>0</v>
          </cell>
          <cell r="W825">
            <v>3984</v>
          </cell>
          <cell r="X825">
            <v>0</v>
          </cell>
          <cell r="Y825">
            <v>0</v>
          </cell>
          <cell r="Z825">
            <v>3433355</v>
          </cell>
          <cell r="AA825">
            <v>3643562</v>
          </cell>
          <cell r="AB825" t="str">
            <v>ERPL</v>
          </cell>
          <cell r="AC825">
            <v>1101</v>
          </cell>
          <cell r="AD825">
            <v>2</v>
          </cell>
          <cell r="AE825">
            <v>311689</v>
          </cell>
        </row>
        <row r="826">
          <cell r="A826" t="str">
            <v>SMA</v>
          </cell>
          <cell r="B826">
            <v>4</v>
          </cell>
          <cell r="C826" t="str">
            <v>DRMS</v>
          </cell>
          <cell r="D826">
            <v>44</v>
          </cell>
          <cell r="E826">
            <v>7</v>
          </cell>
          <cell r="F826" t="str">
            <v xml:space="preserve">B </v>
          </cell>
          <cell r="G826">
            <v>0</v>
          </cell>
          <cell r="H826">
            <v>13</v>
          </cell>
          <cell r="I826">
            <v>49185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870310</v>
          </cell>
          <cell r="P826">
            <v>0</v>
          </cell>
          <cell r="Q826">
            <v>0</v>
          </cell>
          <cell r="R826">
            <v>23286</v>
          </cell>
          <cell r="S826">
            <v>0</v>
          </cell>
          <cell r="T826">
            <v>0</v>
          </cell>
          <cell r="U826">
            <v>217577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870310</v>
          </cell>
          <cell r="AA826">
            <v>893596</v>
          </cell>
          <cell r="AB826" t="str">
            <v>ERPL</v>
          </cell>
          <cell r="AC826">
            <v>1101</v>
          </cell>
          <cell r="AD826">
            <v>2</v>
          </cell>
          <cell r="AE826">
            <v>49185</v>
          </cell>
        </row>
        <row r="827">
          <cell r="A827" t="str">
            <v>SMA</v>
          </cell>
          <cell r="B827">
            <v>4</v>
          </cell>
          <cell r="C827" t="str">
            <v>DRMS</v>
          </cell>
          <cell r="D827">
            <v>44</v>
          </cell>
          <cell r="E827">
            <v>8</v>
          </cell>
          <cell r="F827" t="str">
            <v xml:space="preserve">B </v>
          </cell>
          <cell r="G827">
            <v>0</v>
          </cell>
          <cell r="H827">
            <v>3</v>
          </cell>
          <cell r="I827">
            <v>2127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44281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11070</v>
          </cell>
          <cell r="V827">
            <v>0</v>
          </cell>
          <cell r="W827">
            <v>0</v>
          </cell>
          <cell r="X827">
            <v>0</v>
          </cell>
          <cell r="Y827">
            <v>0</v>
          </cell>
          <cell r="Z827">
            <v>44281</v>
          </cell>
          <cell r="AA827">
            <v>44281</v>
          </cell>
          <cell r="AB827" t="str">
            <v>ERPL</v>
          </cell>
          <cell r="AC827">
            <v>1101</v>
          </cell>
          <cell r="AD827">
            <v>2</v>
          </cell>
          <cell r="AE827">
            <v>2027</v>
          </cell>
        </row>
        <row r="828">
          <cell r="A828" t="str">
            <v>SMA</v>
          </cell>
          <cell r="B828">
            <v>4</v>
          </cell>
          <cell r="C828" t="str">
            <v>DRMS</v>
          </cell>
          <cell r="D828">
            <v>44</v>
          </cell>
          <cell r="E828">
            <v>90</v>
          </cell>
          <cell r="F828" t="str">
            <v>A3</v>
          </cell>
          <cell r="G828">
            <v>26</v>
          </cell>
          <cell r="H828">
            <v>1</v>
          </cell>
          <cell r="I828">
            <v>2536760</v>
          </cell>
          <cell r="J828">
            <v>0</v>
          </cell>
          <cell r="K828">
            <v>0</v>
          </cell>
          <cell r="L828">
            <v>6974</v>
          </cell>
          <cell r="M828">
            <v>0</v>
          </cell>
          <cell r="N828">
            <v>0</v>
          </cell>
          <cell r="O828">
            <v>6623480</v>
          </cell>
          <cell r="P828">
            <v>5439720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12063200</v>
          </cell>
          <cell r="AA828">
            <v>12063200</v>
          </cell>
          <cell r="AB828" t="str">
            <v>ERPL</v>
          </cell>
          <cell r="AC828">
            <v>1101</v>
          </cell>
          <cell r="AD828">
            <v>2</v>
          </cell>
          <cell r="AE828">
            <v>2536760</v>
          </cell>
        </row>
        <row r="829">
          <cell r="A829" t="str">
            <v>SMA</v>
          </cell>
          <cell r="B829">
            <v>5</v>
          </cell>
          <cell r="C829" t="str">
            <v>DRMN</v>
          </cell>
          <cell r="D829">
            <v>51</v>
          </cell>
          <cell r="E829">
            <v>1</v>
          </cell>
          <cell r="F829" t="str">
            <v xml:space="preserve">B </v>
          </cell>
          <cell r="G829">
            <v>1</v>
          </cell>
          <cell r="H829">
            <v>14117</v>
          </cell>
          <cell r="I829">
            <v>302672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4888495</v>
          </cell>
          <cell r="P829">
            <v>0</v>
          </cell>
          <cell r="Q829">
            <v>0</v>
          </cell>
          <cell r="R829">
            <v>36108</v>
          </cell>
          <cell r="S829">
            <v>0</v>
          </cell>
          <cell r="T829">
            <v>262480</v>
          </cell>
          <cell r="U829">
            <v>0</v>
          </cell>
          <cell r="V829">
            <v>63647</v>
          </cell>
          <cell r="W829">
            <v>0</v>
          </cell>
          <cell r="X829">
            <v>0</v>
          </cell>
          <cell r="Y829">
            <v>84486</v>
          </cell>
          <cell r="Z829">
            <v>4888495</v>
          </cell>
          <cell r="AA829">
            <v>5335216</v>
          </cell>
          <cell r="AB829" t="str">
            <v>ERSU</v>
          </cell>
          <cell r="AC829">
            <v>1101</v>
          </cell>
          <cell r="AD829">
            <v>2</v>
          </cell>
          <cell r="AE829">
            <v>234034</v>
          </cell>
        </row>
        <row r="830">
          <cell r="A830" t="str">
            <v>SMA</v>
          </cell>
          <cell r="B830">
            <v>5</v>
          </cell>
          <cell r="C830" t="str">
            <v>DRMN</v>
          </cell>
          <cell r="D830">
            <v>51</v>
          </cell>
          <cell r="E830">
            <v>1</v>
          </cell>
          <cell r="F830" t="str">
            <v xml:space="preserve">B </v>
          </cell>
          <cell r="G830">
            <v>2</v>
          </cell>
          <cell r="H830">
            <v>7456</v>
          </cell>
          <cell r="I830">
            <v>303314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5882916</v>
          </cell>
          <cell r="P830">
            <v>0</v>
          </cell>
          <cell r="Q830">
            <v>0</v>
          </cell>
          <cell r="R830">
            <v>46068</v>
          </cell>
          <cell r="S830">
            <v>0</v>
          </cell>
          <cell r="T830">
            <v>81136</v>
          </cell>
          <cell r="U830">
            <v>999810</v>
          </cell>
          <cell r="V830">
            <v>37418</v>
          </cell>
          <cell r="W830">
            <v>0</v>
          </cell>
          <cell r="X830">
            <v>0</v>
          </cell>
          <cell r="Y830">
            <v>82199</v>
          </cell>
          <cell r="Z830">
            <v>5882916</v>
          </cell>
          <cell r="AA830">
            <v>6129737</v>
          </cell>
          <cell r="AB830" t="str">
            <v>ERSU</v>
          </cell>
          <cell r="AC830">
            <v>1101</v>
          </cell>
          <cell r="AD830">
            <v>2</v>
          </cell>
          <cell r="AE830">
            <v>303314</v>
          </cell>
        </row>
        <row r="831">
          <cell r="A831" t="str">
            <v>SMA</v>
          </cell>
          <cell r="B831">
            <v>5</v>
          </cell>
          <cell r="C831" t="str">
            <v>DRMN</v>
          </cell>
          <cell r="D831">
            <v>51</v>
          </cell>
          <cell r="E831">
            <v>1</v>
          </cell>
          <cell r="F831" t="str">
            <v xml:space="preserve">B </v>
          </cell>
          <cell r="G831">
            <v>3</v>
          </cell>
          <cell r="H831">
            <v>12880</v>
          </cell>
          <cell r="I831">
            <v>897241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17403987</v>
          </cell>
          <cell r="P831">
            <v>0</v>
          </cell>
          <cell r="Q831">
            <v>0</v>
          </cell>
          <cell r="R831">
            <v>132597</v>
          </cell>
          <cell r="S831">
            <v>0</v>
          </cell>
          <cell r="T831">
            <v>190669</v>
          </cell>
          <cell r="U831">
            <v>2958720</v>
          </cell>
          <cell r="V831">
            <v>77463</v>
          </cell>
          <cell r="W831">
            <v>0</v>
          </cell>
          <cell r="X831">
            <v>0</v>
          </cell>
          <cell r="Y831">
            <v>798348</v>
          </cell>
          <cell r="Z831">
            <v>17403987</v>
          </cell>
          <cell r="AA831">
            <v>18603064</v>
          </cell>
          <cell r="AB831" t="str">
            <v>ERSU</v>
          </cell>
          <cell r="AC831">
            <v>1101</v>
          </cell>
          <cell r="AD831">
            <v>2</v>
          </cell>
          <cell r="AE831">
            <v>895407</v>
          </cell>
        </row>
        <row r="832">
          <cell r="A832" t="str">
            <v>SMA</v>
          </cell>
          <cell r="B832">
            <v>5</v>
          </cell>
          <cell r="C832" t="str">
            <v>DRMN</v>
          </cell>
          <cell r="D832">
            <v>51</v>
          </cell>
          <cell r="E832">
            <v>1</v>
          </cell>
          <cell r="F832" t="str">
            <v xml:space="preserve">B </v>
          </cell>
          <cell r="G832">
            <v>4</v>
          </cell>
          <cell r="H832">
            <v>2085</v>
          </cell>
          <cell r="I832">
            <v>246987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4790704</v>
          </cell>
          <cell r="P832">
            <v>0</v>
          </cell>
          <cell r="Q832">
            <v>0</v>
          </cell>
          <cell r="R832">
            <v>50219</v>
          </cell>
          <cell r="S832">
            <v>0</v>
          </cell>
          <cell r="T832">
            <v>75356</v>
          </cell>
          <cell r="U832">
            <v>814432</v>
          </cell>
          <cell r="V832">
            <v>9590</v>
          </cell>
          <cell r="W832">
            <v>0</v>
          </cell>
          <cell r="X832">
            <v>0</v>
          </cell>
          <cell r="Y832">
            <v>185639</v>
          </cell>
          <cell r="Z832">
            <v>4790704</v>
          </cell>
          <cell r="AA832">
            <v>5111508</v>
          </cell>
          <cell r="AB832" t="str">
            <v>ERSU</v>
          </cell>
          <cell r="AC832">
            <v>1101</v>
          </cell>
          <cell r="AD832">
            <v>2</v>
          </cell>
          <cell r="AE832">
            <v>246987</v>
          </cell>
        </row>
        <row r="833">
          <cell r="A833" t="str">
            <v>SMA</v>
          </cell>
          <cell r="B833">
            <v>5</v>
          </cell>
          <cell r="C833" t="str">
            <v>DRMN</v>
          </cell>
          <cell r="D833">
            <v>51</v>
          </cell>
          <cell r="E833">
            <v>1</v>
          </cell>
          <cell r="F833" t="str">
            <v xml:space="preserve">B </v>
          </cell>
          <cell r="G833">
            <v>5</v>
          </cell>
          <cell r="H833">
            <v>561</v>
          </cell>
          <cell r="I833">
            <v>94648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1835728</v>
          </cell>
          <cell r="P833">
            <v>0</v>
          </cell>
          <cell r="Q833">
            <v>0</v>
          </cell>
          <cell r="R833">
            <v>17135</v>
          </cell>
          <cell r="S833">
            <v>0</v>
          </cell>
          <cell r="T833">
            <v>18118</v>
          </cell>
          <cell r="U833">
            <v>312080</v>
          </cell>
          <cell r="V833">
            <v>2447</v>
          </cell>
          <cell r="W833">
            <v>0</v>
          </cell>
          <cell r="X833">
            <v>0</v>
          </cell>
          <cell r="Y833">
            <v>82655</v>
          </cell>
          <cell r="Z833">
            <v>1835728</v>
          </cell>
          <cell r="AA833">
            <v>1956083</v>
          </cell>
          <cell r="AB833" t="str">
            <v>ERSU</v>
          </cell>
          <cell r="AC833">
            <v>1101</v>
          </cell>
          <cell r="AD833">
            <v>2</v>
          </cell>
          <cell r="AE833">
            <v>94648</v>
          </cell>
        </row>
        <row r="834">
          <cell r="A834" t="str">
            <v>SMA</v>
          </cell>
          <cell r="B834">
            <v>5</v>
          </cell>
          <cell r="C834" t="str">
            <v>DRMN</v>
          </cell>
          <cell r="D834">
            <v>51</v>
          </cell>
          <cell r="E834">
            <v>1</v>
          </cell>
          <cell r="F834" t="str">
            <v xml:space="preserve">B </v>
          </cell>
          <cell r="G834">
            <v>6</v>
          </cell>
          <cell r="H834">
            <v>318</v>
          </cell>
          <cell r="I834">
            <v>72520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1406642</v>
          </cell>
          <cell r="P834">
            <v>0</v>
          </cell>
          <cell r="Q834">
            <v>0</v>
          </cell>
          <cell r="R834">
            <v>14567</v>
          </cell>
          <cell r="S834">
            <v>0</v>
          </cell>
          <cell r="T834">
            <v>35304</v>
          </cell>
          <cell r="U834">
            <v>239183</v>
          </cell>
          <cell r="V834">
            <v>752</v>
          </cell>
          <cell r="W834">
            <v>0</v>
          </cell>
          <cell r="X834">
            <v>0</v>
          </cell>
          <cell r="Y834">
            <v>46650</v>
          </cell>
          <cell r="Z834">
            <v>1406642</v>
          </cell>
          <cell r="AA834">
            <v>1503915</v>
          </cell>
          <cell r="AB834" t="str">
            <v>ERSU</v>
          </cell>
          <cell r="AC834">
            <v>1101</v>
          </cell>
          <cell r="AD834">
            <v>2</v>
          </cell>
          <cell r="AE834">
            <v>72520</v>
          </cell>
        </row>
        <row r="835">
          <cell r="A835" t="str">
            <v>SMA</v>
          </cell>
          <cell r="B835">
            <v>5</v>
          </cell>
          <cell r="C835" t="str">
            <v>DRMN</v>
          </cell>
          <cell r="D835">
            <v>51</v>
          </cell>
          <cell r="E835">
            <v>1</v>
          </cell>
          <cell r="F835" t="str">
            <v xml:space="preserve">B </v>
          </cell>
          <cell r="G835">
            <v>7</v>
          </cell>
          <cell r="H835">
            <v>94</v>
          </cell>
          <cell r="I835">
            <v>28388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  <cell r="O835">
            <v>571308</v>
          </cell>
          <cell r="P835">
            <v>0</v>
          </cell>
          <cell r="Q835">
            <v>0</v>
          </cell>
          <cell r="R835">
            <v>6118</v>
          </cell>
          <cell r="S835">
            <v>0</v>
          </cell>
          <cell r="T835">
            <v>8833</v>
          </cell>
          <cell r="U835">
            <v>114300</v>
          </cell>
          <cell r="V835">
            <v>189</v>
          </cell>
          <cell r="W835">
            <v>0</v>
          </cell>
          <cell r="X835">
            <v>0</v>
          </cell>
          <cell r="Y835">
            <v>23917</v>
          </cell>
          <cell r="Z835">
            <v>571308</v>
          </cell>
          <cell r="AA835">
            <v>610365</v>
          </cell>
          <cell r="AB835" t="str">
            <v>ERSU</v>
          </cell>
          <cell r="AC835">
            <v>1101</v>
          </cell>
          <cell r="AD835">
            <v>2</v>
          </cell>
          <cell r="AE835">
            <v>28388</v>
          </cell>
        </row>
        <row r="836">
          <cell r="A836" t="str">
            <v>SMA</v>
          </cell>
          <cell r="B836">
            <v>5</v>
          </cell>
          <cell r="C836" t="str">
            <v>DRMN</v>
          </cell>
          <cell r="D836">
            <v>51</v>
          </cell>
          <cell r="E836">
            <v>1</v>
          </cell>
          <cell r="F836" t="str">
            <v xml:space="preserve">B </v>
          </cell>
          <cell r="G836">
            <v>8</v>
          </cell>
          <cell r="H836">
            <v>25</v>
          </cell>
          <cell r="I836">
            <v>8404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171722</v>
          </cell>
          <cell r="P836">
            <v>0</v>
          </cell>
          <cell r="Q836">
            <v>0</v>
          </cell>
          <cell r="R836">
            <v>2434</v>
          </cell>
          <cell r="S836">
            <v>0</v>
          </cell>
          <cell r="T836">
            <v>1734</v>
          </cell>
          <cell r="U836">
            <v>34354</v>
          </cell>
          <cell r="V836">
            <v>94</v>
          </cell>
          <cell r="W836">
            <v>0</v>
          </cell>
          <cell r="X836">
            <v>0</v>
          </cell>
          <cell r="Y836">
            <v>913</v>
          </cell>
          <cell r="Z836">
            <v>171722</v>
          </cell>
          <cell r="AA836">
            <v>176897</v>
          </cell>
          <cell r="AB836" t="str">
            <v>ERSU</v>
          </cell>
          <cell r="AC836">
            <v>1101</v>
          </cell>
          <cell r="AD836">
            <v>2</v>
          </cell>
          <cell r="AE836">
            <v>8404</v>
          </cell>
        </row>
        <row r="837">
          <cell r="A837" t="str">
            <v>SMA</v>
          </cell>
          <cell r="B837">
            <v>5</v>
          </cell>
          <cell r="C837" t="str">
            <v>DRMN</v>
          </cell>
          <cell r="D837">
            <v>51</v>
          </cell>
          <cell r="E837">
            <v>1</v>
          </cell>
          <cell r="F837" t="str">
            <v xml:space="preserve">B </v>
          </cell>
          <cell r="G837">
            <v>9</v>
          </cell>
          <cell r="H837">
            <v>38</v>
          </cell>
          <cell r="I837">
            <v>12496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268196</v>
          </cell>
          <cell r="P837">
            <v>0</v>
          </cell>
          <cell r="Q837">
            <v>0</v>
          </cell>
          <cell r="R837">
            <v>3481</v>
          </cell>
          <cell r="S837">
            <v>0</v>
          </cell>
          <cell r="T837">
            <v>-3961</v>
          </cell>
          <cell r="U837">
            <v>67043</v>
          </cell>
          <cell r="V837">
            <v>0</v>
          </cell>
          <cell r="W837">
            <v>0</v>
          </cell>
          <cell r="X837">
            <v>0</v>
          </cell>
          <cell r="Y837">
            <v>6931</v>
          </cell>
          <cell r="Z837">
            <v>268196</v>
          </cell>
          <cell r="AA837">
            <v>274647</v>
          </cell>
          <cell r="AB837" t="str">
            <v>ERSU</v>
          </cell>
          <cell r="AC837">
            <v>1101</v>
          </cell>
          <cell r="AD837">
            <v>2</v>
          </cell>
          <cell r="AE837">
            <v>12496</v>
          </cell>
        </row>
        <row r="838">
          <cell r="A838" t="str">
            <v>SMA</v>
          </cell>
          <cell r="B838">
            <v>5</v>
          </cell>
          <cell r="C838" t="str">
            <v>DRMN</v>
          </cell>
          <cell r="D838">
            <v>51</v>
          </cell>
          <cell r="E838">
            <v>1</v>
          </cell>
          <cell r="F838" t="str">
            <v xml:space="preserve">B </v>
          </cell>
          <cell r="G838">
            <v>10</v>
          </cell>
          <cell r="H838">
            <v>15</v>
          </cell>
          <cell r="I838">
            <v>145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3114</v>
          </cell>
          <cell r="P838">
            <v>0</v>
          </cell>
          <cell r="Q838">
            <v>0</v>
          </cell>
          <cell r="R838">
            <v>15</v>
          </cell>
          <cell r="S838">
            <v>0</v>
          </cell>
          <cell r="T838">
            <v>-32</v>
          </cell>
          <cell r="U838">
            <v>781</v>
          </cell>
          <cell r="V838">
            <v>0</v>
          </cell>
          <cell r="W838">
            <v>0</v>
          </cell>
          <cell r="X838">
            <v>0</v>
          </cell>
          <cell r="Y838">
            <v>-4688</v>
          </cell>
          <cell r="Z838">
            <v>3114</v>
          </cell>
          <cell r="AA838">
            <v>-1591</v>
          </cell>
          <cell r="AB838" t="str">
            <v>ERSU</v>
          </cell>
          <cell r="AC838">
            <v>1101</v>
          </cell>
          <cell r="AD838">
            <v>2</v>
          </cell>
          <cell r="AE838">
            <v>145</v>
          </cell>
        </row>
        <row r="839">
          <cell r="A839" t="str">
            <v>SMA</v>
          </cell>
          <cell r="B839">
            <v>5</v>
          </cell>
          <cell r="C839" t="str">
            <v>DRMN</v>
          </cell>
          <cell r="D839">
            <v>51</v>
          </cell>
          <cell r="E839">
            <v>1</v>
          </cell>
          <cell r="F839" t="str">
            <v xml:space="preserve">B </v>
          </cell>
          <cell r="G839">
            <v>11</v>
          </cell>
          <cell r="H839">
            <v>1085</v>
          </cell>
          <cell r="I839">
            <v>23436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132063</v>
          </cell>
          <cell r="P839">
            <v>0</v>
          </cell>
          <cell r="Q839">
            <v>0</v>
          </cell>
          <cell r="R839">
            <v>1341</v>
          </cell>
          <cell r="S839">
            <v>0</v>
          </cell>
          <cell r="T839">
            <v>12062</v>
          </cell>
          <cell r="U839">
            <v>0</v>
          </cell>
          <cell r="V839">
            <v>3008</v>
          </cell>
          <cell r="W839">
            <v>0</v>
          </cell>
          <cell r="X839">
            <v>0</v>
          </cell>
          <cell r="Y839">
            <v>13673</v>
          </cell>
          <cell r="Z839">
            <v>132063</v>
          </cell>
          <cell r="AA839">
            <v>162147</v>
          </cell>
          <cell r="AB839" t="str">
            <v>ERSU</v>
          </cell>
          <cell r="AC839">
            <v>1101</v>
          </cell>
          <cell r="AD839">
            <v>2</v>
          </cell>
          <cell r="AE839">
            <v>15392</v>
          </cell>
        </row>
        <row r="840">
          <cell r="A840" t="str">
            <v>SMA</v>
          </cell>
          <cell r="B840">
            <v>5</v>
          </cell>
          <cell r="C840" t="str">
            <v>DRMN</v>
          </cell>
          <cell r="D840">
            <v>51</v>
          </cell>
          <cell r="E840">
            <v>1</v>
          </cell>
          <cell r="F840" t="str">
            <v xml:space="preserve">B </v>
          </cell>
          <cell r="G840">
            <v>12</v>
          </cell>
          <cell r="H840">
            <v>549</v>
          </cell>
          <cell r="I840">
            <v>29093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258879</v>
          </cell>
          <cell r="P840">
            <v>0</v>
          </cell>
          <cell r="Q840">
            <v>0</v>
          </cell>
          <cell r="R840">
            <v>2402</v>
          </cell>
          <cell r="S840">
            <v>0</v>
          </cell>
          <cell r="T840">
            <v>13415</v>
          </cell>
          <cell r="U840">
            <v>44042</v>
          </cell>
          <cell r="V840">
            <v>3008</v>
          </cell>
          <cell r="W840">
            <v>0</v>
          </cell>
          <cell r="X840">
            <v>0</v>
          </cell>
          <cell r="Y840">
            <v>27198</v>
          </cell>
          <cell r="Z840">
            <v>258879</v>
          </cell>
          <cell r="AA840">
            <v>304902</v>
          </cell>
          <cell r="AB840" t="str">
            <v>ERSU</v>
          </cell>
          <cell r="AC840">
            <v>1101</v>
          </cell>
          <cell r="AD840">
            <v>2</v>
          </cell>
          <cell r="AE840">
            <v>29093</v>
          </cell>
        </row>
        <row r="841">
          <cell r="A841" t="str">
            <v>SMA</v>
          </cell>
          <cell r="B841">
            <v>5</v>
          </cell>
          <cell r="C841" t="str">
            <v>DRMN</v>
          </cell>
          <cell r="D841">
            <v>51</v>
          </cell>
          <cell r="E841">
            <v>1</v>
          </cell>
          <cell r="F841" t="str">
            <v xml:space="preserve">B </v>
          </cell>
          <cell r="G841">
            <v>13</v>
          </cell>
          <cell r="H841">
            <v>19</v>
          </cell>
          <cell r="I841">
            <v>2211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27702</v>
          </cell>
          <cell r="P841">
            <v>0</v>
          </cell>
          <cell r="Q841">
            <v>0</v>
          </cell>
          <cell r="R841">
            <v>188</v>
          </cell>
          <cell r="S841">
            <v>0</v>
          </cell>
          <cell r="T841">
            <v>0</v>
          </cell>
          <cell r="U841">
            <v>4710</v>
          </cell>
          <cell r="V841">
            <v>94</v>
          </cell>
          <cell r="W841">
            <v>0</v>
          </cell>
          <cell r="X841">
            <v>0</v>
          </cell>
          <cell r="Y841">
            <v>2886</v>
          </cell>
          <cell r="Z841">
            <v>27702</v>
          </cell>
          <cell r="AA841">
            <v>30870</v>
          </cell>
          <cell r="AB841" t="str">
            <v>ERSU</v>
          </cell>
          <cell r="AC841">
            <v>1101</v>
          </cell>
          <cell r="AD841">
            <v>2</v>
          </cell>
          <cell r="AE841">
            <v>2211</v>
          </cell>
        </row>
        <row r="842">
          <cell r="A842" t="str">
            <v>SMA</v>
          </cell>
          <cell r="B842">
            <v>5</v>
          </cell>
          <cell r="C842" t="str">
            <v>DRMN</v>
          </cell>
          <cell r="D842">
            <v>51</v>
          </cell>
          <cell r="E842">
            <v>1</v>
          </cell>
          <cell r="F842" t="str">
            <v xml:space="preserve">B </v>
          </cell>
          <cell r="G842">
            <v>14</v>
          </cell>
          <cell r="H842">
            <v>2</v>
          </cell>
          <cell r="I842">
            <v>304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3897</v>
          </cell>
          <cell r="P842">
            <v>0</v>
          </cell>
          <cell r="Q842">
            <v>0</v>
          </cell>
          <cell r="R842">
            <v>13</v>
          </cell>
          <cell r="S842">
            <v>0</v>
          </cell>
          <cell r="T842">
            <v>0</v>
          </cell>
          <cell r="U842">
            <v>663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3897</v>
          </cell>
          <cell r="AA842">
            <v>3910</v>
          </cell>
          <cell r="AB842" t="str">
            <v>ERSU</v>
          </cell>
          <cell r="AC842">
            <v>1101</v>
          </cell>
          <cell r="AD842">
            <v>2</v>
          </cell>
          <cell r="AE842">
            <v>304</v>
          </cell>
        </row>
        <row r="843">
          <cell r="A843" t="str">
            <v>SMA</v>
          </cell>
          <cell r="B843">
            <v>5</v>
          </cell>
          <cell r="C843" t="str">
            <v>DRMN</v>
          </cell>
          <cell r="D843">
            <v>51</v>
          </cell>
          <cell r="E843">
            <v>1</v>
          </cell>
          <cell r="F843" t="str">
            <v xml:space="preserve">B </v>
          </cell>
          <cell r="G843">
            <v>15</v>
          </cell>
          <cell r="H843">
            <v>1</v>
          </cell>
          <cell r="I843">
            <v>-324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-6954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-1738</v>
          </cell>
          <cell r="V843">
            <v>0</v>
          </cell>
          <cell r="W843">
            <v>0</v>
          </cell>
          <cell r="X843">
            <v>0</v>
          </cell>
          <cell r="Y843">
            <v>-1402</v>
          </cell>
          <cell r="Z843">
            <v>-6954</v>
          </cell>
          <cell r="AA843">
            <v>-8356</v>
          </cell>
          <cell r="AB843" t="str">
            <v>ERSU</v>
          </cell>
          <cell r="AC843">
            <v>1101</v>
          </cell>
          <cell r="AD843">
            <v>2</v>
          </cell>
          <cell r="AE843">
            <v>-324</v>
          </cell>
        </row>
        <row r="844">
          <cell r="A844" t="str">
            <v>SMA</v>
          </cell>
          <cell r="B844">
            <v>5</v>
          </cell>
          <cell r="C844" t="str">
            <v>DRMN</v>
          </cell>
          <cell r="D844">
            <v>51</v>
          </cell>
          <cell r="E844">
            <v>2</v>
          </cell>
          <cell r="F844" t="str">
            <v>A4</v>
          </cell>
          <cell r="G844">
            <v>21</v>
          </cell>
          <cell r="H844">
            <v>1</v>
          </cell>
          <cell r="I844">
            <v>57724</v>
          </cell>
          <cell r="J844">
            <v>1702</v>
          </cell>
          <cell r="K844">
            <v>56022</v>
          </cell>
          <cell r="L844">
            <v>340</v>
          </cell>
          <cell r="M844">
            <v>340</v>
          </cell>
          <cell r="N844">
            <v>0</v>
          </cell>
          <cell r="O844">
            <v>466378</v>
          </cell>
          <cell r="P844">
            <v>234827</v>
          </cell>
          <cell r="Q844">
            <v>20230</v>
          </cell>
          <cell r="R844">
            <v>15813</v>
          </cell>
          <cell r="S844">
            <v>0</v>
          </cell>
          <cell r="T844">
            <v>0</v>
          </cell>
          <cell r="U844">
            <v>180359</v>
          </cell>
          <cell r="V844">
            <v>0</v>
          </cell>
          <cell r="W844">
            <v>0</v>
          </cell>
          <cell r="X844">
            <v>0</v>
          </cell>
          <cell r="Y844">
            <v>1726</v>
          </cell>
          <cell r="Z844">
            <v>721435</v>
          </cell>
          <cell r="AA844">
            <v>738974</v>
          </cell>
          <cell r="AB844" t="str">
            <v>ERSU</v>
          </cell>
          <cell r="AC844">
            <v>1101</v>
          </cell>
          <cell r="AD844">
            <v>2</v>
          </cell>
          <cell r="AE844">
            <v>57724</v>
          </cell>
        </row>
        <row r="845">
          <cell r="A845" t="str">
            <v>SMA</v>
          </cell>
          <cell r="B845">
            <v>5</v>
          </cell>
          <cell r="C845" t="str">
            <v>DRMN</v>
          </cell>
          <cell r="D845">
            <v>51</v>
          </cell>
          <cell r="E845">
            <v>2</v>
          </cell>
          <cell r="F845" t="str">
            <v>A4</v>
          </cell>
          <cell r="G845">
            <v>20</v>
          </cell>
          <cell r="H845">
            <v>10</v>
          </cell>
          <cell r="I845">
            <v>120015</v>
          </cell>
          <cell r="J845">
            <v>0</v>
          </cell>
          <cell r="K845">
            <v>0</v>
          </cell>
          <cell r="L845">
            <v>951</v>
          </cell>
          <cell r="M845">
            <v>0</v>
          </cell>
          <cell r="N845">
            <v>0</v>
          </cell>
          <cell r="O845">
            <v>1377134</v>
          </cell>
          <cell r="P845">
            <v>744317</v>
          </cell>
          <cell r="Q845">
            <v>155092</v>
          </cell>
          <cell r="R845">
            <v>34456</v>
          </cell>
          <cell r="S845">
            <v>0</v>
          </cell>
          <cell r="T845">
            <v>221364</v>
          </cell>
          <cell r="U845">
            <v>593010</v>
          </cell>
          <cell r="V845">
            <v>0</v>
          </cell>
          <cell r="W845">
            <v>95485</v>
          </cell>
          <cell r="X845">
            <v>0</v>
          </cell>
          <cell r="Y845">
            <v>12268</v>
          </cell>
          <cell r="Z845">
            <v>2372028</v>
          </cell>
          <cell r="AA845">
            <v>2640116</v>
          </cell>
          <cell r="AB845" t="str">
            <v>ERSU</v>
          </cell>
          <cell r="AC845">
            <v>1101</v>
          </cell>
          <cell r="AD845">
            <v>2</v>
          </cell>
          <cell r="AE845">
            <v>120015</v>
          </cell>
        </row>
        <row r="846">
          <cell r="A846" t="str">
            <v>SMA</v>
          </cell>
          <cell r="B846">
            <v>5</v>
          </cell>
          <cell r="C846" t="str">
            <v>DRMN</v>
          </cell>
          <cell r="D846">
            <v>51</v>
          </cell>
          <cell r="E846">
            <v>2</v>
          </cell>
          <cell r="F846" t="str">
            <v xml:space="preserve">B </v>
          </cell>
          <cell r="G846">
            <v>0</v>
          </cell>
          <cell r="H846">
            <v>250</v>
          </cell>
          <cell r="I846">
            <v>119236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2484352</v>
          </cell>
          <cell r="P846">
            <v>0</v>
          </cell>
          <cell r="Q846">
            <v>0</v>
          </cell>
          <cell r="R846">
            <v>29103</v>
          </cell>
          <cell r="S846">
            <v>0</v>
          </cell>
          <cell r="T846">
            <v>773198</v>
          </cell>
          <cell r="U846">
            <v>608941</v>
          </cell>
          <cell r="V846">
            <v>94</v>
          </cell>
          <cell r="W846">
            <v>0</v>
          </cell>
          <cell r="X846">
            <v>0</v>
          </cell>
          <cell r="Y846">
            <v>32769</v>
          </cell>
          <cell r="Z846">
            <v>2484352</v>
          </cell>
          <cell r="AA846">
            <v>3319516</v>
          </cell>
          <cell r="AB846" t="str">
            <v>ERSU</v>
          </cell>
          <cell r="AC846">
            <v>1101</v>
          </cell>
          <cell r="AD846">
            <v>2</v>
          </cell>
          <cell r="AE846">
            <v>115734</v>
          </cell>
        </row>
        <row r="847">
          <cell r="A847" t="str">
            <v>SMA</v>
          </cell>
          <cell r="B847">
            <v>5</v>
          </cell>
          <cell r="C847" t="str">
            <v>DRMN</v>
          </cell>
          <cell r="D847">
            <v>51</v>
          </cell>
          <cell r="E847">
            <v>3</v>
          </cell>
          <cell r="F847" t="str">
            <v>A4</v>
          </cell>
          <cell r="G847">
            <v>21</v>
          </cell>
          <cell r="H847">
            <v>2</v>
          </cell>
          <cell r="I847">
            <v>12433</v>
          </cell>
          <cell r="J847">
            <v>970</v>
          </cell>
          <cell r="K847">
            <v>11463</v>
          </cell>
          <cell r="L847">
            <v>110</v>
          </cell>
          <cell r="M847">
            <v>110</v>
          </cell>
          <cell r="N847">
            <v>0</v>
          </cell>
          <cell r="O847">
            <v>133648</v>
          </cell>
          <cell r="P847">
            <v>75973</v>
          </cell>
          <cell r="Q847">
            <v>2764</v>
          </cell>
          <cell r="R847">
            <v>0</v>
          </cell>
          <cell r="S847">
            <v>0</v>
          </cell>
          <cell r="T847">
            <v>0</v>
          </cell>
          <cell r="U847">
            <v>53097</v>
          </cell>
          <cell r="V847">
            <v>0</v>
          </cell>
          <cell r="W847">
            <v>0</v>
          </cell>
          <cell r="X847">
            <v>0</v>
          </cell>
          <cell r="Y847">
            <v>4936</v>
          </cell>
          <cell r="Z847">
            <v>212385</v>
          </cell>
          <cell r="AA847">
            <v>217321</v>
          </cell>
          <cell r="AB847" t="str">
            <v>ERSU</v>
          </cell>
          <cell r="AC847">
            <v>1101</v>
          </cell>
          <cell r="AD847">
            <v>2</v>
          </cell>
          <cell r="AE847">
            <v>12433</v>
          </cell>
        </row>
        <row r="848">
          <cell r="A848" t="str">
            <v>SMA</v>
          </cell>
          <cell r="B848">
            <v>5</v>
          </cell>
          <cell r="C848" t="str">
            <v>DRMN</v>
          </cell>
          <cell r="D848">
            <v>51</v>
          </cell>
          <cell r="E848">
            <v>3</v>
          </cell>
          <cell r="F848" t="str">
            <v>A4</v>
          </cell>
          <cell r="G848">
            <v>20</v>
          </cell>
          <cell r="H848">
            <v>2</v>
          </cell>
          <cell r="I848">
            <v>35055</v>
          </cell>
          <cell r="J848">
            <v>0</v>
          </cell>
          <cell r="K848">
            <v>0</v>
          </cell>
          <cell r="L848">
            <v>110</v>
          </cell>
          <cell r="M848">
            <v>0</v>
          </cell>
          <cell r="N848">
            <v>0</v>
          </cell>
          <cell r="O848">
            <v>402244</v>
          </cell>
          <cell r="P848">
            <v>86093</v>
          </cell>
          <cell r="Q848">
            <v>27665</v>
          </cell>
          <cell r="R848">
            <v>0</v>
          </cell>
          <cell r="S848">
            <v>0</v>
          </cell>
          <cell r="T848">
            <v>0</v>
          </cell>
          <cell r="U848">
            <v>129979</v>
          </cell>
          <cell r="V848">
            <v>0</v>
          </cell>
          <cell r="W848">
            <v>3913</v>
          </cell>
          <cell r="X848">
            <v>0</v>
          </cell>
          <cell r="Y848">
            <v>4936</v>
          </cell>
          <cell r="Z848">
            <v>519915</v>
          </cell>
          <cell r="AA848">
            <v>524851</v>
          </cell>
          <cell r="AB848" t="str">
            <v>ERSU</v>
          </cell>
          <cell r="AC848">
            <v>1101</v>
          </cell>
          <cell r="AD848">
            <v>2</v>
          </cell>
          <cell r="AE848">
            <v>35055</v>
          </cell>
        </row>
        <row r="849">
          <cell r="A849" t="str">
            <v>SMA</v>
          </cell>
          <cell r="B849">
            <v>5</v>
          </cell>
          <cell r="C849" t="str">
            <v>DRMN</v>
          </cell>
          <cell r="D849">
            <v>51</v>
          </cell>
          <cell r="E849">
            <v>3</v>
          </cell>
          <cell r="F849" t="str">
            <v xml:space="preserve">B </v>
          </cell>
          <cell r="G849">
            <v>0</v>
          </cell>
          <cell r="H849">
            <v>2086</v>
          </cell>
          <cell r="I849">
            <v>346368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7175919</v>
          </cell>
          <cell r="P849">
            <v>0</v>
          </cell>
          <cell r="Q849">
            <v>0</v>
          </cell>
          <cell r="R849">
            <v>84773</v>
          </cell>
          <cell r="S849">
            <v>0</v>
          </cell>
          <cell r="T849">
            <v>351726</v>
          </cell>
          <cell r="U849">
            <v>1765999</v>
          </cell>
          <cell r="V849">
            <v>6024</v>
          </cell>
          <cell r="W849">
            <v>0</v>
          </cell>
          <cell r="X849">
            <v>0</v>
          </cell>
          <cell r="Y849">
            <v>250149</v>
          </cell>
          <cell r="Z849">
            <v>7175919</v>
          </cell>
          <cell r="AA849">
            <v>7868591</v>
          </cell>
          <cell r="AB849" t="str">
            <v>ERSU</v>
          </cell>
          <cell r="AC849">
            <v>1101</v>
          </cell>
          <cell r="AD849">
            <v>2</v>
          </cell>
          <cell r="AE849">
            <v>332363</v>
          </cell>
        </row>
        <row r="850">
          <cell r="A850" t="str">
            <v>SMA</v>
          </cell>
          <cell r="B850">
            <v>5</v>
          </cell>
          <cell r="C850" t="str">
            <v>DRMN</v>
          </cell>
          <cell r="D850">
            <v>51</v>
          </cell>
          <cell r="E850">
            <v>4</v>
          </cell>
          <cell r="F850" t="str">
            <v xml:space="preserve">B </v>
          </cell>
          <cell r="G850">
            <v>0</v>
          </cell>
          <cell r="H850">
            <v>1278</v>
          </cell>
          <cell r="I850">
            <v>190469</v>
          </cell>
          <cell r="J850">
            <v>0</v>
          </cell>
          <cell r="K850">
            <v>0</v>
          </cell>
          <cell r="L850">
            <v>0</v>
          </cell>
          <cell r="M850">
            <v>0</v>
          </cell>
          <cell r="N850">
            <v>0</v>
          </cell>
          <cell r="O850">
            <v>1871863</v>
          </cell>
          <cell r="P850">
            <v>0</v>
          </cell>
          <cell r="Q850">
            <v>0</v>
          </cell>
          <cell r="R850">
            <v>141</v>
          </cell>
          <cell r="S850">
            <v>0</v>
          </cell>
          <cell r="T850">
            <v>209415</v>
          </cell>
          <cell r="U850">
            <v>0</v>
          </cell>
          <cell r="V850">
            <v>106035</v>
          </cell>
          <cell r="W850">
            <v>0</v>
          </cell>
          <cell r="X850">
            <v>0</v>
          </cell>
          <cell r="Y850">
            <v>0</v>
          </cell>
          <cell r="Z850">
            <v>1871863</v>
          </cell>
          <cell r="AA850">
            <v>2187454</v>
          </cell>
          <cell r="AB850" t="str">
            <v>ERSU</v>
          </cell>
          <cell r="AC850">
            <v>1101</v>
          </cell>
          <cell r="AD850">
            <v>2</v>
          </cell>
          <cell r="AE850">
            <v>180658</v>
          </cell>
        </row>
        <row r="851">
          <cell r="A851" t="str">
            <v>SMA</v>
          </cell>
          <cell r="B851">
            <v>5</v>
          </cell>
          <cell r="C851" t="str">
            <v>DRMN</v>
          </cell>
          <cell r="D851">
            <v>51</v>
          </cell>
          <cell r="E851">
            <v>5</v>
          </cell>
          <cell r="F851" t="str">
            <v>A4</v>
          </cell>
          <cell r="G851">
            <v>20</v>
          </cell>
          <cell r="H851">
            <v>3</v>
          </cell>
          <cell r="I851">
            <v>25595</v>
          </cell>
          <cell r="J851">
            <v>0</v>
          </cell>
          <cell r="K851">
            <v>0</v>
          </cell>
          <cell r="L851">
            <v>115</v>
          </cell>
          <cell r="M851">
            <v>0</v>
          </cell>
          <cell r="N851">
            <v>0</v>
          </cell>
          <cell r="O851">
            <v>293695</v>
          </cell>
          <cell r="P851">
            <v>90007</v>
          </cell>
          <cell r="Q851">
            <v>25301</v>
          </cell>
          <cell r="R851">
            <v>2852</v>
          </cell>
          <cell r="S851">
            <v>0</v>
          </cell>
          <cell r="T851">
            <v>0</v>
          </cell>
          <cell r="U851">
            <v>104599</v>
          </cell>
          <cell r="V851">
            <v>0</v>
          </cell>
          <cell r="W851">
            <v>9392</v>
          </cell>
          <cell r="X851">
            <v>0</v>
          </cell>
          <cell r="Y851">
            <v>0</v>
          </cell>
          <cell r="Z851">
            <v>418395</v>
          </cell>
          <cell r="AA851">
            <v>421247</v>
          </cell>
          <cell r="AB851" t="str">
            <v>ERSU</v>
          </cell>
          <cell r="AC851">
            <v>1101</v>
          </cell>
          <cell r="AD851">
            <v>2</v>
          </cell>
          <cell r="AE851">
            <v>25595</v>
          </cell>
        </row>
        <row r="852">
          <cell r="A852" t="str">
            <v>SMA</v>
          </cell>
          <cell r="B852">
            <v>5</v>
          </cell>
          <cell r="C852" t="str">
            <v>DRMN</v>
          </cell>
          <cell r="D852">
            <v>51</v>
          </cell>
          <cell r="E852">
            <v>5</v>
          </cell>
          <cell r="F852" t="str">
            <v xml:space="preserve">B </v>
          </cell>
          <cell r="G852">
            <v>0</v>
          </cell>
          <cell r="H852">
            <v>471</v>
          </cell>
          <cell r="I852">
            <v>91206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  <cell r="O852">
            <v>1819473</v>
          </cell>
          <cell r="P852">
            <v>0</v>
          </cell>
          <cell r="Q852">
            <v>0</v>
          </cell>
          <cell r="R852">
            <v>17396</v>
          </cell>
          <cell r="S852">
            <v>0</v>
          </cell>
          <cell r="T852">
            <v>471570</v>
          </cell>
          <cell r="U852">
            <v>392196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1819473</v>
          </cell>
          <cell r="AA852">
            <v>2308439</v>
          </cell>
          <cell r="AB852" t="str">
            <v>ERSU</v>
          </cell>
          <cell r="AC852">
            <v>1101</v>
          </cell>
          <cell r="AD852">
            <v>2</v>
          </cell>
          <cell r="AE852">
            <v>88764</v>
          </cell>
        </row>
        <row r="853">
          <cell r="A853" t="str">
            <v>SMA</v>
          </cell>
          <cell r="B853">
            <v>5</v>
          </cell>
          <cell r="C853" t="str">
            <v>DRMN</v>
          </cell>
          <cell r="D853">
            <v>51</v>
          </cell>
          <cell r="E853">
            <v>6</v>
          </cell>
          <cell r="F853" t="str">
            <v xml:space="preserve">B </v>
          </cell>
          <cell r="G853">
            <v>0</v>
          </cell>
          <cell r="H853">
            <v>43</v>
          </cell>
          <cell r="I853">
            <v>443404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5220348</v>
          </cell>
          <cell r="P853">
            <v>0</v>
          </cell>
          <cell r="Q853">
            <v>0</v>
          </cell>
          <cell r="R853">
            <v>40455</v>
          </cell>
          <cell r="S853">
            <v>0</v>
          </cell>
          <cell r="T853">
            <v>0</v>
          </cell>
          <cell r="U853">
            <v>1305087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5220348</v>
          </cell>
          <cell r="AA853">
            <v>5260803</v>
          </cell>
          <cell r="AB853" t="str">
            <v>ERSU</v>
          </cell>
          <cell r="AC853">
            <v>1101</v>
          </cell>
          <cell r="AD853">
            <v>2</v>
          </cell>
          <cell r="AE853">
            <v>443404</v>
          </cell>
        </row>
        <row r="854">
          <cell r="A854" t="str">
            <v>SMA</v>
          </cell>
          <cell r="B854">
            <v>5</v>
          </cell>
          <cell r="C854" t="str">
            <v>DRMN</v>
          </cell>
          <cell r="D854">
            <v>51</v>
          </cell>
          <cell r="E854">
            <v>7</v>
          </cell>
          <cell r="F854" t="str">
            <v>A4</v>
          </cell>
          <cell r="G854">
            <v>22</v>
          </cell>
          <cell r="H854">
            <v>2</v>
          </cell>
          <cell r="I854">
            <v>451171</v>
          </cell>
          <cell r="J854">
            <v>32133</v>
          </cell>
          <cell r="K854">
            <v>419038</v>
          </cell>
          <cell r="L854">
            <v>2484</v>
          </cell>
          <cell r="M854">
            <v>1242</v>
          </cell>
          <cell r="N854">
            <v>1242</v>
          </cell>
          <cell r="O854">
            <v>2670625</v>
          </cell>
          <cell r="P854">
            <v>2914560</v>
          </cell>
          <cell r="Q854">
            <v>253695</v>
          </cell>
          <cell r="R854">
            <v>0</v>
          </cell>
          <cell r="S854">
            <v>0</v>
          </cell>
          <cell r="T854">
            <v>0</v>
          </cell>
          <cell r="U854">
            <v>1462507</v>
          </cell>
          <cell r="V854">
            <v>0</v>
          </cell>
          <cell r="W854">
            <v>11147</v>
          </cell>
          <cell r="X854">
            <v>0</v>
          </cell>
          <cell r="Y854">
            <v>0</v>
          </cell>
          <cell r="Z854">
            <v>5850027</v>
          </cell>
          <cell r="AA854">
            <v>5850027</v>
          </cell>
          <cell r="AB854" t="str">
            <v>ERSU</v>
          </cell>
          <cell r="AC854">
            <v>1101</v>
          </cell>
          <cell r="AD854">
            <v>2</v>
          </cell>
          <cell r="AE854">
            <v>451171</v>
          </cell>
        </row>
        <row r="855">
          <cell r="A855" t="str">
            <v>SMA</v>
          </cell>
          <cell r="B855">
            <v>5</v>
          </cell>
          <cell r="C855" t="str">
            <v>DRMN</v>
          </cell>
          <cell r="D855">
            <v>51</v>
          </cell>
          <cell r="E855">
            <v>7</v>
          </cell>
          <cell r="F855" t="str">
            <v>A4</v>
          </cell>
          <cell r="G855">
            <v>20</v>
          </cell>
          <cell r="H855">
            <v>2</v>
          </cell>
          <cell r="I855">
            <v>289996</v>
          </cell>
          <cell r="J855">
            <v>0</v>
          </cell>
          <cell r="K855">
            <v>0</v>
          </cell>
          <cell r="L855">
            <v>458</v>
          </cell>
          <cell r="M855">
            <v>0</v>
          </cell>
          <cell r="N855">
            <v>0</v>
          </cell>
          <cell r="O855">
            <v>2828427</v>
          </cell>
          <cell r="P855">
            <v>304112</v>
          </cell>
          <cell r="Q855">
            <v>266500</v>
          </cell>
          <cell r="R855">
            <v>0</v>
          </cell>
          <cell r="S855">
            <v>0</v>
          </cell>
          <cell r="T855">
            <v>0</v>
          </cell>
          <cell r="U855">
            <v>856898</v>
          </cell>
          <cell r="V855">
            <v>0</v>
          </cell>
          <cell r="W855">
            <v>28552</v>
          </cell>
          <cell r="X855">
            <v>0</v>
          </cell>
          <cell r="Y855">
            <v>0</v>
          </cell>
          <cell r="Z855">
            <v>3427591</v>
          </cell>
          <cell r="AA855">
            <v>3427591</v>
          </cell>
          <cell r="AB855" t="str">
            <v>ERSU</v>
          </cell>
          <cell r="AC855">
            <v>1101</v>
          </cell>
          <cell r="AD855">
            <v>2</v>
          </cell>
          <cell r="AE855">
            <v>289996</v>
          </cell>
        </row>
        <row r="856">
          <cell r="A856" t="str">
            <v>SMA</v>
          </cell>
          <cell r="B856">
            <v>5</v>
          </cell>
          <cell r="C856" t="str">
            <v>DRMN</v>
          </cell>
          <cell r="D856">
            <v>51</v>
          </cell>
          <cell r="E856">
            <v>7</v>
          </cell>
          <cell r="F856" t="str">
            <v xml:space="preserve">B </v>
          </cell>
          <cell r="G856">
            <v>0</v>
          </cell>
          <cell r="H856">
            <v>11</v>
          </cell>
          <cell r="I856">
            <v>34074</v>
          </cell>
          <cell r="J856">
            <v>0</v>
          </cell>
          <cell r="K856">
            <v>0</v>
          </cell>
          <cell r="L856">
            <v>0</v>
          </cell>
          <cell r="M856">
            <v>0</v>
          </cell>
          <cell r="N856">
            <v>0</v>
          </cell>
          <cell r="O856">
            <v>602926</v>
          </cell>
          <cell r="P856">
            <v>0</v>
          </cell>
          <cell r="Q856">
            <v>0</v>
          </cell>
          <cell r="R856">
            <v>13903</v>
          </cell>
          <cell r="S856">
            <v>0</v>
          </cell>
          <cell r="T856">
            <v>0</v>
          </cell>
          <cell r="U856">
            <v>150731</v>
          </cell>
          <cell r="V856">
            <v>0</v>
          </cell>
          <cell r="W856">
            <v>0</v>
          </cell>
          <cell r="X856">
            <v>0</v>
          </cell>
          <cell r="Y856">
            <v>0</v>
          </cell>
          <cell r="Z856">
            <v>602926</v>
          </cell>
          <cell r="AA856">
            <v>616829</v>
          </cell>
          <cell r="AB856" t="str">
            <v>ERSU</v>
          </cell>
          <cell r="AC856">
            <v>1101</v>
          </cell>
          <cell r="AD856">
            <v>2</v>
          </cell>
          <cell r="AE856">
            <v>33943</v>
          </cell>
        </row>
        <row r="857">
          <cell r="A857" t="str">
            <v>SMA</v>
          </cell>
          <cell r="B857">
            <v>5</v>
          </cell>
          <cell r="C857" t="str">
            <v>DRMN</v>
          </cell>
          <cell r="D857">
            <v>51</v>
          </cell>
          <cell r="E857">
            <v>8</v>
          </cell>
          <cell r="F857" t="str">
            <v xml:space="preserve">B </v>
          </cell>
          <cell r="G857">
            <v>0</v>
          </cell>
          <cell r="H857">
            <v>7</v>
          </cell>
          <cell r="I857">
            <v>4239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88247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22061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88247</v>
          </cell>
          <cell r="AA857">
            <v>88247</v>
          </cell>
          <cell r="AB857" t="str">
            <v>ERSU</v>
          </cell>
          <cell r="AC857">
            <v>1101</v>
          </cell>
          <cell r="AD857">
            <v>2</v>
          </cell>
          <cell r="AE857">
            <v>4109</v>
          </cell>
        </row>
        <row r="858">
          <cell r="A858" t="str">
            <v>SMA</v>
          </cell>
          <cell r="B858">
            <v>5</v>
          </cell>
          <cell r="C858" t="str">
            <v>DRMN</v>
          </cell>
          <cell r="D858">
            <v>51</v>
          </cell>
          <cell r="E858">
            <v>90</v>
          </cell>
          <cell r="F858" t="str">
            <v>A4</v>
          </cell>
          <cell r="G858">
            <v>20</v>
          </cell>
          <cell r="H858">
            <v>4</v>
          </cell>
          <cell r="I858">
            <v>232936</v>
          </cell>
          <cell r="J858">
            <v>0</v>
          </cell>
          <cell r="K858">
            <v>0</v>
          </cell>
          <cell r="L858">
            <v>1036</v>
          </cell>
          <cell r="M858">
            <v>0</v>
          </cell>
          <cell r="N858">
            <v>0</v>
          </cell>
          <cell r="O858">
            <v>618678</v>
          </cell>
          <cell r="P858">
            <v>889924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1508602</v>
          </cell>
          <cell r="AA858">
            <v>1508602</v>
          </cell>
          <cell r="AB858" t="str">
            <v>ERSU</v>
          </cell>
          <cell r="AC858">
            <v>1101</v>
          </cell>
          <cell r="AD858">
            <v>2</v>
          </cell>
          <cell r="AE858">
            <v>232936</v>
          </cell>
        </row>
        <row r="859">
          <cell r="A859" t="str">
            <v>SMA</v>
          </cell>
          <cell r="B859">
            <v>5</v>
          </cell>
          <cell r="C859" t="str">
            <v>DRMN</v>
          </cell>
          <cell r="D859">
            <v>52</v>
          </cell>
          <cell r="E859">
            <v>1</v>
          </cell>
          <cell r="F859" t="str">
            <v xml:space="preserve">B </v>
          </cell>
          <cell r="G859">
            <v>1</v>
          </cell>
          <cell r="H859">
            <v>7097</v>
          </cell>
          <cell r="I859">
            <v>144904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2336667</v>
          </cell>
          <cell r="P859">
            <v>0</v>
          </cell>
          <cell r="Q859">
            <v>0</v>
          </cell>
          <cell r="R859">
            <v>19151</v>
          </cell>
          <cell r="S859">
            <v>0</v>
          </cell>
          <cell r="T859">
            <v>151486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5868</v>
          </cell>
          <cell r="Z859">
            <v>2336667</v>
          </cell>
          <cell r="AA859">
            <v>2513172</v>
          </cell>
          <cell r="AB859" t="str">
            <v>ERTB</v>
          </cell>
          <cell r="AC859">
            <v>1101</v>
          </cell>
          <cell r="AD859">
            <v>2</v>
          </cell>
          <cell r="AE859">
            <v>114446</v>
          </cell>
        </row>
        <row r="860">
          <cell r="A860" t="str">
            <v>SMA</v>
          </cell>
          <cell r="B860">
            <v>5</v>
          </cell>
          <cell r="C860" t="str">
            <v>DRMN</v>
          </cell>
          <cell r="D860">
            <v>52</v>
          </cell>
          <cell r="E860">
            <v>1</v>
          </cell>
          <cell r="F860" t="str">
            <v xml:space="preserve">B </v>
          </cell>
          <cell r="G860">
            <v>2</v>
          </cell>
          <cell r="H860">
            <v>3864</v>
          </cell>
          <cell r="I860">
            <v>158383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3071803</v>
          </cell>
          <cell r="P860">
            <v>0</v>
          </cell>
          <cell r="Q860">
            <v>0</v>
          </cell>
          <cell r="R860">
            <v>20681</v>
          </cell>
          <cell r="S860">
            <v>0</v>
          </cell>
          <cell r="T860">
            <v>75076</v>
          </cell>
          <cell r="U860">
            <v>522075</v>
          </cell>
          <cell r="V860">
            <v>0</v>
          </cell>
          <cell r="W860">
            <v>0</v>
          </cell>
          <cell r="X860">
            <v>0</v>
          </cell>
          <cell r="Y860">
            <v>4920</v>
          </cell>
          <cell r="Z860">
            <v>3071803</v>
          </cell>
          <cell r="AA860">
            <v>3172480</v>
          </cell>
          <cell r="AB860" t="str">
            <v>ERTB</v>
          </cell>
          <cell r="AC860">
            <v>1101</v>
          </cell>
          <cell r="AD860">
            <v>2</v>
          </cell>
          <cell r="AE860">
            <v>158383</v>
          </cell>
        </row>
        <row r="861">
          <cell r="A861" t="str">
            <v>SMA</v>
          </cell>
          <cell r="B861">
            <v>5</v>
          </cell>
          <cell r="C861" t="str">
            <v>DRMN</v>
          </cell>
          <cell r="D861">
            <v>52</v>
          </cell>
          <cell r="E861">
            <v>1</v>
          </cell>
          <cell r="F861" t="str">
            <v xml:space="preserve">B </v>
          </cell>
          <cell r="G861">
            <v>3</v>
          </cell>
          <cell r="H861">
            <v>10145</v>
          </cell>
          <cell r="I861">
            <v>726645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14092292</v>
          </cell>
          <cell r="P861">
            <v>0</v>
          </cell>
          <cell r="Q861">
            <v>640</v>
          </cell>
          <cell r="R861">
            <v>108910</v>
          </cell>
          <cell r="S861">
            <v>0</v>
          </cell>
          <cell r="T861">
            <v>134646</v>
          </cell>
          <cell r="U861">
            <v>2395791</v>
          </cell>
          <cell r="V861">
            <v>0</v>
          </cell>
          <cell r="W861">
            <v>0</v>
          </cell>
          <cell r="X861">
            <v>0</v>
          </cell>
          <cell r="Y861">
            <v>30233</v>
          </cell>
          <cell r="Z861">
            <v>14092932</v>
          </cell>
          <cell r="AA861">
            <v>14366721</v>
          </cell>
          <cell r="AB861" t="str">
            <v>ERTB</v>
          </cell>
          <cell r="AC861">
            <v>1101</v>
          </cell>
          <cell r="AD861">
            <v>2</v>
          </cell>
          <cell r="AE861">
            <v>725390</v>
          </cell>
        </row>
        <row r="862">
          <cell r="A862" t="str">
            <v>SMA</v>
          </cell>
          <cell r="B862">
            <v>5</v>
          </cell>
          <cell r="C862" t="str">
            <v>DRMN</v>
          </cell>
          <cell r="D862">
            <v>52</v>
          </cell>
          <cell r="E862">
            <v>1</v>
          </cell>
          <cell r="F862" t="str">
            <v xml:space="preserve">B </v>
          </cell>
          <cell r="G862">
            <v>4</v>
          </cell>
          <cell r="H862">
            <v>2316</v>
          </cell>
          <cell r="I862">
            <v>275773</v>
          </cell>
          <cell r="J862">
            <v>0</v>
          </cell>
          <cell r="K862">
            <v>0</v>
          </cell>
          <cell r="L862">
            <v>0</v>
          </cell>
          <cell r="M862">
            <v>0</v>
          </cell>
          <cell r="N862">
            <v>0</v>
          </cell>
          <cell r="O862">
            <v>5348885</v>
          </cell>
          <cell r="P862">
            <v>0</v>
          </cell>
          <cell r="Q862">
            <v>0</v>
          </cell>
          <cell r="R862">
            <v>62097</v>
          </cell>
          <cell r="S862">
            <v>0</v>
          </cell>
          <cell r="T862">
            <v>74242</v>
          </cell>
          <cell r="U862">
            <v>909324</v>
          </cell>
          <cell r="V862">
            <v>0</v>
          </cell>
          <cell r="W862">
            <v>0</v>
          </cell>
          <cell r="X862">
            <v>0</v>
          </cell>
          <cell r="Y862">
            <v>12936</v>
          </cell>
          <cell r="Z862">
            <v>5348885</v>
          </cell>
          <cell r="AA862">
            <v>5498160</v>
          </cell>
          <cell r="AB862" t="str">
            <v>ERTB</v>
          </cell>
          <cell r="AC862">
            <v>1101</v>
          </cell>
          <cell r="AD862">
            <v>2</v>
          </cell>
          <cell r="AE862">
            <v>275773</v>
          </cell>
        </row>
        <row r="863">
          <cell r="A863" t="str">
            <v>SMA</v>
          </cell>
          <cell r="B863">
            <v>5</v>
          </cell>
          <cell r="C863" t="str">
            <v>DRMN</v>
          </cell>
          <cell r="D863">
            <v>52</v>
          </cell>
          <cell r="E863">
            <v>1</v>
          </cell>
          <cell r="F863" t="str">
            <v xml:space="preserve">B </v>
          </cell>
          <cell r="G863">
            <v>5</v>
          </cell>
          <cell r="H863">
            <v>703</v>
          </cell>
          <cell r="I863">
            <v>121140</v>
          </cell>
          <cell r="J863">
            <v>0</v>
          </cell>
          <cell r="K863">
            <v>0</v>
          </cell>
          <cell r="L863">
            <v>0</v>
          </cell>
          <cell r="M863">
            <v>0</v>
          </cell>
          <cell r="N863">
            <v>0</v>
          </cell>
          <cell r="O863">
            <v>2349529</v>
          </cell>
          <cell r="P863">
            <v>0</v>
          </cell>
          <cell r="Q863">
            <v>0</v>
          </cell>
          <cell r="R863">
            <v>26338</v>
          </cell>
          <cell r="S863">
            <v>0</v>
          </cell>
          <cell r="T863">
            <v>25898</v>
          </cell>
          <cell r="U863">
            <v>399418</v>
          </cell>
          <cell r="V863">
            <v>0</v>
          </cell>
          <cell r="W863">
            <v>0</v>
          </cell>
          <cell r="X863">
            <v>0</v>
          </cell>
          <cell r="Y863">
            <v>6290</v>
          </cell>
          <cell r="Z863">
            <v>2349529</v>
          </cell>
          <cell r="AA863">
            <v>2408055</v>
          </cell>
          <cell r="AB863" t="str">
            <v>ERTB</v>
          </cell>
          <cell r="AC863">
            <v>1101</v>
          </cell>
          <cell r="AD863">
            <v>2</v>
          </cell>
          <cell r="AE863">
            <v>121140</v>
          </cell>
        </row>
        <row r="864">
          <cell r="A864" t="str">
            <v>SMA</v>
          </cell>
          <cell r="B864">
            <v>5</v>
          </cell>
          <cell r="C864" t="str">
            <v>DRMN</v>
          </cell>
          <cell r="D864">
            <v>52</v>
          </cell>
          <cell r="E864">
            <v>1</v>
          </cell>
          <cell r="F864" t="str">
            <v xml:space="preserve">B </v>
          </cell>
          <cell r="G864">
            <v>6</v>
          </cell>
          <cell r="H864">
            <v>431</v>
          </cell>
          <cell r="I864">
            <v>102924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1996370</v>
          </cell>
          <cell r="P864">
            <v>0</v>
          </cell>
          <cell r="Q864">
            <v>0</v>
          </cell>
          <cell r="R864">
            <v>22117</v>
          </cell>
          <cell r="S864">
            <v>0</v>
          </cell>
          <cell r="T864">
            <v>37225</v>
          </cell>
          <cell r="U864">
            <v>339423</v>
          </cell>
          <cell r="V864">
            <v>0</v>
          </cell>
          <cell r="W864">
            <v>0</v>
          </cell>
          <cell r="X864">
            <v>0</v>
          </cell>
          <cell r="Y864">
            <v>6105</v>
          </cell>
          <cell r="Z864">
            <v>1996370</v>
          </cell>
          <cell r="AA864">
            <v>2061817</v>
          </cell>
          <cell r="AB864" t="str">
            <v>ERTB</v>
          </cell>
          <cell r="AC864">
            <v>1101</v>
          </cell>
          <cell r="AD864">
            <v>2</v>
          </cell>
          <cell r="AE864">
            <v>102924</v>
          </cell>
        </row>
        <row r="865">
          <cell r="A865" t="str">
            <v>SMA</v>
          </cell>
          <cell r="B865">
            <v>5</v>
          </cell>
          <cell r="C865" t="str">
            <v>DRMN</v>
          </cell>
          <cell r="D865">
            <v>52</v>
          </cell>
          <cell r="E865">
            <v>1</v>
          </cell>
          <cell r="F865" t="str">
            <v xml:space="preserve">B </v>
          </cell>
          <cell r="G865">
            <v>7</v>
          </cell>
          <cell r="H865">
            <v>160</v>
          </cell>
          <cell r="I865">
            <v>53425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1074967</v>
          </cell>
          <cell r="P865">
            <v>0</v>
          </cell>
          <cell r="Q865">
            <v>0</v>
          </cell>
          <cell r="R865">
            <v>11021</v>
          </cell>
          <cell r="S865">
            <v>0</v>
          </cell>
          <cell r="T865">
            <v>8409</v>
          </cell>
          <cell r="U865">
            <v>215034</v>
          </cell>
          <cell r="V865">
            <v>0</v>
          </cell>
          <cell r="W865">
            <v>0</v>
          </cell>
          <cell r="X865">
            <v>0</v>
          </cell>
          <cell r="Y865">
            <v>3198</v>
          </cell>
          <cell r="Z865">
            <v>1074967</v>
          </cell>
          <cell r="AA865">
            <v>1097595</v>
          </cell>
          <cell r="AB865" t="str">
            <v>ERTB</v>
          </cell>
          <cell r="AC865">
            <v>1101</v>
          </cell>
          <cell r="AD865">
            <v>2</v>
          </cell>
          <cell r="AE865">
            <v>53425</v>
          </cell>
        </row>
        <row r="866">
          <cell r="A866" t="str">
            <v>SMA</v>
          </cell>
          <cell r="B866">
            <v>5</v>
          </cell>
          <cell r="C866" t="str">
            <v>DRMN</v>
          </cell>
          <cell r="D866">
            <v>52</v>
          </cell>
          <cell r="E866">
            <v>1</v>
          </cell>
          <cell r="F866" t="str">
            <v xml:space="preserve">B </v>
          </cell>
          <cell r="G866">
            <v>8</v>
          </cell>
          <cell r="H866">
            <v>61</v>
          </cell>
          <cell r="I866">
            <v>26144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526107</v>
          </cell>
          <cell r="P866">
            <v>0</v>
          </cell>
          <cell r="Q866">
            <v>0</v>
          </cell>
          <cell r="R866">
            <v>5161</v>
          </cell>
          <cell r="S866">
            <v>0</v>
          </cell>
          <cell r="T866">
            <v>1030</v>
          </cell>
          <cell r="U866">
            <v>105230</v>
          </cell>
          <cell r="V866">
            <v>0</v>
          </cell>
          <cell r="W866">
            <v>0</v>
          </cell>
          <cell r="X866">
            <v>0</v>
          </cell>
          <cell r="Y866">
            <v>1476</v>
          </cell>
          <cell r="Z866">
            <v>526107</v>
          </cell>
          <cell r="AA866">
            <v>533774</v>
          </cell>
          <cell r="AB866" t="str">
            <v>ERTB</v>
          </cell>
          <cell r="AC866">
            <v>1101</v>
          </cell>
          <cell r="AD866">
            <v>2</v>
          </cell>
          <cell r="AE866">
            <v>26144</v>
          </cell>
        </row>
        <row r="867">
          <cell r="A867" t="str">
            <v>SMA</v>
          </cell>
          <cell r="B867">
            <v>5</v>
          </cell>
          <cell r="C867" t="str">
            <v>DRMN</v>
          </cell>
          <cell r="D867">
            <v>52</v>
          </cell>
          <cell r="E867">
            <v>1</v>
          </cell>
          <cell r="F867" t="str">
            <v xml:space="preserve">B </v>
          </cell>
          <cell r="G867">
            <v>9</v>
          </cell>
          <cell r="H867">
            <v>64</v>
          </cell>
          <cell r="I867">
            <v>42181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904996</v>
          </cell>
          <cell r="P867">
            <v>0</v>
          </cell>
          <cell r="Q867">
            <v>0</v>
          </cell>
          <cell r="R867">
            <v>10646</v>
          </cell>
          <cell r="S867">
            <v>0</v>
          </cell>
          <cell r="T867">
            <v>7158</v>
          </cell>
          <cell r="U867">
            <v>226265</v>
          </cell>
          <cell r="V867">
            <v>0</v>
          </cell>
          <cell r="W867">
            <v>0</v>
          </cell>
          <cell r="X867">
            <v>0</v>
          </cell>
          <cell r="Y867">
            <v>1850</v>
          </cell>
          <cell r="Z867">
            <v>904996</v>
          </cell>
          <cell r="AA867">
            <v>924650</v>
          </cell>
          <cell r="AB867" t="str">
            <v>ERTB</v>
          </cell>
          <cell r="AC867">
            <v>1101</v>
          </cell>
          <cell r="AD867">
            <v>2</v>
          </cell>
          <cell r="AE867">
            <v>42181</v>
          </cell>
        </row>
        <row r="868">
          <cell r="A868" t="str">
            <v>SMA</v>
          </cell>
          <cell r="B868">
            <v>5</v>
          </cell>
          <cell r="C868" t="str">
            <v>DRMN</v>
          </cell>
          <cell r="D868">
            <v>52</v>
          </cell>
          <cell r="E868">
            <v>1</v>
          </cell>
          <cell r="F868" t="str">
            <v xml:space="preserve">B </v>
          </cell>
          <cell r="G868">
            <v>10</v>
          </cell>
          <cell r="H868">
            <v>7</v>
          </cell>
          <cell r="I868">
            <v>7782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167014</v>
          </cell>
          <cell r="P868">
            <v>0</v>
          </cell>
          <cell r="Q868">
            <v>0</v>
          </cell>
          <cell r="R868">
            <v>1747</v>
          </cell>
          <cell r="S868">
            <v>0</v>
          </cell>
          <cell r="T868">
            <v>110</v>
          </cell>
          <cell r="U868">
            <v>41755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167014</v>
          </cell>
          <cell r="AA868">
            <v>168871</v>
          </cell>
          <cell r="AB868" t="str">
            <v>ERTB</v>
          </cell>
          <cell r="AC868">
            <v>1101</v>
          </cell>
          <cell r="AD868">
            <v>2</v>
          </cell>
          <cell r="AE868">
            <v>7782</v>
          </cell>
        </row>
        <row r="869">
          <cell r="A869" t="str">
            <v>SMA</v>
          </cell>
          <cell r="B869">
            <v>5</v>
          </cell>
          <cell r="C869" t="str">
            <v>DRMN</v>
          </cell>
          <cell r="D869">
            <v>52</v>
          </cell>
          <cell r="E869">
            <v>1</v>
          </cell>
          <cell r="F869" t="str">
            <v xml:space="preserve">B </v>
          </cell>
          <cell r="G869">
            <v>11</v>
          </cell>
          <cell r="H869">
            <v>481</v>
          </cell>
          <cell r="I869">
            <v>10480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59380</v>
          </cell>
          <cell r="P869">
            <v>0</v>
          </cell>
          <cell r="Q869">
            <v>0</v>
          </cell>
          <cell r="R869">
            <v>563</v>
          </cell>
          <cell r="S869">
            <v>0</v>
          </cell>
          <cell r="T869">
            <v>3796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444</v>
          </cell>
          <cell r="Z869">
            <v>59380</v>
          </cell>
          <cell r="AA869">
            <v>64183</v>
          </cell>
          <cell r="AB869" t="str">
            <v>ERTB</v>
          </cell>
          <cell r="AC869">
            <v>1101</v>
          </cell>
          <cell r="AD869">
            <v>2</v>
          </cell>
          <cell r="AE869">
            <v>7864</v>
          </cell>
        </row>
        <row r="870">
          <cell r="A870" t="str">
            <v>SMA</v>
          </cell>
          <cell r="B870">
            <v>5</v>
          </cell>
          <cell r="C870" t="str">
            <v>DRMN</v>
          </cell>
          <cell r="D870">
            <v>52</v>
          </cell>
          <cell r="E870">
            <v>1</v>
          </cell>
          <cell r="F870" t="str">
            <v xml:space="preserve">B </v>
          </cell>
          <cell r="G870">
            <v>12</v>
          </cell>
          <cell r="H870">
            <v>467</v>
          </cell>
          <cell r="I870">
            <v>27944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257593</v>
          </cell>
          <cell r="P870">
            <v>0</v>
          </cell>
          <cell r="Q870">
            <v>0</v>
          </cell>
          <cell r="R870">
            <v>2707</v>
          </cell>
          <cell r="S870">
            <v>0</v>
          </cell>
          <cell r="T870">
            <v>3718</v>
          </cell>
          <cell r="U870">
            <v>43787</v>
          </cell>
          <cell r="V870">
            <v>0</v>
          </cell>
          <cell r="W870">
            <v>0</v>
          </cell>
          <cell r="X870">
            <v>0</v>
          </cell>
          <cell r="Y870">
            <v>999</v>
          </cell>
          <cell r="Z870">
            <v>257593</v>
          </cell>
          <cell r="AA870">
            <v>265017</v>
          </cell>
          <cell r="AB870" t="str">
            <v>ERTB</v>
          </cell>
          <cell r="AC870">
            <v>1101</v>
          </cell>
          <cell r="AD870">
            <v>2</v>
          </cell>
          <cell r="AE870">
            <v>27944</v>
          </cell>
        </row>
        <row r="871">
          <cell r="A871" t="str">
            <v>SMA</v>
          </cell>
          <cell r="B871">
            <v>5</v>
          </cell>
          <cell r="C871" t="str">
            <v>DRMN</v>
          </cell>
          <cell r="D871">
            <v>52</v>
          </cell>
          <cell r="E871">
            <v>1</v>
          </cell>
          <cell r="F871" t="str">
            <v xml:space="preserve">B </v>
          </cell>
          <cell r="G871">
            <v>13</v>
          </cell>
          <cell r="H871">
            <v>37</v>
          </cell>
          <cell r="I871">
            <v>4205</v>
          </cell>
          <cell r="J871">
            <v>0</v>
          </cell>
          <cell r="K871">
            <v>0</v>
          </cell>
          <cell r="L871">
            <v>0</v>
          </cell>
          <cell r="M871">
            <v>0</v>
          </cell>
          <cell r="N871">
            <v>0</v>
          </cell>
          <cell r="O871">
            <v>60078</v>
          </cell>
          <cell r="P871">
            <v>0</v>
          </cell>
          <cell r="Q871">
            <v>0</v>
          </cell>
          <cell r="R871">
            <v>737</v>
          </cell>
          <cell r="S871">
            <v>0</v>
          </cell>
          <cell r="T871">
            <v>553</v>
          </cell>
          <cell r="U871">
            <v>10218</v>
          </cell>
          <cell r="V871">
            <v>0</v>
          </cell>
          <cell r="W871">
            <v>0</v>
          </cell>
          <cell r="X871">
            <v>0</v>
          </cell>
          <cell r="Y871">
            <v>196</v>
          </cell>
          <cell r="Z871">
            <v>60078</v>
          </cell>
          <cell r="AA871">
            <v>61564</v>
          </cell>
          <cell r="AB871" t="str">
            <v>ERTB</v>
          </cell>
          <cell r="AC871">
            <v>1101</v>
          </cell>
          <cell r="AD871">
            <v>2</v>
          </cell>
          <cell r="AE871">
            <v>4205</v>
          </cell>
        </row>
        <row r="872">
          <cell r="A872" t="str">
            <v>SMA</v>
          </cell>
          <cell r="B872">
            <v>5</v>
          </cell>
          <cell r="C872" t="str">
            <v>DRMN</v>
          </cell>
          <cell r="D872">
            <v>52</v>
          </cell>
          <cell r="E872">
            <v>1</v>
          </cell>
          <cell r="F872" t="str">
            <v xml:space="preserve">B </v>
          </cell>
          <cell r="G872">
            <v>14</v>
          </cell>
          <cell r="H872">
            <v>2</v>
          </cell>
          <cell r="I872">
            <v>307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3955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673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3955</v>
          </cell>
          <cell r="AA872">
            <v>3955</v>
          </cell>
          <cell r="AB872" t="str">
            <v>ERTB</v>
          </cell>
          <cell r="AC872">
            <v>1101</v>
          </cell>
          <cell r="AD872">
            <v>2</v>
          </cell>
          <cell r="AE872">
            <v>307</v>
          </cell>
        </row>
        <row r="873">
          <cell r="A873" t="str">
            <v>SMA</v>
          </cell>
          <cell r="B873">
            <v>5</v>
          </cell>
          <cell r="C873" t="str">
            <v>DRMN</v>
          </cell>
          <cell r="D873">
            <v>52</v>
          </cell>
          <cell r="E873">
            <v>2</v>
          </cell>
          <cell r="F873" t="str">
            <v>A4</v>
          </cell>
          <cell r="G873">
            <v>22</v>
          </cell>
          <cell r="H873">
            <v>1</v>
          </cell>
          <cell r="I873">
            <v>263080</v>
          </cell>
          <cell r="J873">
            <v>16514</v>
          </cell>
          <cell r="K873">
            <v>246566</v>
          </cell>
          <cell r="L873">
            <v>2427</v>
          </cell>
          <cell r="M873">
            <v>1344</v>
          </cell>
          <cell r="N873">
            <v>1083</v>
          </cell>
          <cell r="O873">
            <v>1816463</v>
          </cell>
          <cell r="P873">
            <v>3170788</v>
          </cell>
          <cell r="Q873">
            <v>221007</v>
          </cell>
          <cell r="R873">
            <v>0</v>
          </cell>
          <cell r="S873">
            <v>0</v>
          </cell>
          <cell r="T873">
            <v>0</v>
          </cell>
          <cell r="U873">
            <v>1393701</v>
          </cell>
          <cell r="V873">
            <v>0</v>
          </cell>
          <cell r="W873">
            <v>366545</v>
          </cell>
          <cell r="X873">
            <v>0</v>
          </cell>
          <cell r="Y873">
            <v>0</v>
          </cell>
          <cell r="Z873">
            <v>5574803</v>
          </cell>
          <cell r="AA873">
            <v>5574803</v>
          </cell>
          <cell r="AB873" t="str">
            <v>ERTB</v>
          </cell>
          <cell r="AC873">
            <v>1101</v>
          </cell>
          <cell r="AD873">
            <v>2</v>
          </cell>
          <cell r="AE873">
            <v>263080</v>
          </cell>
        </row>
        <row r="874">
          <cell r="A874" t="str">
            <v>SMA</v>
          </cell>
          <cell r="B874">
            <v>5</v>
          </cell>
          <cell r="C874" t="str">
            <v>DRMN</v>
          </cell>
          <cell r="D874">
            <v>52</v>
          </cell>
          <cell r="E874">
            <v>2</v>
          </cell>
          <cell r="F874" t="str">
            <v>A4</v>
          </cell>
          <cell r="G874">
            <v>21</v>
          </cell>
          <cell r="H874">
            <v>9</v>
          </cell>
          <cell r="I874">
            <v>694460</v>
          </cell>
          <cell r="J874">
            <v>37816</v>
          </cell>
          <cell r="K874">
            <v>656644</v>
          </cell>
          <cell r="L874">
            <v>6077</v>
          </cell>
          <cell r="M874">
            <v>2728</v>
          </cell>
          <cell r="N874">
            <v>0</v>
          </cell>
          <cell r="O874">
            <v>6564795</v>
          </cell>
          <cell r="P874">
            <v>8818802</v>
          </cell>
          <cell r="Q874">
            <v>873438</v>
          </cell>
          <cell r="R874">
            <v>53935</v>
          </cell>
          <cell r="S874">
            <v>0</v>
          </cell>
          <cell r="T874">
            <v>415648</v>
          </cell>
          <cell r="U874">
            <v>4281131</v>
          </cell>
          <cell r="V874">
            <v>0</v>
          </cell>
          <cell r="W874">
            <v>867477</v>
          </cell>
          <cell r="X874">
            <v>0</v>
          </cell>
          <cell r="Y874">
            <v>493</v>
          </cell>
          <cell r="Z874">
            <v>17124512</v>
          </cell>
          <cell r="AA874">
            <v>17594588</v>
          </cell>
          <cell r="AB874" t="str">
            <v>ERTB</v>
          </cell>
          <cell r="AC874">
            <v>1101</v>
          </cell>
          <cell r="AD874">
            <v>2</v>
          </cell>
          <cell r="AE874">
            <v>694460</v>
          </cell>
        </row>
        <row r="875">
          <cell r="A875" t="str">
            <v>SMA</v>
          </cell>
          <cell r="B875">
            <v>5</v>
          </cell>
          <cell r="C875" t="str">
            <v>DRMN</v>
          </cell>
          <cell r="D875">
            <v>52</v>
          </cell>
          <cell r="E875">
            <v>2</v>
          </cell>
          <cell r="F875" t="str">
            <v>A4</v>
          </cell>
          <cell r="G875">
            <v>20</v>
          </cell>
          <cell r="H875">
            <v>11</v>
          </cell>
          <cell r="I875">
            <v>212593</v>
          </cell>
          <cell r="J875">
            <v>0</v>
          </cell>
          <cell r="K875">
            <v>0</v>
          </cell>
          <cell r="L875">
            <v>982</v>
          </cell>
          <cell r="M875">
            <v>0</v>
          </cell>
          <cell r="N875">
            <v>0</v>
          </cell>
          <cell r="O875">
            <v>2439435</v>
          </cell>
          <cell r="P875">
            <v>768579</v>
          </cell>
          <cell r="Q875">
            <v>302381</v>
          </cell>
          <cell r="R875">
            <v>60760</v>
          </cell>
          <cell r="S875">
            <v>0</v>
          </cell>
          <cell r="T875">
            <v>163785</v>
          </cell>
          <cell r="U875">
            <v>898339</v>
          </cell>
          <cell r="V875">
            <v>0</v>
          </cell>
          <cell r="W875">
            <v>82962</v>
          </cell>
          <cell r="X875">
            <v>0</v>
          </cell>
          <cell r="Y875">
            <v>0</v>
          </cell>
          <cell r="Z875">
            <v>3593357</v>
          </cell>
          <cell r="AA875">
            <v>3817902</v>
          </cell>
          <cell r="AB875" t="str">
            <v>ERTB</v>
          </cell>
          <cell r="AC875">
            <v>1101</v>
          </cell>
          <cell r="AD875">
            <v>2</v>
          </cell>
          <cell r="AE875">
            <v>212593</v>
          </cell>
        </row>
        <row r="876">
          <cell r="A876" t="str">
            <v>SMA</v>
          </cell>
          <cell r="B876">
            <v>5</v>
          </cell>
          <cell r="C876" t="str">
            <v>DRMN</v>
          </cell>
          <cell r="D876">
            <v>52</v>
          </cell>
          <cell r="E876">
            <v>2</v>
          </cell>
          <cell r="F876" t="str">
            <v xml:space="preserve">B </v>
          </cell>
          <cell r="G876">
            <v>0</v>
          </cell>
          <cell r="H876">
            <v>109</v>
          </cell>
          <cell r="I876">
            <v>74349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1547817</v>
          </cell>
          <cell r="P876">
            <v>0</v>
          </cell>
          <cell r="Q876">
            <v>19922</v>
          </cell>
          <cell r="R876">
            <v>23642</v>
          </cell>
          <cell r="S876">
            <v>0</v>
          </cell>
          <cell r="T876">
            <v>18393</v>
          </cell>
          <cell r="U876">
            <v>389433</v>
          </cell>
          <cell r="V876">
            <v>0</v>
          </cell>
          <cell r="W876">
            <v>0</v>
          </cell>
          <cell r="X876">
            <v>0</v>
          </cell>
          <cell r="Y876">
            <v>1009</v>
          </cell>
          <cell r="Z876">
            <v>1567739</v>
          </cell>
          <cell r="AA876">
            <v>1610783</v>
          </cell>
          <cell r="AB876" t="str">
            <v>ERTB</v>
          </cell>
          <cell r="AC876">
            <v>1101</v>
          </cell>
          <cell r="AD876">
            <v>2</v>
          </cell>
          <cell r="AE876">
            <v>72739</v>
          </cell>
        </row>
        <row r="877">
          <cell r="A877" t="str">
            <v>SMA</v>
          </cell>
          <cell r="B877">
            <v>5</v>
          </cell>
          <cell r="C877" t="str">
            <v>DRMN</v>
          </cell>
          <cell r="D877">
            <v>52</v>
          </cell>
          <cell r="E877">
            <v>3</v>
          </cell>
          <cell r="F877" t="str">
            <v>A4</v>
          </cell>
          <cell r="G877">
            <v>21</v>
          </cell>
          <cell r="H877">
            <v>1</v>
          </cell>
          <cell r="I877">
            <v>5129</v>
          </cell>
          <cell r="J877">
            <v>159</v>
          </cell>
          <cell r="K877">
            <v>4970</v>
          </cell>
          <cell r="L877">
            <v>50</v>
          </cell>
          <cell r="M877">
            <v>50</v>
          </cell>
          <cell r="N877">
            <v>0</v>
          </cell>
          <cell r="O877">
            <v>41868</v>
          </cell>
          <cell r="P877">
            <v>34533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19100</v>
          </cell>
          <cell r="V877">
            <v>0</v>
          </cell>
          <cell r="W877">
            <v>0</v>
          </cell>
          <cell r="X877">
            <v>0</v>
          </cell>
          <cell r="Y877">
            <v>0</v>
          </cell>
          <cell r="Z877">
            <v>76401</v>
          </cell>
          <cell r="AA877">
            <v>76401</v>
          </cell>
          <cell r="AB877" t="str">
            <v>ERTB</v>
          </cell>
          <cell r="AC877">
            <v>1101</v>
          </cell>
          <cell r="AD877">
            <v>2</v>
          </cell>
          <cell r="AE877">
            <v>5129</v>
          </cell>
        </row>
        <row r="878">
          <cell r="A878" t="str">
            <v>SMA</v>
          </cell>
          <cell r="B878">
            <v>5</v>
          </cell>
          <cell r="C878" t="str">
            <v>DRMN</v>
          </cell>
          <cell r="D878">
            <v>52</v>
          </cell>
          <cell r="E878">
            <v>3</v>
          </cell>
          <cell r="F878" t="str">
            <v>A4</v>
          </cell>
          <cell r="G878">
            <v>20</v>
          </cell>
          <cell r="H878">
            <v>9</v>
          </cell>
          <cell r="I878">
            <v>48586</v>
          </cell>
          <cell r="J878">
            <v>0</v>
          </cell>
          <cell r="K878">
            <v>0</v>
          </cell>
          <cell r="L878">
            <v>295</v>
          </cell>
          <cell r="M878">
            <v>0</v>
          </cell>
          <cell r="N878">
            <v>0</v>
          </cell>
          <cell r="O878">
            <v>557506</v>
          </cell>
          <cell r="P878">
            <v>230887</v>
          </cell>
          <cell r="Q878">
            <v>13415</v>
          </cell>
          <cell r="R878">
            <v>7533</v>
          </cell>
          <cell r="S878">
            <v>0</v>
          </cell>
          <cell r="T878">
            <v>0</v>
          </cell>
          <cell r="U878">
            <v>202214</v>
          </cell>
          <cell r="V878">
            <v>0</v>
          </cell>
          <cell r="W878">
            <v>7044</v>
          </cell>
          <cell r="X878">
            <v>0</v>
          </cell>
          <cell r="Y878">
            <v>0</v>
          </cell>
          <cell r="Z878">
            <v>808852</v>
          </cell>
          <cell r="AA878">
            <v>816385</v>
          </cell>
          <cell r="AB878" t="str">
            <v>ERTB</v>
          </cell>
          <cell r="AC878">
            <v>1101</v>
          </cell>
          <cell r="AD878">
            <v>2</v>
          </cell>
          <cell r="AE878">
            <v>48586</v>
          </cell>
        </row>
        <row r="879">
          <cell r="A879" t="str">
            <v>SMA</v>
          </cell>
          <cell r="B879">
            <v>5</v>
          </cell>
          <cell r="C879" t="str">
            <v>DRMN</v>
          </cell>
          <cell r="D879">
            <v>52</v>
          </cell>
          <cell r="E879">
            <v>3</v>
          </cell>
          <cell r="F879" t="str">
            <v xml:space="preserve">B </v>
          </cell>
          <cell r="G879">
            <v>0</v>
          </cell>
          <cell r="H879">
            <v>1951</v>
          </cell>
          <cell r="I879">
            <v>422617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8798245</v>
          </cell>
          <cell r="P879">
            <v>0</v>
          </cell>
          <cell r="Q879">
            <v>12284</v>
          </cell>
          <cell r="R879">
            <v>93364</v>
          </cell>
          <cell r="S879">
            <v>0</v>
          </cell>
          <cell r="T879">
            <v>112574</v>
          </cell>
          <cell r="U879">
            <v>2167328</v>
          </cell>
          <cell r="V879">
            <v>0</v>
          </cell>
          <cell r="W879">
            <v>0</v>
          </cell>
          <cell r="X879">
            <v>0</v>
          </cell>
          <cell r="Y879">
            <v>5518</v>
          </cell>
          <cell r="Z879">
            <v>8810529</v>
          </cell>
          <cell r="AA879">
            <v>9021985</v>
          </cell>
          <cell r="AB879" t="str">
            <v>ERTB</v>
          </cell>
          <cell r="AC879">
            <v>1101</v>
          </cell>
          <cell r="AD879">
            <v>2</v>
          </cell>
          <cell r="AE879">
            <v>409130</v>
          </cell>
        </row>
        <row r="880">
          <cell r="A880" t="str">
            <v>SMA</v>
          </cell>
          <cell r="B880">
            <v>5</v>
          </cell>
          <cell r="C880" t="str">
            <v>DRMN</v>
          </cell>
          <cell r="D880">
            <v>52</v>
          </cell>
          <cell r="E880">
            <v>4</v>
          </cell>
          <cell r="F880" t="str">
            <v>A4</v>
          </cell>
          <cell r="G880">
            <v>21</v>
          </cell>
          <cell r="H880">
            <v>1</v>
          </cell>
          <cell r="I880">
            <v>10811</v>
          </cell>
          <cell r="J880">
            <v>114</v>
          </cell>
          <cell r="K880">
            <v>10697</v>
          </cell>
          <cell r="L880">
            <v>566</v>
          </cell>
          <cell r="M880">
            <v>500</v>
          </cell>
          <cell r="N880">
            <v>0</v>
          </cell>
          <cell r="O880">
            <v>51348</v>
          </cell>
          <cell r="P880">
            <v>335498</v>
          </cell>
          <cell r="Q880">
            <v>7593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>
            <v>0</v>
          </cell>
          <cell r="W880">
            <v>0</v>
          </cell>
          <cell r="X880">
            <v>0</v>
          </cell>
          <cell r="Y880">
            <v>0</v>
          </cell>
          <cell r="Z880">
            <v>394439</v>
          </cell>
          <cell r="AA880">
            <v>394439</v>
          </cell>
          <cell r="AB880" t="str">
            <v>ERTB</v>
          </cell>
          <cell r="AC880">
            <v>1101</v>
          </cell>
          <cell r="AD880">
            <v>2</v>
          </cell>
          <cell r="AE880">
            <v>10811</v>
          </cell>
        </row>
        <row r="881">
          <cell r="A881" t="str">
            <v>SMA</v>
          </cell>
          <cell r="B881">
            <v>5</v>
          </cell>
          <cell r="C881" t="str">
            <v>DRMN</v>
          </cell>
          <cell r="D881">
            <v>52</v>
          </cell>
          <cell r="E881">
            <v>4</v>
          </cell>
          <cell r="F881" t="str">
            <v>A4</v>
          </cell>
          <cell r="G881">
            <v>20</v>
          </cell>
          <cell r="H881">
            <v>4</v>
          </cell>
          <cell r="I881">
            <v>282261</v>
          </cell>
          <cell r="J881">
            <v>0</v>
          </cell>
          <cell r="K881">
            <v>0</v>
          </cell>
          <cell r="L881">
            <v>571</v>
          </cell>
          <cell r="M881">
            <v>0</v>
          </cell>
          <cell r="N881">
            <v>0</v>
          </cell>
          <cell r="O881">
            <v>2186112</v>
          </cell>
          <cell r="P881">
            <v>301488</v>
          </cell>
          <cell r="Q881">
            <v>101560</v>
          </cell>
          <cell r="R881">
            <v>0</v>
          </cell>
          <cell r="S881">
            <v>0</v>
          </cell>
          <cell r="T881">
            <v>3703</v>
          </cell>
          <cell r="U881">
            <v>0</v>
          </cell>
          <cell r="V881">
            <v>0</v>
          </cell>
          <cell r="W881">
            <v>12144</v>
          </cell>
          <cell r="X881">
            <v>0</v>
          </cell>
          <cell r="Y881">
            <v>0</v>
          </cell>
          <cell r="Z881">
            <v>2601304</v>
          </cell>
          <cell r="AA881">
            <v>2605007</v>
          </cell>
          <cell r="AB881" t="str">
            <v>ERTB</v>
          </cell>
          <cell r="AC881">
            <v>1101</v>
          </cell>
          <cell r="AD881">
            <v>2</v>
          </cell>
          <cell r="AE881">
            <v>282261</v>
          </cell>
        </row>
        <row r="882">
          <cell r="A882" t="str">
            <v>SMA</v>
          </cell>
          <cell r="B882">
            <v>5</v>
          </cell>
          <cell r="C882" t="str">
            <v>DRMN</v>
          </cell>
          <cell r="D882">
            <v>52</v>
          </cell>
          <cell r="E882">
            <v>4</v>
          </cell>
          <cell r="F882" t="str">
            <v xml:space="preserve">B </v>
          </cell>
          <cell r="G882">
            <v>0</v>
          </cell>
          <cell r="H882">
            <v>10</v>
          </cell>
          <cell r="I882">
            <v>1281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12539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>
            <v>32</v>
          </cell>
          <cell r="U882">
            <v>0</v>
          </cell>
          <cell r="V882">
            <v>282</v>
          </cell>
          <cell r="W882">
            <v>0</v>
          </cell>
          <cell r="X882">
            <v>0</v>
          </cell>
          <cell r="Y882">
            <v>0</v>
          </cell>
          <cell r="Z882">
            <v>12539</v>
          </cell>
          <cell r="AA882">
            <v>12853</v>
          </cell>
          <cell r="AB882" t="str">
            <v>ERTB</v>
          </cell>
          <cell r="AC882">
            <v>1101</v>
          </cell>
          <cell r="AD882">
            <v>2</v>
          </cell>
          <cell r="AE882">
            <v>1079</v>
          </cell>
        </row>
        <row r="883">
          <cell r="A883" t="str">
            <v>SMA</v>
          </cell>
          <cell r="B883">
            <v>5</v>
          </cell>
          <cell r="C883" t="str">
            <v>DRMN</v>
          </cell>
          <cell r="D883">
            <v>52</v>
          </cell>
          <cell r="E883">
            <v>4</v>
          </cell>
          <cell r="F883" t="str">
            <v>A4</v>
          </cell>
          <cell r="G883">
            <v>23</v>
          </cell>
          <cell r="H883">
            <v>1</v>
          </cell>
          <cell r="I883">
            <v>9708</v>
          </cell>
          <cell r="J883">
            <v>335</v>
          </cell>
          <cell r="K883">
            <v>8342</v>
          </cell>
          <cell r="L883">
            <v>63</v>
          </cell>
          <cell r="M883">
            <v>50</v>
          </cell>
          <cell r="N883">
            <v>0</v>
          </cell>
          <cell r="O883">
            <v>50753</v>
          </cell>
          <cell r="P883">
            <v>43489</v>
          </cell>
          <cell r="Q883">
            <v>0</v>
          </cell>
          <cell r="R883">
            <v>595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94242</v>
          </cell>
          <cell r="AA883">
            <v>94837</v>
          </cell>
          <cell r="AB883" t="str">
            <v>ERTB</v>
          </cell>
          <cell r="AC883">
            <v>1101</v>
          </cell>
          <cell r="AD883">
            <v>2</v>
          </cell>
          <cell r="AE883">
            <v>9708</v>
          </cell>
        </row>
        <row r="884">
          <cell r="A884" t="str">
            <v>SMA</v>
          </cell>
          <cell r="B884">
            <v>5</v>
          </cell>
          <cell r="C884" t="str">
            <v>DRMN</v>
          </cell>
          <cell r="D884">
            <v>52</v>
          </cell>
          <cell r="E884">
            <v>5</v>
          </cell>
          <cell r="F884" t="str">
            <v>A4</v>
          </cell>
          <cell r="G884">
            <v>20</v>
          </cell>
          <cell r="H884">
            <v>4</v>
          </cell>
          <cell r="I884">
            <v>31806</v>
          </cell>
          <cell r="J884">
            <v>0</v>
          </cell>
          <cell r="K884">
            <v>0</v>
          </cell>
          <cell r="L884">
            <v>104</v>
          </cell>
          <cell r="M884">
            <v>0</v>
          </cell>
          <cell r="N884">
            <v>0</v>
          </cell>
          <cell r="O884">
            <v>363640</v>
          </cell>
          <cell r="P884">
            <v>80615</v>
          </cell>
          <cell r="Q884">
            <v>3052</v>
          </cell>
          <cell r="R884">
            <v>4721</v>
          </cell>
          <cell r="S884">
            <v>0</v>
          </cell>
          <cell r="T884">
            <v>0</v>
          </cell>
          <cell r="U884">
            <v>110640</v>
          </cell>
          <cell r="V884">
            <v>0</v>
          </cell>
          <cell r="W884">
            <v>1565</v>
          </cell>
          <cell r="X884">
            <v>0</v>
          </cell>
          <cell r="Y884">
            <v>0</v>
          </cell>
          <cell r="Z884">
            <v>448872</v>
          </cell>
          <cell r="AA884">
            <v>453593</v>
          </cell>
          <cell r="AB884" t="str">
            <v>ERTB</v>
          </cell>
          <cell r="AC884">
            <v>1101</v>
          </cell>
          <cell r="AD884">
            <v>2</v>
          </cell>
          <cell r="AE884">
            <v>31806</v>
          </cell>
        </row>
        <row r="885">
          <cell r="A885" t="str">
            <v>SMA</v>
          </cell>
          <cell r="B885">
            <v>5</v>
          </cell>
          <cell r="C885" t="str">
            <v>DRMN</v>
          </cell>
          <cell r="D885">
            <v>52</v>
          </cell>
          <cell r="E885">
            <v>5</v>
          </cell>
          <cell r="F885" t="str">
            <v xml:space="preserve">B </v>
          </cell>
          <cell r="G885">
            <v>0</v>
          </cell>
          <cell r="H885">
            <v>489</v>
          </cell>
          <cell r="I885">
            <v>288234</v>
          </cell>
          <cell r="J885">
            <v>0</v>
          </cell>
          <cell r="K885">
            <v>0</v>
          </cell>
          <cell r="L885">
            <v>0</v>
          </cell>
          <cell r="M885">
            <v>0</v>
          </cell>
          <cell r="N885">
            <v>0</v>
          </cell>
          <cell r="O885">
            <v>5826648</v>
          </cell>
          <cell r="P885">
            <v>0</v>
          </cell>
          <cell r="Q885">
            <v>0</v>
          </cell>
          <cell r="R885">
            <v>43506</v>
          </cell>
          <cell r="S885">
            <v>0</v>
          </cell>
          <cell r="T885">
            <v>144301</v>
          </cell>
          <cell r="U885">
            <v>1326227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5826648</v>
          </cell>
          <cell r="AA885">
            <v>6014455</v>
          </cell>
          <cell r="AB885" t="str">
            <v>ERTB</v>
          </cell>
          <cell r="AC885">
            <v>1101</v>
          </cell>
          <cell r="AD885">
            <v>2</v>
          </cell>
          <cell r="AE885">
            <v>286012</v>
          </cell>
        </row>
        <row r="886">
          <cell r="A886" t="str">
            <v>SMA</v>
          </cell>
          <cell r="B886">
            <v>5</v>
          </cell>
          <cell r="C886" t="str">
            <v>DRMN</v>
          </cell>
          <cell r="D886">
            <v>52</v>
          </cell>
          <cell r="E886">
            <v>6</v>
          </cell>
          <cell r="F886" t="str">
            <v xml:space="preserve">B </v>
          </cell>
          <cell r="G886">
            <v>0</v>
          </cell>
          <cell r="H886">
            <v>28</v>
          </cell>
          <cell r="I886">
            <v>441313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5195723</v>
          </cell>
          <cell r="P886">
            <v>0</v>
          </cell>
          <cell r="Q886">
            <v>0</v>
          </cell>
          <cell r="R886">
            <v>52292</v>
          </cell>
          <cell r="S886">
            <v>0</v>
          </cell>
          <cell r="T886">
            <v>390067</v>
          </cell>
          <cell r="U886">
            <v>1298929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5195723</v>
          </cell>
          <cell r="AA886">
            <v>5638082</v>
          </cell>
          <cell r="AB886" t="str">
            <v>ERTB</v>
          </cell>
          <cell r="AC886">
            <v>1101</v>
          </cell>
          <cell r="AD886">
            <v>2</v>
          </cell>
          <cell r="AE886">
            <v>441313</v>
          </cell>
        </row>
        <row r="887">
          <cell r="A887" t="str">
            <v>SMA</v>
          </cell>
          <cell r="B887">
            <v>5</v>
          </cell>
          <cell r="C887" t="str">
            <v>DRMN</v>
          </cell>
          <cell r="D887">
            <v>52</v>
          </cell>
          <cell r="E887">
            <v>7</v>
          </cell>
          <cell r="F887" t="str">
            <v>A4</v>
          </cell>
          <cell r="G887">
            <v>20</v>
          </cell>
          <cell r="H887">
            <v>12</v>
          </cell>
          <cell r="I887">
            <v>414153</v>
          </cell>
          <cell r="J887">
            <v>0</v>
          </cell>
          <cell r="K887">
            <v>0</v>
          </cell>
          <cell r="L887">
            <v>742</v>
          </cell>
          <cell r="M887">
            <v>0</v>
          </cell>
          <cell r="N887">
            <v>0</v>
          </cell>
          <cell r="O887">
            <v>4039373</v>
          </cell>
          <cell r="P887">
            <v>512416</v>
          </cell>
          <cell r="Q887">
            <v>285908</v>
          </cell>
          <cell r="R887">
            <v>0</v>
          </cell>
          <cell r="S887">
            <v>0</v>
          </cell>
          <cell r="T887">
            <v>0</v>
          </cell>
          <cell r="U887">
            <v>1218889</v>
          </cell>
          <cell r="V887">
            <v>0</v>
          </cell>
          <cell r="W887">
            <v>37848</v>
          </cell>
          <cell r="X887">
            <v>0</v>
          </cell>
          <cell r="Y887">
            <v>0</v>
          </cell>
          <cell r="Z887">
            <v>4875545</v>
          </cell>
          <cell r="AA887">
            <v>4875545</v>
          </cell>
          <cell r="AB887" t="str">
            <v>ERTB</v>
          </cell>
          <cell r="AC887">
            <v>1101</v>
          </cell>
          <cell r="AD887">
            <v>2</v>
          </cell>
          <cell r="AE887">
            <v>414153</v>
          </cell>
        </row>
        <row r="888">
          <cell r="A888" t="str">
            <v>SMA</v>
          </cell>
          <cell r="B888">
            <v>5</v>
          </cell>
          <cell r="C888" t="str">
            <v>DRMN</v>
          </cell>
          <cell r="D888">
            <v>52</v>
          </cell>
          <cell r="E888">
            <v>7</v>
          </cell>
          <cell r="F888" t="str">
            <v xml:space="preserve">B </v>
          </cell>
          <cell r="G888">
            <v>0</v>
          </cell>
          <cell r="H888">
            <v>6</v>
          </cell>
          <cell r="I888">
            <v>14979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265048</v>
          </cell>
          <cell r="P888">
            <v>0</v>
          </cell>
          <cell r="Q888">
            <v>0</v>
          </cell>
          <cell r="R888">
            <v>964</v>
          </cell>
          <cell r="S888">
            <v>0</v>
          </cell>
          <cell r="T888">
            <v>0</v>
          </cell>
          <cell r="U888">
            <v>66262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265048</v>
          </cell>
          <cell r="AA888">
            <v>266012</v>
          </cell>
          <cell r="AB888" t="str">
            <v>ERTB</v>
          </cell>
          <cell r="AC888">
            <v>1101</v>
          </cell>
          <cell r="AD888">
            <v>2</v>
          </cell>
          <cell r="AE888">
            <v>14933</v>
          </cell>
        </row>
        <row r="889">
          <cell r="A889" t="str">
            <v>SMA</v>
          </cell>
          <cell r="B889">
            <v>5</v>
          </cell>
          <cell r="C889" t="str">
            <v>DRMN</v>
          </cell>
          <cell r="D889">
            <v>52</v>
          </cell>
          <cell r="E889">
            <v>8</v>
          </cell>
          <cell r="F889" t="str">
            <v xml:space="preserve">B </v>
          </cell>
          <cell r="G889">
            <v>0</v>
          </cell>
          <cell r="H889">
            <v>4</v>
          </cell>
          <cell r="I889">
            <v>6016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125244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31311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125244</v>
          </cell>
          <cell r="AA889">
            <v>125244</v>
          </cell>
          <cell r="AB889" t="str">
            <v>ERTB</v>
          </cell>
          <cell r="AC889">
            <v>1101</v>
          </cell>
          <cell r="AD889">
            <v>2</v>
          </cell>
          <cell r="AE889">
            <v>5993</v>
          </cell>
        </row>
        <row r="890">
          <cell r="A890" t="str">
            <v>SMA</v>
          </cell>
          <cell r="B890">
            <v>5</v>
          </cell>
          <cell r="C890" t="str">
            <v>DRMN</v>
          </cell>
          <cell r="D890">
            <v>52</v>
          </cell>
          <cell r="E890">
            <v>90</v>
          </cell>
          <cell r="F890" t="str">
            <v>A4</v>
          </cell>
          <cell r="G890">
            <v>20</v>
          </cell>
          <cell r="H890">
            <v>2</v>
          </cell>
          <cell r="I890">
            <v>50640</v>
          </cell>
          <cell r="J890">
            <v>0</v>
          </cell>
          <cell r="K890">
            <v>0</v>
          </cell>
          <cell r="L890">
            <v>169</v>
          </cell>
          <cell r="M890">
            <v>0</v>
          </cell>
          <cell r="N890">
            <v>0</v>
          </cell>
          <cell r="O890">
            <v>134500</v>
          </cell>
          <cell r="P890">
            <v>145171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>
            <v>0</v>
          </cell>
          <cell r="W890">
            <v>0</v>
          </cell>
          <cell r="X890">
            <v>0</v>
          </cell>
          <cell r="Y890">
            <v>0</v>
          </cell>
          <cell r="Z890">
            <v>279671</v>
          </cell>
          <cell r="AA890">
            <v>279671</v>
          </cell>
          <cell r="AB890" t="str">
            <v>ERTB</v>
          </cell>
          <cell r="AC890">
            <v>1101</v>
          </cell>
          <cell r="AD890">
            <v>2</v>
          </cell>
          <cell r="AE890">
            <v>50640</v>
          </cell>
        </row>
        <row r="891">
          <cell r="A891" t="str">
            <v>SMA</v>
          </cell>
          <cell r="B891">
            <v>5</v>
          </cell>
          <cell r="C891" t="str">
            <v>DRMN</v>
          </cell>
          <cell r="D891">
            <v>53</v>
          </cell>
          <cell r="E891">
            <v>1</v>
          </cell>
          <cell r="F891" t="str">
            <v xml:space="preserve">B </v>
          </cell>
          <cell r="G891">
            <v>1</v>
          </cell>
          <cell r="H891">
            <v>9198</v>
          </cell>
          <cell r="I891">
            <v>195569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3171904</v>
          </cell>
          <cell r="P891">
            <v>0</v>
          </cell>
          <cell r="Q891">
            <v>0</v>
          </cell>
          <cell r="R891">
            <v>41834</v>
          </cell>
          <cell r="S891">
            <v>0</v>
          </cell>
          <cell r="T891">
            <v>302587</v>
          </cell>
          <cell r="U891">
            <v>0</v>
          </cell>
          <cell r="V891">
            <v>0</v>
          </cell>
          <cell r="W891">
            <v>0</v>
          </cell>
          <cell r="X891">
            <v>0</v>
          </cell>
          <cell r="Y891">
            <v>422124</v>
          </cell>
          <cell r="Z891">
            <v>3171904</v>
          </cell>
          <cell r="AA891">
            <v>3938449</v>
          </cell>
          <cell r="AB891" t="str">
            <v>ERCP</v>
          </cell>
          <cell r="AC891">
            <v>1101</v>
          </cell>
          <cell r="AD891">
            <v>2</v>
          </cell>
          <cell r="AE891">
            <v>145696</v>
          </cell>
        </row>
        <row r="892">
          <cell r="A892" t="str">
            <v>SMA</v>
          </cell>
          <cell r="B892">
            <v>5</v>
          </cell>
          <cell r="C892" t="str">
            <v>DRMN</v>
          </cell>
          <cell r="D892">
            <v>53</v>
          </cell>
          <cell r="E892">
            <v>1</v>
          </cell>
          <cell r="F892" t="str">
            <v xml:space="preserve">B </v>
          </cell>
          <cell r="G892">
            <v>2</v>
          </cell>
          <cell r="H892">
            <v>5820</v>
          </cell>
          <cell r="I892">
            <v>239321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4642452</v>
          </cell>
          <cell r="P892">
            <v>0</v>
          </cell>
          <cell r="Q892">
            <v>0</v>
          </cell>
          <cell r="R892">
            <v>37652</v>
          </cell>
          <cell r="S892">
            <v>0</v>
          </cell>
          <cell r="T892">
            <v>84038</v>
          </cell>
          <cell r="U892">
            <v>789035</v>
          </cell>
          <cell r="V892">
            <v>0</v>
          </cell>
          <cell r="W892">
            <v>0</v>
          </cell>
          <cell r="X892">
            <v>0</v>
          </cell>
          <cell r="Y892">
            <v>436444</v>
          </cell>
          <cell r="Z892">
            <v>4642452</v>
          </cell>
          <cell r="AA892">
            <v>5200586</v>
          </cell>
          <cell r="AB892" t="str">
            <v>ERCP</v>
          </cell>
          <cell r="AC892">
            <v>1101</v>
          </cell>
          <cell r="AD892">
            <v>2</v>
          </cell>
          <cell r="AE892">
            <v>239154</v>
          </cell>
        </row>
        <row r="893">
          <cell r="A893" t="str">
            <v>SMA</v>
          </cell>
          <cell r="B893">
            <v>5</v>
          </cell>
          <cell r="C893" t="str">
            <v>DRMN</v>
          </cell>
          <cell r="D893">
            <v>53</v>
          </cell>
          <cell r="E893">
            <v>1</v>
          </cell>
          <cell r="F893" t="str">
            <v xml:space="preserve">B </v>
          </cell>
          <cell r="G893">
            <v>3</v>
          </cell>
          <cell r="H893">
            <v>15826</v>
          </cell>
          <cell r="I893">
            <v>1151231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22328394</v>
          </cell>
          <cell r="P893">
            <v>0</v>
          </cell>
          <cell r="Q893">
            <v>0</v>
          </cell>
          <cell r="R893">
            <v>187678</v>
          </cell>
          <cell r="S893">
            <v>0</v>
          </cell>
          <cell r="T893">
            <v>295677</v>
          </cell>
          <cell r="U893">
            <v>3795870</v>
          </cell>
          <cell r="V893">
            <v>0</v>
          </cell>
          <cell r="W893">
            <v>0</v>
          </cell>
          <cell r="X893">
            <v>0</v>
          </cell>
          <cell r="Y893">
            <v>1864787</v>
          </cell>
          <cell r="Z893">
            <v>22328394</v>
          </cell>
          <cell r="AA893">
            <v>24676536</v>
          </cell>
          <cell r="AB893" t="str">
            <v>ERCP</v>
          </cell>
          <cell r="AC893">
            <v>1101</v>
          </cell>
          <cell r="AD893">
            <v>2</v>
          </cell>
          <cell r="AE893">
            <v>1149472</v>
          </cell>
        </row>
        <row r="894">
          <cell r="A894" t="str">
            <v>SMA</v>
          </cell>
          <cell r="B894">
            <v>5</v>
          </cell>
          <cell r="C894" t="str">
            <v>DRMN</v>
          </cell>
          <cell r="D894">
            <v>53</v>
          </cell>
          <cell r="E894">
            <v>1</v>
          </cell>
          <cell r="F894" t="str">
            <v xml:space="preserve">B </v>
          </cell>
          <cell r="G894">
            <v>4</v>
          </cell>
          <cell r="H894">
            <v>3793</v>
          </cell>
          <cell r="I894">
            <v>456633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  <cell r="O894">
            <v>8857245</v>
          </cell>
          <cell r="P894">
            <v>0</v>
          </cell>
          <cell r="Q894">
            <v>0</v>
          </cell>
          <cell r="R894">
            <v>96721</v>
          </cell>
          <cell r="S894">
            <v>0</v>
          </cell>
          <cell r="T894">
            <v>136572</v>
          </cell>
          <cell r="U894">
            <v>1505806</v>
          </cell>
          <cell r="V894">
            <v>0</v>
          </cell>
          <cell r="W894">
            <v>0</v>
          </cell>
          <cell r="X894">
            <v>0</v>
          </cell>
          <cell r="Y894">
            <v>775062</v>
          </cell>
          <cell r="Z894">
            <v>8857245</v>
          </cell>
          <cell r="AA894">
            <v>9865600</v>
          </cell>
          <cell r="AB894" t="str">
            <v>ERCP</v>
          </cell>
          <cell r="AC894">
            <v>1101</v>
          </cell>
          <cell r="AD894">
            <v>2</v>
          </cell>
          <cell r="AE894">
            <v>456633</v>
          </cell>
        </row>
        <row r="895">
          <cell r="A895" t="str">
            <v>SMA</v>
          </cell>
          <cell r="B895">
            <v>5</v>
          </cell>
          <cell r="C895" t="str">
            <v>DRMN</v>
          </cell>
          <cell r="D895">
            <v>53</v>
          </cell>
          <cell r="E895">
            <v>1</v>
          </cell>
          <cell r="F895" t="str">
            <v xml:space="preserve">B </v>
          </cell>
          <cell r="G895">
            <v>5</v>
          </cell>
          <cell r="H895">
            <v>1207</v>
          </cell>
          <cell r="I895">
            <v>209718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4067570</v>
          </cell>
          <cell r="P895">
            <v>0</v>
          </cell>
          <cell r="Q895">
            <v>0</v>
          </cell>
          <cell r="R895">
            <v>46816</v>
          </cell>
          <cell r="S895">
            <v>0</v>
          </cell>
          <cell r="T895">
            <v>86344</v>
          </cell>
          <cell r="U895">
            <v>691529</v>
          </cell>
          <cell r="V895">
            <v>0</v>
          </cell>
          <cell r="W895">
            <v>0</v>
          </cell>
          <cell r="X895">
            <v>0</v>
          </cell>
          <cell r="Y895">
            <v>374505</v>
          </cell>
          <cell r="Z895">
            <v>4067570</v>
          </cell>
          <cell r="AA895">
            <v>4575235</v>
          </cell>
          <cell r="AB895" t="str">
            <v>ERCP</v>
          </cell>
          <cell r="AC895">
            <v>1101</v>
          </cell>
          <cell r="AD895">
            <v>2</v>
          </cell>
          <cell r="AE895">
            <v>209718</v>
          </cell>
        </row>
        <row r="896">
          <cell r="A896" t="str">
            <v>SMA</v>
          </cell>
          <cell r="B896">
            <v>5</v>
          </cell>
          <cell r="C896" t="str">
            <v>DRMN</v>
          </cell>
          <cell r="D896">
            <v>53</v>
          </cell>
          <cell r="E896">
            <v>1</v>
          </cell>
          <cell r="F896" t="str">
            <v xml:space="preserve">B </v>
          </cell>
          <cell r="G896">
            <v>6</v>
          </cell>
          <cell r="H896">
            <v>766</v>
          </cell>
          <cell r="I896">
            <v>182314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3535969</v>
          </cell>
          <cell r="P896">
            <v>0</v>
          </cell>
          <cell r="Q896">
            <v>0</v>
          </cell>
          <cell r="R896">
            <v>41372</v>
          </cell>
          <cell r="S896">
            <v>0</v>
          </cell>
          <cell r="T896">
            <v>71955</v>
          </cell>
          <cell r="U896">
            <v>601242</v>
          </cell>
          <cell r="V896">
            <v>0</v>
          </cell>
          <cell r="W896">
            <v>0</v>
          </cell>
          <cell r="X896">
            <v>0</v>
          </cell>
          <cell r="Y896">
            <v>226098</v>
          </cell>
          <cell r="Z896">
            <v>3535969</v>
          </cell>
          <cell r="AA896">
            <v>3875394</v>
          </cell>
          <cell r="AB896" t="str">
            <v>ERCP</v>
          </cell>
          <cell r="AC896">
            <v>1101</v>
          </cell>
          <cell r="AD896">
            <v>2</v>
          </cell>
          <cell r="AE896">
            <v>182314</v>
          </cell>
        </row>
        <row r="897">
          <cell r="A897" t="str">
            <v>SMA</v>
          </cell>
          <cell r="B897">
            <v>5</v>
          </cell>
          <cell r="C897" t="str">
            <v>DRMN</v>
          </cell>
          <cell r="D897">
            <v>53</v>
          </cell>
          <cell r="E897">
            <v>1</v>
          </cell>
          <cell r="F897" t="str">
            <v xml:space="preserve">B </v>
          </cell>
          <cell r="G897">
            <v>7</v>
          </cell>
          <cell r="H897">
            <v>204</v>
          </cell>
          <cell r="I897">
            <v>67105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1349605</v>
          </cell>
          <cell r="P897">
            <v>0</v>
          </cell>
          <cell r="Q897">
            <v>0</v>
          </cell>
          <cell r="R897">
            <v>13283</v>
          </cell>
          <cell r="S897">
            <v>0</v>
          </cell>
          <cell r="T897">
            <v>28796</v>
          </cell>
          <cell r="U897">
            <v>269991</v>
          </cell>
          <cell r="V897">
            <v>0</v>
          </cell>
          <cell r="W897">
            <v>0</v>
          </cell>
          <cell r="X897">
            <v>0</v>
          </cell>
          <cell r="Y897">
            <v>81862</v>
          </cell>
          <cell r="Z897">
            <v>1349605</v>
          </cell>
          <cell r="AA897">
            <v>1473546</v>
          </cell>
          <cell r="AB897" t="str">
            <v>ERCP</v>
          </cell>
          <cell r="AC897">
            <v>1101</v>
          </cell>
          <cell r="AD897">
            <v>2</v>
          </cell>
          <cell r="AE897">
            <v>67105</v>
          </cell>
        </row>
        <row r="898">
          <cell r="A898" t="str">
            <v>SMA</v>
          </cell>
          <cell r="B898">
            <v>5</v>
          </cell>
          <cell r="C898" t="str">
            <v>DRMN</v>
          </cell>
          <cell r="D898">
            <v>53</v>
          </cell>
          <cell r="E898">
            <v>1</v>
          </cell>
          <cell r="F898" t="str">
            <v xml:space="preserve">B </v>
          </cell>
          <cell r="G898">
            <v>8</v>
          </cell>
          <cell r="H898">
            <v>94</v>
          </cell>
          <cell r="I898">
            <v>36916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751633</v>
          </cell>
          <cell r="P898">
            <v>0</v>
          </cell>
          <cell r="Q898">
            <v>0</v>
          </cell>
          <cell r="R898">
            <v>7748</v>
          </cell>
          <cell r="S898">
            <v>0</v>
          </cell>
          <cell r="T898">
            <v>18650</v>
          </cell>
          <cell r="U898">
            <v>150341</v>
          </cell>
          <cell r="V898">
            <v>0</v>
          </cell>
          <cell r="W898">
            <v>0</v>
          </cell>
          <cell r="X898">
            <v>0</v>
          </cell>
          <cell r="Y898">
            <v>26748</v>
          </cell>
          <cell r="Z898">
            <v>751633</v>
          </cell>
          <cell r="AA898">
            <v>804779</v>
          </cell>
          <cell r="AB898" t="str">
            <v>ERCP</v>
          </cell>
          <cell r="AC898">
            <v>1101</v>
          </cell>
          <cell r="AD898">
            <v>2</v>
          </cell>
          <cell r="AE898">
            <v>36916</v>
          </cell>
        </row>
        <row r="899">
          <cell r="A899" t="str">
            <v>SMA</v>
          </cell>
          <cell r="B899">
            <v>5</v>
          </cell>
          <cell r="C899" t="str">
            <v>DRMN</v>
          </cell>
          <cell r="D899">
            <v>53</v>
          </cell>
          <cell r="E899">
            <v>1</v>
          </cell>
          <cell r="F899" t="str">
            <v xml:space="preserve">B </v>
          </cell>
          <cell r="G899">
            <v>9</v>
          </cell>
          <cell r="H899">
            <v>104</v>
          </cell>
          <cell r="I899">
            <v>61317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  <cell r="O899">
            <v>1315667</v>
          </cell>
          <cell r="P899">
            <v>0</v>
          </cell>
          <cell r="Q899">
            <v>0</v>
          </cell>
          <cell r="R899">
            <v>12546</v>
          </cell>
          <cell r="S899">
            <v>0</v>
          </cell>
          <cell r="T899">
            <v>36666</v>
          </cell>
          <cell r="U899">
            <v>328949</v>
          </cell>
          <cell r="V899">
            <v>0</v>
          </cell>
          <cell r="W899">
            <v>0</v>
          </cell>
          <cell r="X899">
            <v>0</v>
          </cell>
          <cell r="Y899">
            <v>46819</v>
          </cell>
          <cell r="Z899">
            <v>1315667</v>
          </cell>
          <cell r="AA899">
            <v>1411698</v>
          </cell>
          <cell r="AB899" t="str">
            <v>ERCP</v>
          </cell>
          <cell r="AC899">
            <v>1101</v>
          </cell>
          <cell r="AD899">
            <v>2</v>
          </cell>
          <cell r="AE899">
            <v>61317</v>
          </cell>
        </row>
        <row r="900">
          <cell r="A900" t="str">
            <v>SMA</v>
          </cell>
          <cell r="B900">
            <v>5</v>
          </cell>
          <cell r="C900" t="str">
            <v>DRMN</v>
          </cell>
          <cell r="D900">
            <v>53</v>
          </cell>
          <cell r="E900">
            <v>1</v>
          </cell>
          <cell r="F900" t="str">
            <v xml:space="preserve">B </v>
          </cell>
          <cell r="G900">
            <v>10</v>
          </cell>
          <cell r="H900">
            <v>31</v>
          </cell>
          <cell r="I900">
            <v>65655</v>
          </cell>
          <cell r="J900">
            <v>0</v>
          </cell>
          <cell r="K900">
            <v>0</v>
          </cell>
          <cell r="L900">
            <v>0</v>
          </cell>
          <cell r="M900">
            <v>0</v>
          </cell>
          <cell r="N900">
            <v>0</v>
          </cell>
          <cell r="O900">
            <v>1407501</v>
          </cell>
          <cell r="P900">
            <v>0</v>
          </cell>
          <cell r="Q900">
            <v>0</v>
          </cell>
          <cell r="R900">
            <v>4189</v>
          </cell>
          <cell r="S900">
            <v>0</v>
          </cell>
          <cell r="T900">
            <v>0</v>
          </cell>
          <cell r="U900">
            <v>351875</v>
          </cell>
          <cell r="V900">
            <v>0</v>
          </cell>
          <cell r="W900">
            <v>0</v>
          </cell>
          <cell r="X900">
            <v>0</v>
          </cell>
          <cell r="Y900">
            <v>9593</v>
          </cell>
          <cell r="Z900">
            <v>1407501</v>
          </cell>
          <cell r="AA900">
            <v>1421283</v>
          </cell>
          <cell r="AB900" t="str">
            <v>ERCP</v>
          </cell>
          <cell r="AC900">
            <v>1101</v>
          </cell>
          <cell r="AD900">
            <v>2</v>
          </cell>
          <cell r="AE900">
            <v>65655</v>
          </cell>
        </row>
        <row r="901">
          <cell r="A901" t="str">
            <v>SMA</v>
          </cell>
          <cell r="B901">
            <v>5</v>
          </cell>
          <cell r="C901" t="str">
            <v>DRMN</v>
          </cell>
          <cell r="D901">
            <v>53</v>
          </cell>
          <cell r="E901">
            <v>1</v>
          </cell>
          <cell r="F901" t="str">
            <v xml:space="preserve">B </v>
          </cell>
          <cell r="G901">
            <v>11</v>
          </cell>
          <cell r="H901">
            <v>937</v>
          </cell>
          <cell r="I901">
            <v>20517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116087</v>
          </cell>
          <cell r="P901">
            <v>0</v>
          </cell>
          <cell r="Q901">
            <v>0</v>
          </cell>
          <cell r="R901">
            <v>2080</v>
          </cell>
          <cell r="S901">
            <v>1380</v>
          </cell>
          <cell r="T901">
            <v>19001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48555</v>
          </cell>
          <cell r="Z901">
            <v>116087</v>
          </cell>
          <cell r="AA901">
            <v>187103</v>
          </cell>
          <cell r="AB901" t="str">
            <v>ERCP</v>
          </cell>
          <cell r="AC901">
            <v>1101</v>
          </cell>
          <cell r="AD901">
            <v>2</v>
          </cell>
          <cell r="AE901">
            <v>13963</v>
          </cell>
        </row>
        <row r="902">
          <cell r="A902" t="str">
            <v>SMA</v>
          </cell>
          <cell r="B902">
            <v>5</v>
          </cell>
          <cell r="C902" t="str">
            <v>DRMN</v>
          </cell>
          <cell r="D902">
            <v>53</v>
          </cell>
          <cell r="E902">
            <v>1</v>
          </cell>
          <cell r="F902" t="str">
            <v xml:space="preserve">B </v>
          </cell>
          <cell r="G902">
            <v>12</v>
          </cell>
          <cell r="H902">
            <v>976</v>
          </cell>
          <cell r="I902">
            <v>59072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542122</v>
          </cell>
          <cell r="P902">
            <v>0</v>
          </cell>
          <cell r="Q902">
            <v>0</v>
          </cell>
          <cell r="R902">
            <v>5740</v>
          </cell>
          <cell r="S902">
            <v>0</v>
          </cell>
          <cell r="T902">
            <v>16760</v>
          </cell>
          <cell r="U902">
            <v>92213</v>
          </cell>
          <cell r="V902">
            <v>0</v>
          </cell>
          <cell r="W902">
            <v>0</v>
          </cell>
          <cell r="X902">
            <v>0</v>
          </cell>
          <cell r="Y902">
            <v>113484</v>
          </cell>
          <cell r="Z902">
            <v>542122</v>
          </cell>
          <cell r="AA902">
            <v>678106</v>
          </cell>
          <cell r="AB902" t="str">
            <v>ERCP</v>
          </cell>
          <cell r="AC902">
            <v>1101</v>
          </cell>
          <cell r="AD902">
            <v>2</v>
          </cell>
          <cell r="AE902">
            <v>59072</v>
          </cell>
        </row>
        <row r="903">
          <cell r="A903" t="str">
            <v>SMA</v>
          </cell>
          <cell r="B903">
            <v>5</v>
          </cell>
          <cell r="C903" t="str">
            <v>DRMN</v>
          </cell>
          <cell r="D903">
            <v>53</v>
          </cell>
          <cell r="E903">
            <v>1</v>
          </cell>
          <cell r="F903" t="str">
            <v xml:space="preserve">B </v>
          </cell>
          <cell r="G903">
            <v>13</v>
          </cell>
          <cell r="H903">
            <v>76</v>
          </cell>
          <cell r="I903">
            <v>8747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112891</v>
          </cell>
          <cell r="P903">
            <v>0</v>
          </cell>
          <cell r="Q903">
            <v>0</v>
          </cell>
          <cell r="R903">
            <v>952</v>
          </cell>
          <cell r="S903">
            <v>0</v>
          </cell>
          <cell r="T903">
            <v>2415</v>
          </cell>
          <cell r="U903">
            <v>19193</v>
          </cell>
          <cell r="V903">
            <v>0</v>
          </cell>
          <cell r="W903">
            <v>0</v>
          </cell>
          <cell r="X903">
            <v>0</v>
          </cell>
          <cell r="Y903">
            <v>18904</v>
          </cell>
          <cell r="Z903">
            <v>112891</v>
          </cell>
          <cell r="AA903">
            <v>135162</v>
          </cell>
          <cell r="AB903" t="str">
            <v>ERCP</v>
          </cell>
          <cell r="AC903">
            <v>1101</v>
          </cell>
          <cell r="AD903">
            <v>2</v>
          </cell>
          <cell r="AE903">
            <v>8747</v>
          </cell>
        </row>
        <row r="904">
          <cell r="A904" t="str">
            <v>SMA</v>
          </cell>
          <cell r="B904">
            <v>5</v>
          </cell>
          <cell r="C904" t="str">
            <v>DRMN</v>
          </cell>
          <cell r="D904">
            <v>53</v>
          </cell>
          <cell r="E904">
            <v>1</v>
          </cell>
          <cell r="F904" t="str">
            <v xml:space="preserve">B </v>
          </cell>
          <cell r="G904">
            <v>14</v>
          </cell>
          <cell r="H904">
            <v>6</v>
          </cell>
          <cell r="I904">
            <v>890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11264</v>
          </cell>
          <cell r="P904">
            <v>0</v>
          </cell>
          <cell r="Q904">
            <v>0</v>
          </cell>
          <cell r="R904">
            <v>24</v>
          </cell>
          <cell r="S904">
            <v>0</v>
          </cell>
          <cell r="T904">
            <v>0</v>
          </cell>
          <cell r="U904">
            <v>1916</v>
          </cell>
          <cell r="V904">
            <v>0</v>
          </cell>
          <cell r="W904">
            <v>0</v>
          </cell>
          <cell r="X904">
            <v>0</v>
          </cell>
          <cell r="Y904">
            <v>2780</v>
          </cell>
          <cell r="Z904">
            <v>11264</v>
          </cell>
          <cell r="AA904">
            <v>14068</v>
          </cell>
          <cell r="AB904" t="str">
            <v>ERCP</v>
          </cell>
          <cell r="AC904">
            <v>1101</v>
          </cell>
          <cell r="AD904">
            <v>2</v>
          </cell>
          <cell r="AE904">
            <v>890</v>
          </cell>
        </row>
        <row r="905">
          <cell r="A905" t="str">
            <v>SMA</v>
          </cell>
          <cell r="B905">
            <v>5</v>
          </cell>
          <cell r="C905" t="str">
            <v>DRMN</v>
          </cell>
          <cell r="D905">
            <v>53</v>
          </cell>
          <cell r="E905">
            <v>1</v>
          </cell>
          <cell r="F905" t="str">
            <v xml:space="preserve">B </v>
          </cell>
          <cell r="G905">
            <v>15</v>
          </cell>
          <cell r="H905">
            <v>14</v>
          </cell>
          <cell r="I905">
            <v>3956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65209</v>
          </cell>
          <cell r="P905">
            <v>0</v>
          </cell>
          <cell r="Q905">
            <v>0</v>
          </cell>
          <cell r="R905">
            <v>377</v>
          </cell>
          <cell r="S905">
            <v>0</v>
          </cell>
          <cell r="T905">
            <v>440</v>
          </cell>
          <cell r="U905">
            <v>13148</v>
          </cell>
          <cell r="V905">
            <v>0</v>
          </cell>
          <cell r="W905">
            <v>0</v>
          </cell>
          <cell r="X905">
            <v>0</v>
          </cell>
          <cell r="Y905">
            <v>7641</v>
          </cell>
          <cell r="Z905">
            <v>65209</v>
          </cell>
          <cell r="AA905">
            <v>73667</v>
          </cell>
          <cell r="AB905" t="str">
            <v>ERCP</v>
          </cell>
          <cell r="AC905">
            <v>1101</v>
          </cell>
          <cell r="AD905">
            <v>2</v>
          </cell>
          <cell r="AE905">
            <v>3956</v>
          </cell>
        </row>
        <row r="906">
          <cell r="A906" t="str">
            <v>SMA</v>
          </cell>
          <cell r="B906">
            <v>5</v>
          </cell>
          <cell r="C906" t="str">
            <v>DRMN</v>
          </cell>
          <cell r="D906">
            <v>53</v>
          </cell>
          <cell r="E906">
            <v>2</v>
          </cell>
          <cell r="F906" t="str">
            <v>A4</v>
          </cell>
          <cell r="G906">
            <v>22</v>
          </cell>
          <cell r="H906">
            <v>1</v>
          </cell>
          <cell r="I906">
            <v>672993</v>
          </cell>
          <cell r="J906">
            <v>71598</v>
          </cell>
          <cell r="K906">
            <v>601395</v>
          </cell>
          <cell r="L906">
            <v>1833</v>
          </cell>
          <cell r="M906">
            <v>1323</v>
          </cell>
          <cell r="N906">
            <v>1500</v>
          </cell>
          <cell r="O906">
            <v>4855900</v>
          </cell>
          <cell r="P906">
            <v>4019752</v>
          </cell>
          <cell r="Q906">
            <v>256450</v>
          </cell>
          <cell r="R906">
            <v>6798</v>
          </cell>
          <cell r="S906">
            <v>0</v>
          </cell>
          <cell r="T906">
            <v>0</v>
          </cell>
          <cell r="U906">
            <v>2283025</v>
          </cell>
          <cell r="V906">
            <v>0</v>
          </cell>
          <cell r="W906">
            <v>0</v>
          </cell>
          <cell r="X906">
            <v>0</v>
          </cell>
          <cell r="Y906">
            <v>2454</v>
          </cell>
          <cell r="Z906">
            <v>9132102</v>
          </cell>
          <cell r="AA906">
            <v>9141354</v>
          </cell>
          <cell r="AB906" t="str">
            <v>ERCP</v>
          </cell>
          <cell r="AC906">
            <v>1101</v>
          </cell>
          <cell r="AD906">
            <v>2</v>
          </cell>
          <cell r="AE906">
            <v>672993</v>
          </cell>
        </row>
        <row r="907">
          <cell r="A907" t="str">
            <v>SMA</v>
          </cell>
          <cell r="B907">
            <v>5</v>
          </cell>
          <cell r="C907" t="str">
            <v>DRMN</v>
          </cell>
          <cell r="D907">
            <v>53</v>
          </cell>
          <cell r="E907">
            <v>2</v>
          </cell>
          <cell r="F907" t="str">
            <v>A4</v>
          </cell>
          <cell r="G907">
            <v>21</v>
          </cell>
          <cell r="H907">
            <v>14</v>
          </cell>
          <cell r="I907">
            <v>1477304</v>
          </cell>
          <cell r="J907">
            <v>11045</v>
          </cell>
          <cell r="K907">
            <v>1466259</v>
          </cell>
          <cell r="L907">
            <v>7370</v>
          </cell>
          <cell r="M907">
            <v>7240</v>
          </cell>
          <cell r="N907">
            <v>0</v>
          </cell>
          <cell r="O907">
            <v>10115159</v>
          </cell>
          <cell r="P907">
            <v>5269614</v>
          </cell>
          <cell r="Q907">
            <v>361175</v>
          </cell>
          <cell r="R907">
            <v>133692</v>
          </cell>
          <cell r="S907">
            <v>0</v>
          </cell>
          <cell r="T907">
            <v>747052</v>
          </cell>
          <cell r="U907">
            <v>3936489</v>
          </cell>
          <cell r="V907">
            <v>0</v>
          </cell>
          <cell r="W907">
            <v>0</v>
          </cell>
          <cell r="X907">
            <v>0</v>
          </cell>
          <cell r="Y907">
            <v>17266</v>
          </cell>
          <cell r="Z907">
            <v>15745948</v>
          </cell>
          <cell r="AA907">
            <v>16643958</v>
          </cell>
          <cell r="AB907" t="str">
            <v>ERCP</v>
          </cell>
          <cell r="AC907">
            <v>1101</v>
          </cell>
          <cell r="AD907">
            <v>2</v>
          </cell>
          <cell r="AE907">
            <v>1477304</v>
          </cell>
        </row>
        <row r="908">
          <cell r="A908" t="str">
            <v>SMA</v>
          </cell>
          <cell r="B908">
            <v>5</v>
          </cell>
          <cell r="C908" t="str">
            <v>DRMN</v>
          </cell>
          <cell r="D908">
            <v>53</v>
          </cell>
          <cell r="E908">
            <v>2</v>
          </cell>
          <cell r="F908" t="str">
            <v>A4</v>
          </cell>
          <cell r="G908">
            <v>20</v>
          </cell>
          <cell r="H908">
            <v>39</v>
          </cell>
          <cell r="I908">
            <v>914965</v>
          </cell>
          <cell r="J908">
            <v>0</v>
          </cell>
          <cell r="K908">
            <v>0</v>
          </cell>
          <cell r="L908">
            <v>4923</v>
          </cell>
          <cell r="M908">
            <v>0</v>
          </cell>
          <cell r="N908">
            <v>0</v>
          </cell>
          <cell r="O908">
            <v>10498920</v>
          </cell>
          <cell r="P908">
            <v>3853068</v>
          </cell>
          <cell r="Q908">
            <v>864340</v>
          </cell>
          <cell r="R908">
            <v>186222</v>
          </cell>
          <cell r="S908">
            <v>0</v>
          </cell>
          <cell r="T908">
            <v>2288620</v>
          </cell>
          <cell r="U908">
            <v>3891355</v>
          </cell>
          <cell r="V908">
            <v>0</v>
          </cell>
          <cell r="W908">
            <v>349069</v>
          </cell>
          <cell r="X908">
            <v>0</v>
          </cell>
          <cell r="Y908">
            <v>31745</v>
          </cell>
          <cell r="Z908">
            <v>15565397</v>
          </cell>
          <cell r="AA908">
            <v>18071984</v>
          </cell>
          <cell r="AB908" t="str">
            <v>ERCP</v>
          </cell>
          <cell r="AC908">
            <v>1101</v>
          </cell>
          <cell r="AD908">
            <v>2</v>
          </cell>
          <cell r="AE908">
            <v>914965</v>
          </cell>
        </row>
        <row r="909">
          <cell r="A909" t="str">
            <v>SMA</v>
          </cell>
          <cell r="B909">
            <v>5</v>
          </cell>
          <cell r="C909" t="str">
            <v>DRMN</v>
          </cell>
          <cell r="D909">
            <v>53</v>
          </cell>
          <cell r="E909">
            <v>2</v>
          </cell>
          <cell r="F909" t="str">
            <v xml:space="preserve">B </v>
          </cell>
          <cell r="G909">
            <v>0</v>
          </cell>
          <cell r="H909">
            <v>160</v>
          </cell>
          <cell r="I909">
            <v>94259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1963557</v>
          </cell>
          <cell r="P909">
            <v>0</v>
          </cell>
          <cell r="Q909">
            <v>0</v>
          </cell>
          <cell r="R909">
            <v>31215</v>
          </cell>
          <cell r="S909">
            <v>0</v>
          </cell>
          <cell r="T909">
            <v>78438</v>
          </cell>
          <cell r="U909">
            <v>466997</v>
          </cell>
          <cell r="V909">
            <v>0</v>
          </cell>
          <cell r="W909">
            <v>0</v>
          </cell>
          <cell r="X909">
            <v>0</v>
          </cell>
          <cell r="Y909">
            <v>75855</v>
          </cell>
          <cell r="Z909">
            <v>1963557</v>
          </cell>
          <cell r="AA909">
            <v>2149065</v>
          </cell>
          <cell r="AB909" t="str">
            <v>ERCP</v>
          </cell>
          <cell r="AC909">
            <v>1101</v>
          </cell>
          <cell r="AD909">
            <v>2</v>
          </cell>
          <cell r="AE909">
            <v>91968</v>
          </cell>
        </row>
        <row r="910">
          <cell r="A910" t="str">
            <v>SMA</v>
          </cell>
          <cell r="B910">
            <v>5</v>
          </cell>
          <cell r="C910" t="str">
            <v>DRMN</v>
          </cell>
          <cell r="D910">
            <v>53</v>
          </cell>
          <cell r="E910">
            <v>3</v>
          </cell>
          <cell r="F910" t="str">
            <v>A4</v>
          </cell>
          <cell r="G910">
            <v>21</v>
          </cell>
          <cell r="H910">
            <v>1</v>
          </cell>
          <cell r="I910">
            <v>8930</v>
          </cell>
          <cell r="J910">
            <v>650</v>
          </cell>
          <cell r="K910">
            <v>8280</v>
          </cell>
          <cell r="L910">
            <v>50</v>
          </cell>
          <cell r="M910">
            <v>50</v>
          </cell>
          <cell r="N910">
            <v>0</v>
          </cell>
          <cell r="O910">
            <v>93424</v>
          </cell>
          <cell r="P910">
            <v>34533</v>
          </cell>
          <cell r="Q910">
            <v>1840</v>
          </cell>
          <cell r="R910">
            <v>0</v>
          </cell>
          <cell r="S910">
            <v>0</v>
          </cell>
          <cell r="T910">
            <v>0</v>
          </cell>
          <cell r="U910">
            <v>32449</v>
          </cell>
          <cell r="V910">
            <v>0</v>
          </cell>
          <cell r="W910">
            <v>0</v>
          </cell>
          <cell r="X910">
            <v>0</v>
          </cell>
          <cell r="Y910">
            <v>2454</v>
          </cell>
          <cell r="Z910">
            <v>129797</v>
          </cell>
          <cell r="AA910">
            <v>132251</v>
          </cell>
          <cell r="AB910" t="str">
            <v>ERCP</v>
          </cell>
          <cell r="AC910">
            <v>1101</v>
          </cell>
          <cell r="AD910">
            <v>2</v>
          </cell>
          <cell r="AE910">
            <v>8930</v>
          </cell>
        </row>
        <row r="911">
          <cell r="A911" t="str">
            <v>SMA</v>
          </cell>
          <cell r="B911">
            <v>5</v>
          </cell>
          <cell r="C911" t="str">
            <v>DRMN</v>
          </cell>
          <cell r="D911">
            <v>53</v>
          </cell>
          <cell r="E911">
            <v>3</v>
          </cell>
          <cell r="F911" t="str">
            <v>A4</v>
          </cell>
          <cell r="G911">
            <v>20</v>
          </cell>
          <cell r="H911">
            <v>10</v>
          </cell>
          <cell r="I911">
            <v>112064</v>
          </cell>
          <cell r="J911">
            <v>0</v>
          </cell>
          <cell r="K911">
            <v>0</v>
          </cell>
          <cell r="L911">
            <v>431</v>
          </cell>
          <cell r="M911">
            <v>0</v>
          </cell>
          <cell r="N911">
            <v>0</v>
          </cell>
          <cell r="O911">
            <v>1285899</v>
          </cell>
          <cell r="P911">
            <v>337328</v>
          </cell>
          <cell r="Q911">
            <v>17408</v>
          </cell>
          <cell r="R911">
            <v>4820</v>
          </cell>
          <cell r="S911">
            <v>0</v>
          </cell>
          <cell r="T911">
            <v>0</v>
          </cell>
          <cell r="U911">
            <v>411724</v>
          </cell>
          <cell r="V911">
            <v>0</v>
          </cell>
          <cell r="W911">
            <v>6261</v>
          </cell>
          <cell r="X911">
            <v>0</v>
          </cell>
          <cell r="Y911">
            <v>19444</v>
          </cell>
          <cell r="Z911">
            <v>1646896</v>
          </cell>
          <cell r="AA911">
            <v>1671160</v>
          </cell>
          <cell r="AB911" t="str">
            <v>ERCP</v>
          </cell>
          <cell r="AC911">
            <v>1101</v>
          </cell>
          <cell r="AD911">
            <v>2</v>
          </cell>
          <cell r="AE911">
            <v>112064</v>
          </cell>
        </row>
        <row r="912">
          <cell r="A912" t="str">
            <v>SMA</v>
          </cell>
          <cell r="B912">
            <v>5</v>
          </cell>
          <cell r="C912" t="str">
            <v>DRMN</v>
          </cell>
          <cell r="D912">
            <v>53</v>
          </cell>
          <cell r="E912">
            <v>3</v>
          </cell>
          <cell r="F912" t="str">
            <v xml:space="preserve">B </v>
          </cell>
          <cell r="G912">
            <v>0</v>
          </cell>
          <cell r="H912">
            <v>3066</v>
          </cell>
          <cell r="I912">
            <v>608607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12668821</v>
          </cell>
          <cell r="P912">
            <v>0</v>
          </cell>
          <cell r="Q912">
            <v>0</v>
          </cell>
          <cell r="R912">
            <v>150429</v>
          </cell>
          <cell r="S912">
            <v>0</v>
          </cell>
          <cell r="T912">
            <v>916728</v>
          </cell>
          <cell r="U912">
            <v>3138525</v>
          </cell>
          <cell r="V912">
            <v>0</v>
          </cell>
          <cell r="W912">
            <v>0</v>
          </cell>
          <cell r="X912">
            <v>0</v>
          </cell>
          <cell r="Y912">
            <v>895914</v>
          </cell>
          <cell r="Z912">
            <v>12668821</v>
          </cell>
          <cell r="AA912">
            <v>14631892</v>
          </cell>
          <cell r="AB912" t="str">
            <v>ERCP</v>
          </cell>
          <cell r="AC912">
            <v>1101</v>
          </cell>
          <cell r="AD912">
            <v>2</v>
          </cell>
          <cell r="AE912">
            <v>585415</v>
          </cell>
        </row>
        <row r="913">
          <cell r="A913" t="str">
            <v>SMA</v>
          </cell>
          <cell r="B913">
            <v>5</v>
          </cell>
          <cell r="C913" t="str">
            <v>DRMN</v>
          </cell>
          <cell r="D913">
            <v>53</v>
          </cell>
          <cell r="E913">
            <v>4</v>
          </cell>
          <cell r="F913" t="str">
            <v>A4</v>
          </cell>
          <cell r="G913">
            <v>21</v>
          </cell>
          <cell r="H913">
            <v>2</v>
          </cell>
          <cell r="I913">
            <v>30413</v>
          </cell>
          <cell r="J913">
            <v>135</v>
          </cell>
          <cell r="K913">
            <v>30278</v>
          </cell>
          <cell r="L913">
            <v>1141</v>
          </cell>
          <cell r="M913">
            <v>713</v>
          </cell>
          <cell r="N913">
            <v>0</v>
          </cell>
          <cell r="O913">
            <v>137553</v>
          </cell>
          <cell r="P913">
            <v>996942</v>
          </cell>
          <cell r="Q913">
            <v>826</v>
          </cell>
          <cell r="R913">
            <v>0</v>
          </cell>
          <cell r="S913">
            <v>0</v>
          </cell>
          <cell r="T913">
            <v>0</v>
          </cell>
          <cell r="U913">
            <v>0</v>
          </cell>
          <cell r="V913">
            <v>0</v>
          </cell>
          <cell r="W913">
            <v>0</v>
          </cell>
          <cell r="X913">
            <v>0</v>
          </cell>
          <cell r="Y913">
            <v>0</v>
          </cell>
          <cell r="Z913">
            <v>1135321</v>
          </cell>
          <cell r="AA913">
            <v>1135321</v>
          </cell>
          <cell r="AB913" t="str">
            <v>ERCP</v>
          </cell>
          <cell r="AC913">
            <v>1101</v>
          </cell>
          <cell r="AD913">
            <v>2</v>
          </cell>
          <cell r="AE913">
            <v>30413</v>
          </cell>
        </row>
        <row r="914">
          <cell r="A914" t="str">
            <v>SMA</v>
          </cell>
          <cell r="B914">
            <v>5</v>
          </cell>
          <cell r="C914" t="str">
            <v>DRMN</v>
          </cell>
          <cell r="D914">
            <v>53</v>
          </cell>
          <cell r="E914">
            <v>4</v>
          </cell>
          <cell r="F914" t="str">
            <v>A4</v>
          </cell>
          <cell r="G914">
            <v>20</v>
          </cell>
          <cell r="H914">
            <v>13</v>
          </cell>
          <cell r="I914">
            <v>211664</v>
          </cell>
          <cell r="J914">
            <v>0</v>
          </cell>
          <cell r="K914">
            <v>0</v>
          </cell>
          <cell r="L914">
            <v>809</v>
          </cell>
          <cell r="M914">
            <v>0</v>
          </cell>
          <cell r="N914">
            <v>0</v>
          </cell>
          <cell r="O914">
            <v>1639337</v>
          </cell>
          <cell r="P914">
            <v>427152</v>
          </cell>
          <cell r="Q914">
            <v>126607</v>
          </cell>
          <cell r="R914">
            <v>13734</v>
          </cell>
          <cell r="S914">
            <v>0</v>
          </cell>
          <cell r="T914">
            <v>17330</v>
          </cell>
          <cell r="U914">
            <v>0</v>
          </cell>
          <cell r="V914">
            <v>0</v>
          </cell>
          <cell r="W914">
            <v>35376</v>
          </cell>
          <cell r="X914">
            <v>0</v>
          </cell>
          <cell r="Y914">
            <v>0</v>
          </cell>
          <cell r="Z914">
            <v>2228472</v>
          </cell>
          <cell r="AA914">
            <v>2259536</v>
          </cell>
          <cell r="AB914" t="str">
            <v>ERCP</v>
          </cell>
          <cell r="AC914">
            <v>1101</v>
          </cell>
          <cell r="AD914">
            <v>2</v>
          </cell>
          <cell r="AE914">
            <v>211664</v>
          </cell>
        </row>
        <row r="915">
          <cell r="A915" t="str">
            <v>SMA</v>
          </cell>
          <cell r="B915">
            <v>5</v>
          </cell>
          <cell r="C915" t="str">
            <v>DRMN</v>
          </cell>
          <cell r="D915">
            <v>53</v>
          </cell>
          <cell r="E915">
            <v>4</v>
          </cell>
          <cell r="F915" t="str">
            <v xml:space="preserve">B </v>
          </cell>
          <cell r="G915">
            <v>0</v>
          </cell>
          <cell r="H915">
            <v>139</v>
          </cell>
          <cell r="I915">
            <v>47537</v>
          </cell>
          <cell r="J915">
            <v>0</v>
          </cell>
          <cell r="K915">
            <v>0</v>
          </cell>
          <cell r="L915">
            <v>0</v>
          </cell>
          <cell r="M915">
            <v>0</v>
          </cell>
          <cell r="N915">
            <v>0</v>
          </cell>
          <cell r="O915">
            <v>465309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9882</v>
          </cell>
          <cell r="U915">
            <v>0</v>
          </cell>
          <cell r="V915">
            <v>5927</v>
          </cell>
          <cell r="W915">
            <v>0</v>
          </cell>
          <cell r="X915">
            <v>0</v>
          </cell>
          <cell r="Y915">
            <v>0</v>
          </cell>
          <cell r="Z915">
            <v>465309</v>
          </cell>
          <cell r="AA915">
            <v>481118</v>
          </cell>
          <cell r="AB915" t="str">
            <v>ERCP</v>
          </cell>
          <cell r="AC915">
            <v>1101</v>
          </cell>
          <cell r="AD915">
            <v>2</v>
          </cell>
          <cell r="AE915">
            <v>46355</v>
          </cell>
        </row>
        <row r="916">
          <cell r="A916" t="str">
            <v>SMA</v>
          </cell>
          <cell r="B916">
            <v>5</v>
          </cell>
          <cell r="C916" t="str">
            <v>DRMN</v>
          </cell>
          <cell r="D916">
            <v>53</v>
          </cell>
          <cell r="E916">
            <v>5</v>
          </cell>
          <cell r="F916" t="str">
            <v>A4</v>
          </cell>
          <cell r="G916">
            <v>20</v>
          </cell>
          <cell r="H916">
            <v>5</v>
          </cell>
          <cell r="I916">
            <v>40253</v>
          </cell>
          <cell r="J916">
            <v>0</v>
          </cell>
          <cell r="K916">
            <v>0</v>
          </cell>
          <cell r="L916">
            <v>215</v>
          </cell>
          <cell r="M916">
            <v>0</v>
          </cell>
          <cell r="N916">
            <v>0</v>
          </cell>
          <cell r="O916">
            <v>430867</v>
          </cell>
          <cell r="P916">
            <v>161620</v>
          </cell>
          <cell r="Q916">
            <v>64181</v>
          </cell>
          <cell r="R916">
            <v>5348</v>
          </cell>
          <cell r="S916">
            <v>0</v>
          </cell>
          <cell r="T916">
            <v>0</v>
          </cell>
          <cell r="U916">
            <v>143547</v>
          </cell>
          <cell r="V916">
            <v>0</v>
          </cell>
          <cell r="W916">
            <v>37176</v>
          </cell>
          <cell r="X916">
            <v>0</v>
          </cell>
          <cell r="Y916">
            <v>0</v>
          </cell>
          <cell r="Z916">
            <v>693844</v>
          </cell>
          <cell r="AA916">
            <v>699192</v>
          </cell>
          <cell r="AB916" t="str">
            <v>ERCP</v>
          </cell>
          <cell r="AC916">
            <v>1101</v>
          </cell>
          <cell r="AD916">
            <v>2</v>
          </cell>
          <cell r="AE916">
            <v>40253</v>
          </cell>
        </row>
        <row r="917">
          <cell r="A917" t="str">
            <v>SMA</v>
          </cell>
          <cell r="B917">
            <v>5</v>
          </cell>
          <cell r="C917" t="str">
            <v>DRMN</v>
          </cell>
          <cell r="D917">
            <v>53</v>
          </cell>
          <cell r="E917">
            <v>5</v>
          </cell>
          <cell r="F917" t="str">
            <v xml:space="preserve">B </v>
          </cell>
          <cell r="G917">
            <v>0</v>
          </cell>
          <cell r="H917">
            <v>377</v>
          </cell>
          <cell r="I917">
            <v>194153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3795381</v>
          </cell>
          <cell r="P917">
            <v>0</v>
          </cell>
          <cell r="Q917">
            <v>0</v>
          </cell>
          <cell r="R917">
            <v>44304</v>
          </cell>
          <cell r="S917">
            <v>0</v>
          </cell>
          <cell r="T917">
            <v>643683</v>
          </cell>
          <cell r="U917">
            <v>763921</v>
          </cell>
          <cell r="V917">
            <v>94</v>
          </cell>
          <cell r="W917">
            <v>0</v>
          </cell>
          <cell r="X917">
            <v>0</v>
          </cell>
          <cell r="Y917">
            <v>0</v>
          </cell>
          <cell r="Z917">
            <v>3795381</v>
          </cell>
          <cell r="AA917">
            <v>4483462</v>
          </cell>
          <cell r="AB917" t="str">
            <v>ERCP</v>
          </cell>
          <cell r="AC917">
            <v>1101</v>
          </cell>
          <cell r="AD917">
            <v>2</v>
          </cell>
          <cell r="AE917">
            <v>191703</v>
          </cell>
        </row>
        <row r="918">
          <cell r="A918" t="str">
            <v>SMA</v>
          </cell>
          <cell r="B918">
            <v>5</v>
          </cell>
          <cell r="C918" t="str">
            <v>DRMN</v>
          </cell>
          <cell r="D918">
            <v>53</v>
          </cell>
          <cell r="E918">
            <v>6</v>
          </cell>
          <cell r="F918" t="str">
            <v xml:space="preserve">B </v>
          </cell>
          <cell r="G918">
            <v>0</v>
          </cell>
          <cell r="H918">
            <v>20</v>
          </cell>
          <cell r="I918">
            <v>574813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6767460</v>
          </cell>
          <cell r="P918">
            <v>0</v>
          </cell>
          <cell r="Q918">
            <v>0</v>
          </cell>
          <cell r="R918">
            <v>96386</v>
          </cell>
          <cell r="S918">
            <v>0</v>
          </cell>
          <cell r="T918">
            <v>0</v>
          </cell>
          <cell r="U918">
            <v>1691865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6767460</v>
          </cell>
          <cell r="AA918">
            <v>6863846</v>
          </cell>
          <cell r="AB918" t="str">
            <v>ERCP</v>
          </cell>
          <cell r="AC918">
            <v>1101</v>
          </cell>
          <cell r="AD918">
            <v>2</v>
          </cell>
          <cell r="AE918">
            <v>574813</v>
          </cell>
        </row>
        <row r="919">
          <cell r="A919" t="str">
            <v>SMA</v>
          </cell>
          <cell r="B919">
            <v>5</v>
          </cell>
          <cell r="C919" t="str">
            <v>DRMN</v>
          </cell>
          <cell r="D919">
            <v>53</v>
          </cell>
          <cell r="E919">
            <v>7</v>
          </cell>
          <cell r="F919" t="str">
            <v>A4</v>
          </cell>
          <cell r="G919">
            <v>22</v>
          </cell>
          <cell r="H919">
            <v>1</v>
          </cell>
          <cell r="I919">
            <v>102206</v>
          </cell>
          <cell r="J919">
            <v>7924</v>
          </cell>
          <cell r="K919">
            <v>94282</v>
          </cell>
          <cell r="L919">
            <v>366</v>
          </cell>
          <cell r="M919">
            <v>185</v>
          </cell>
          <cell r="N919">
            <v>181</v>
          </cell>
          <cell r="O919">
            <v>608895</v>
          </cell>
          <cell r="P919">
            <v>427093</v>
          </cell>
          <cell r="Q919">
            <v>46388</v>
          </cell>
          <cell r="R919">
            <v>0</v>
          </cell>
          <cell r="S919">
            <v>0</v>
          </cell>
          <cell r="T919">
            <v>0</v>
          </cell>
          <cell r="U919">
            <v>279687</v>
          </cell>
          <cell r="V919">
            <v>0</v>
          </cell>
          <cell r="W919">
            <v>36373</v>
          </cell>
          <cell r="X919">
            <v>0</v>
          </cell>
          <cell r="Y919">
            <v>0</v>
          </cell>
          <cell r="Z919">
            <v>1118749</v>
          </cell>
          <cell r="AA919">
            <v>1118749</v>
          </cell>
          <cell r="AB919" t="str">
            <v>ERCP</v>
          </cell>
          <cell r="AC919">
            <v>1101</v>
          </cell>
          <cell r="AD919">
            <v>2</v>
          </cell>
          <cell r="AE919">
            <v>102206</v>
          </cell>
        </row>
        <row r="920">
          <cell r="A920" t="str">
            <v>SMA</v>
          </cell>
          <cell r="B920">
            <v>5</v>
          </cell>
          <cell r="C920" t="str">
            <v>DRMN</v>
          </cell>
          <cell r="D920">
            <v>53</v>
          </cell>
          <cell r="E920">
            <v>7</v>
          </cell>
          <cell r="F920" t="str">
            <v>A4</v>
          </cell>
          <cell r="G920">
            <v>20</v>
          </cell>
          <cell r="H920">
            <v>12</v>
          </cell>
          <cell r="I920">
            <v>410171</v>
          </cell>
          <cell r="J920">
            <v>0</v>
          </cell>
          <cell r="K920">
            <v>0</v>
          </cell>
          <cell r="L920">
            <v>675</v>
          </cell>
          <cell r="M920">
            <v>0</v>
          </cell>
          <cell r="N920">
            <v>0</v>
          </cell>
          <cell r="O920">
            <v>4000535</v>
          </cell>
          <cell r="P920">
            <v>448200</v>
          </cell>
          <cell r="Q920">
            <v>271309</v>
          </cell>
          <cell r="R920">
            <v>0</v>
          </cell>
          <cell r="S920">
            <v>0</v>
          </cell>
          <cell r="T920">
            <v>0</v>
          </cell>
          <cell r="U920">
            <v>1188145</v>
          </cell>
          <cell r="V920">
            <v>0</v>
          </cell>
          <cell r="W920">
            <v>32536</v>
          </cell>
          <cell r="X920">
            <v>0</v>
          </cell>
          <cell r="Y920">
            <v>0</v>
          </cell>
          <cell r="Z920">
            <v>4752580</v>
          </cell>
          <cell r="AA920">
            <v>4752580</v>
          </cell>
          <cell r="AB920" t="str">
            <v>ERCP</v>
          </cell>
          <cell r="AC920">
            <v>1101</v>
          </cell>
          <cell r="AD920">
            <v>2</v>
          </cell>
          <cell r="AE920">
            <v>410171</v>
          </cell>
        </row>
        <row r="921">
          <cell r="A921" t="str">
            <v>SMA</v>
          </cell>
          <cell r="B921">
            <v>5</v>
          </cell>
          <cell r="C921" t="str">
            <v>DRMN</v>
          </cell>
          <cell r="D921">
            <v>53</v>
          </cell>
          <cell r="E921">
            <v>7</v>
          </cell>
          <cell r="F921" t="str">
            <v xml:space="preserve">B </v>
          </cell>
          <cell r="G921">
            <v>0</v>
          </cell>
          <cell r="H921">
            <v>3</v>
          </cell>
          <cell r="I921">
            <v>370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6548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1637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6548</v>
          </cell>
          <cell r="AA921">
            <v>6548</v>
          </cell>
          <cell r="AB921" t="str">
            <v>ERCP</v>
          </cell>
          <cell r="AC921">
            <v>1101</v>
          </cell>
          <cell r="AD921">
            <v>2</v>
          </cell>
          <cell r="AE921">
            <v>370</v>
          </cell>
        </row>
        <row r="922">
          <cell r="A922" t="str">
            <v>SMA</v>
          </cell>
          <cell r="B922">
            <v>5</v>
          </cell>
          <cell r="C922" t="str">
            <v>DRMN</v>
          </cell>
          <cell r="D922">
            <v>53</v>
          </cell>
          <cell r="E922">
            <v>8</v>
          </cell>
          <cell r="F922" t="str">
            <v xml:space="preserve">B </v>
          </cell>
          <cell r="G922">
            <v>0</v>
          </cell>
          <cell r="H922">
            <v>6</v>
          </cell>
          <cell r="I922">
            <v>16608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345756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86439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345756</v>
          </cell>
          <cell r="AA922">
            <v>345756</v>
          </cell>
          <cell r="AB922" t="str">
            <v>ERCP</v>
          </cell>
          <cell r="AC922">
            <v>1101</v>
          </cell>
          <cell r="AD922">
            <v>2</v>
          </cell>
          <cell r="AE922">
            <v>16578</v>
          </cell>
        </row>
        <row r="923">
          <cell r="A923" t="str">
            <v>SMA</v>
          </cell>
          <cell r="B923">
            <v>5</v>
          </cell>
          <cell r="C923" t="str">
            <v>DRMN</v>
          </cell>
          <cell r="D923">
            <v>54</v>
          </cell>
          <cell r="E923">
            <v>1</v>
          </cell>
          <cell r="F923" t="str">
            <v xml:space="preserve">B </v>
          </cell>
          <cell r="G923">
            <v>1</v>
          </cell>
          <cell r="H923">
            <v>12916</v>
          </cell>
          <cell r="I923">
            <v>314019</v>
          </cell>
          <cell r="J923">
            <v>0</v>
          </cell>
          <cell r="K923">
            <v>0</v>
          </cell>
          <cell r="L923">
            <v>0</v>
          </cell>
          <cell r="M923">
            <v>0</v>
          </cell>
          <cell r="N923">
            <v>0</v>
          </cell>
          <cell r="O923">
            <v>5065924</v>
          </cell>
          <cell r="P923">
            <v>0</v>
          </cell>
          <cell r="Q923">
            <v>0</v>
          </cell>
          <cell r="R923">
            <v>57194</v>
          </cell>
          <cell r="S923">
            <v>0</v>
          </cell>
          <cell r="T923">
            <v>631358</v>
          </cell>
          <cell r="U923">
            <v>330</v>
          </cell>
          <cell r="V923">
            <v>28111</v>
          </cell>
          <cell r="W923">
            <v>0</v>
          </cell>
          <cell r="X923">
            <v>0</v>
          </cell>
          <cell r="Y923">
            <v>308819</v>
          </cell>
          <cell r="Z923">
            <v>5065924</v>
          </cell>
          <cell r="AA923">
            <v>6091406</v>
          </cell>
          <cell r="AB923" t="str">
            <v>ERLI</v>
          </cell>
          <cell r="AC923">
            <v>1101</v>
          </cell>
          <cell r="AD923">
            <v>2</v>
          </cell>
          <cell r="AE923">
            <v>234029</v>
          </cell>
        </row>
        <row r="924">
          <cell r="A924" t="str">
            <v>SMA</v>
          </cell>
          <cell r="B924">
            <v>5</v>
          </cell>
          <cell r="C924" t="str">
            <v>DRMN</v>
          </cell>
          <cell r="D924">
            <v>54</v>
          </cell>
          <cell r="E924">
            <v>1</v>
          </cell>
          <cell r="F924" t="str">
            <v xml:space="preserve">B </v>
          </cell>
          <cell r="G924">
            <v>2</v>
          </cell>
          <cell r="H924">
            <v>6235</v>
          </cell>
          <cell r="I924">
            <v>247803</v>
          </cell>
          <cell r="J924">
            <v>0</v>
          </cell>
          <cell r="K924">
            <v>0</v>
          </cell>
          <cell r="L924">
            <v>0</v>
          </cell>
          <cell r="M924">
            <v>0</v>
          </cell>
          <cell r="N924">
            <v>0</v>
          </cell>
          <cell r="O924">
            <v>4805967</v>
          </cell>
          <cell r="P924">
            <v>0</v>
          </cell>
          <cell r="Q924">
            <v>0</v>
          </cell>
          <cell r="R924">
            <v>43377</v>
          </cell>
          <cell r="S924">
            <v>0</v>
          </cell>
          <cell r="T924">
            <v>124076</v>
          </cell>
          <cell r="U924">
            <v>816657</v>
          </cell>
          <cell r="V924">
            <v>17582</v>
          </cell>
          <cell r="W924">
            <v>0</v>
          </cell>
          <cell r="X924">
            <v>0</v>
          </cell>
          <cell r="Y924">
            <v>315332</v>
          </cell>
          <cell r="Z924">
            <v>4805967</v>
          </cell>
          <cell r="AA924">
            <v>5306334</v>
          </cell>
          <cell r="AB924" t="str">
            <v>ERLI</v>
          </cell>
          <cell r="AC924">
            <v>1101</v>
          </cell>
          <cell r="AD924">
            <v>2</v>
          </cell>
          <cell r="AE924">
            <v>247803</v>
          </cell>
        </row>
        <row r="925">
          <cell r="A925" t="str">
            <v>SMA</v>
          </cell>
          <cell r="B925">
            <v>5</v>
          </cell>
          <cell r="C925" t="str">
            <v>DRMN</v>
          </cell>
          <cell r="D925">
            <v>54</v>
          </cell>
          <cell r="E925">
            <v>1</v>
          </cell>
          <cell r="F925" t="str">
            <v xml:space="preserve">B </v>
          </cell>
          <cell r="G925">
            <v>3</v>
          </cell>
          <cell r="H925">
            <v>12594</v>
          </cell>
          <cell r="I925">
            <v>917677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17798763</v>
          </cell>
          <cell r="P925">
            <v>0</v>
          </cell>
          <cell r="Q925">
            <v>0</v>
          </cell>
          <cell r="R925">
            <v>132657</v>
          </cell>
          <cell r="S925">
            <v>0</v>
          </cell>
          <cell r="T925">
            <v>202291</v>
          </cell>
          <cell r="U925">
            <v>3025841</v>
          </cell>
          <cell r="V925">
            <v>16739</v>
          </cell>
          <cell r="W925">
            <v>0</v>
          </cell>
          <cell r="X925">
            <v>0</v>
          </cell>
          <cell r="Y925">
            <v>1200474</v>
          </cell>
          <cell r="Z925">
            <v>17798763</v>
          </cell>
          <cell r="AA925">
            <v>19350924</v>
          </cell>
          <cell r="AB925" t="str">
            <v>ERLI</v>
          </cell>
          <cell r="AC925">
            <v>1101</v>
          </cell>
          <cell r="AD925">
            <v>2</v>
          </cell>
          <cell r="AE925">
            <v>914340</v>
          </cell>
        </row>
        <row r="926">
          <cell r="A926" t="str">
            <v>SMA</v>
          </cell>
          <cell r="B926">
            <v>5</v>
          </cell>
          <cell r="C926" t="str">
            <v>DRMN</v>
          </cell>
          <cell r="D926">
            <v>54</v>
          </cell>
          <cell r="E926">
            <v>1</v>
          </cell>
          <cell r="F926" t="str">
            <v xml:space="preserve">B </v>
          </cell>
          <cell r="G926">
            <v>4</v>
          </cell>
          <cell r="H926">
            <v>3343</v>
          </cell>
          <cell r="I926">
            <v>396339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  <cell r="N926">
            <v>0</v>
          </cell>
          <cell r="O926">
            <v>7687981</v>
          </cell>
          <cell r="P926">
            <v>0</v>
          </cell>
          <cell r="Q926">
            <v>0</v>
          </cell>
          <cell r="R926">
            <v>75623</v>
          </cell>
          <cell r="S926">
            <v>0</v>
          </cell>
          <cell r="T926">
            <v>136108</v>
          </cell>
          <cell r="U926">
            <v>1306995</v>
          </cell>
          <cell r="V926">
            <v>2541</v>
          </cell>
          <cell r="W926">
            <v>0</v>
          </cell>
          <cell r="X926">
            <v>0</v>
          </cell>
          <cell r="Y926">
            <v>634456</v>
          </cell>
          <cell r="Z926">
            <v>7687981</v>
          </cell>
          <cell r="AA926">
            <v>8536709</v>
          </cell>
          <cell r="AB926" t="str">
            <v>ERLI</v>
          </cell>
          <cell r="AC926">
            <v>1101</v>
          </cell>
          <cell r="AD926">
            <v>2</v>
          </cell>
          <cell r="AE926">
            <v>396339</v>
          </cell>
        </row>
        <row r="927">
          <cell r="A927" t="str">
            <v>SMA</v>
          </cell>
          <cell r="B927">
            <v>5</v>
          </cell>
          <cell r="C927" t="str">
            <v>DRMN</v>
          </cell>
          <cell r="D927">
            <v>54</v>
          </cell>
          <cell r="E927">
            <v>1</v>
          </cell>
          <cell r="F927" t="str">
            <v xml:space="preserve">B </v>
          </cell>
          <cell r="G927">
            <v>5</v>
          </cell>
          <cell r="H927">
            <v>920</v>
          </cell>
          <cell r="I927">
            <v>156835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3041421</v>
          </cell>
          <cell r="P927">
            <v>0</v>
          </cell>
          <cell r="Q927">
            <v>0</v>
          </cell>
          <cell r="R927">
            <v>33206</v>
          </cell>
          <cell r="S927">
            <v>0</v>
          </cell>
          <cell r="T927">
            <v>57531</v>
          </cell>
          <cell r="U927">
            <v>517055</v>
          </cell>
          <cell r="V927">
            <v>470</v>
          </cell>
          <cell r="W927">
            <v>0</v>
          </cell>
          <cell r="X927">
            <v>0</v>
          </cell>
          <cell r="Y927">
            <v>337571</v>
          </cell>
          <cell r="Z927">
            <v>3041421</v>
          </cell>
          <cell r="AA927">
            <v>3470199</v>
          </cell>
          <cell r="AB927" t="str">
            <v>ERLI</v>
          </cell>
          <cell r="AC927">
            <v>1101</v>
          </cell>
          <cell r="AD927">
            <v>2</v>
          </cell>
          <cell r="AE927">
            <v>156835</v>
          </cell>
        </row>
        <row r="928">
          <cell r="A928" t="str">
            <v>SMA</v>
          </cell>
          <cell r="B928">
            <v>5</v>
          </cell>
          <cell r="C928" t="str">
            <v>DRMN</v>
          </cell>
          <cell r="D928">
            <v>54</v>
          </cell>
          <cell r="E928">
            <v>1</v>
          </cell>
          <cell r="F928" t="str">
            <v xml:space="preserve">B </v>
          </cell>
          <cell r="G928">
            <v>6</v>
          </cell>
          <cell r="H928">
            <v>574</v>
          </cell>
          <cell r="I928">
            <v>136529</v>
          </cell>
          <cell r="J928">
            <v>0</v>
          </cell>
          <cell r="K928">
            <v>0</v>
          </cell>
          <cell r="L928">
            <v>0</v>
          </cell>
          <cell r="M928">
            <v>0</v>
          </cell>
          <cell r="N928">
            <v>0</v>
          </cell>
          <cell r="O928">
            <v>2648266</v>
          </cell>
          <cell r="P928">
            <v>0</v>
          </cell>
          <cell r="Q928">
            <v>0</v>
          </cell>
          <cell r="R928">
            <v>29209</v>
          </cell>
          <cell r="S928">
            <v>0</v>
          </cell>
          <cell r="T928">
            <v>54311</v>
          </cell>
          <cell r="U928">
            <v>450367</v>
          </cell>
          <cell r="V928">
            <v>566</v>
          </cell>
          <cell r="W928">
            <v>0</v>
          </cell>
          <cell r="X928">
            <v>0</v>
          </cell>
          <cell r="Y928">
            <v>209423</v>
          </cell>
          <cell r="Z928">
            <v>2648266</v>
          </cell>
          <cell r="AA928">
            <v>2941775</v>
          </cell>
          <cell r="AB928" t="str">
            <v>ERLI</v>
          </cell>
          <cell r="AC928">
            <v>1101</v>
          </cell>
          <cell r="AD928">
            <v>2</v>
          </cell>
          <cell r="AE928">
            <v>136529</v>
          </cell>
        </row>
        <row r="929">
          <cell r="A929" t="str">
            <v>SMA</v>
          </cell>
          <cell r="B929">
            <v>5</v>
          </cell>
          <cell r="C929" t="str">
            <v>DRMN</v>
          </cell>
          <cell r="D929">
            <v>54</v>
          </cell>
          <cell r="E929">
            <v>1</v>
          </cell>
          <cell r="F929" t="str">
            <v xml:space="preserve">B </v>
          </cell>
          <cell r="G929">
            <v>7</v>
          </cell>
          <cell r="H929">
            <v>174</v>
          </cell>
          <cell r="I929">
            <v>55611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1121139</v>
          </cell>
          <cell r="P929">
            <v>0</v>
          </cell>
          <cell r="Q929">
            <v>0</v>
          </cell>
          <cell r="R929">
            <v>9440</v>
          </cell>
          <cell r="S929">
            <v>0</v>
          </cell>
          <cell r="T929">
            <v>23608</v>
          </cell>
          <cell r="U929">
            <v>224298</v>
          </cell>
          <cell r="V929">
            <v>94</v>
          </cell>
          <cell r="W929">
            <v>0</v>
          </cell>
          <cell r="X929">
            <v>0</v>
          </cell>
          <cell r="Y929">
            <v>83923</v>
          </cell>
          <cell r="Z929">
            <v>1121139</v>
          </cell>
          <cell r="AA929">
            <v>1238204</v>
          </cell>
          <cell r="AB929" t="str">
            <v>ERLI</v>
          </cell>
          <cell r="AC929">
            <v>1101</v>
          </cell>
          <cell r="AD929">
            <v>2</v>
          </cell>
          <cell r="AE929">
            <v>55611</v>
          </cell>
        </row>
        <row r="930">
          <cell r="A930" t="str">
            <v>SMA</v>
          </cell>
          <cell r="B930">
            <v>5</v>
          </cell>
          <cell r="C930" t="str">
            <v>DRMN</v>
          </cell>
          <cell r="D930">
            <v>54</v>
          </cell>
          <cell r="E930">
            <v>1</v>
          </cell>
          <cell r="F930" t="str">
            <v xml:space="preserve">B </v>
          </cell>
          <cell r="G930">
            <v>8</v>
          </cell>
          <cell r="H930">
            <v>90</v>
          </cell>
          <cell r="I930">
            <v>38259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  <cell r="N930">
            <v>0</v>
          </cell>
          <cell r="O930">
            <v>771148</v>
          </cell>
          <cell r="P930">
            <v>0</v>
          </cell>
          <cell r="Q930">
            <v>0</v>
          </cell>
          <cell r="R930">
            <v>6368</v>
          </cell>
          <cell r="S930">
            <v>0</v>
          </cell>
          <cell r="T930">
            <v>35984</v>
          </cell>
          <cell r="U930">
            <v>154258</v>
          </cell>
          <cell r="V930">
            <v>0</v>
          </cell>
          <cell r="W930">
            <v>0</v>
          </cell>
          <cell r="X930">
            <v>0</v>
          </cell>
          <cell r="Y930">
            <v>56819</v>
          </cell>
          <cell r="Z930">
            <v>771148</v>
          </cell>
          <cell r="AA930">
            <v>870319</v>
          </cell>
          <cell r="AB930" t="str">
            <v>ERLI</v>
          </cell>
          <cell r="AC930">
            <v>1101</v>
          </cell>
          <cell r="AD930">
            <v>2</v>
          </cell>
          <cell r="AE930">
            <v>38259</v>
          </cell>
        </row>
        <row r="931">
          <cell r="A931" t="str">
            <v>SMA</v>
          </cell>
          <cell r="B931">
            <v>5</v>
          </cell>
          <cell r="C931" t="str">
            <v>DRMN</v>
          </cell>
          <cell r="D931">
            <v>54</v>
          </cell>
          <cell r="E931">
            <v>1</v>
          </cell>
          <cell r="F931" t="str">
            <v xml:space="preserve">B </v>
          </cell>
          <cell r="G931">
            <v>9</v>
          </cell>
          <cell r="H931">
            <v>100</v>
          </cell>
          <cell r="I931">
            <v>56000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N931">
            <v>0</v>
          </cell>
          <cell r="O931">
            <v>1210114</v>
          </cell>
          <cell r="P931">
            <v>0</v>
          </cell>
          <cell r="Q931">
            <v>0</v>
          </cell>
          <cell r="R931">
            <v>13928</v>
          </cell>
          <cell r="S931">
            <v>0</v>
          </cell>
          <cell r="T931">
            <v>35022</v>
          </cell>
          <cell r="U931">
            <v>302574</v>
          </cell>
          <cell r="V931">
            <v>472</v>
          </cell>
          <cell r="W931">
            <v>0</v>
          </cell>
          <cell r="X931">
            <v>0</v>
          </cell>
          <cell r="Y931">
            <v>70556</v>
          </cell>
          <cell r="Z931">
            <v>1210114</v>
          </cell>
          <cell r="AA931">
            <v>1330092</v>
          </cell>
          <cell r="AB931" t="str">
            <v>ERLI</v>
          </cell>
          <cell r="AC931">
            <v>1101</v>
          </cell>
          <cell r="AD931">
            <v>2</v>
          </cell>
          <cell r="AE931">
            <v>56000</v>
          </cell>
        </row>
        <row r="932">
          <cell r="A932" t="str">
            <v>SMA</v>
          </cell>
          <cell r="B932">
            <v>5</v>
          </cell>
          <cell r="C932" t="str">
            <v>DRMN</v>
          </cell>
          <cell r="D932">
            <v>54</v>
          </cell>
          <cell r="E932">
            <v>1</v>
          </cell>
          <cell r="F932" t="str">
            <v xml:space="preserve">B </v>
          </cell>
          <cell r="G932">
            <v>10</v>
          </cell>
          <cell r="H932">
            <v>35</v>
          </cell>
          <cell r="I932">
            <v>2401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55352</v>
          </cell>
          <cell r="P932">
            <v>0</v>
          </cell>
          <cell r="Q932">
            <v>0</v>
          </cell>
          <cell r="R932">
            <v>1783</v>
          </cell>
          <cell r="S932">
            <v>0</v>
          </cell>
          <cell r="T932">
            <v>-64</v>
          </cell>
          <cell r="U932">
            <v>13845</v>
          </cell>
          <cell r="V932">
            <v>-94</v>
          </cell>
          <cell r="W932">
            <v>0</v>
          </cell>
          <cell r="X932">
            <v>0</v>
          </cell>
          <cell r="Y932">
            <v>16478</v>
          </cell>
          <cell r="Z932">
            <v>55352</v>
          </cell>
          <cell r="AA932">
            <v>73455</v>
          </cell>
          <cell r="AB932" t="str">
            <v>ERLI</v>
          </cell>
          <cell r="AC932">
            <v>1101</v>
          </cell>
          <cell r="AD932">
            <v>2</v>
          </cell>
          <cell r="AE932">
            <v>2401</v>
          </cell>
        </row>
        <row r="933">
          <cell r="A933" t="str">
            <v>SMA</v>
          </cell>
          <cell r="B933">
            <v>5</v>
          </cell>
          <cell r="C933" t="str">
            <v>DRMN</v>
          </cell>
          <cell r="D933">
            <v>54</v>
          </cell>
          <cell r="E933">
            <v>1</v>
          </cell>
          <cell r="F933" t="str">
            <v xml:space="preserve">B </v>
          </cell>
          <cell r="G933">
            <v>11</v>
          </cell>
          <cell r="H933">
            <v>575</v>
          </cell>
          <cell r="I933">
            <v>14837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83623</v>
          </cell>
          <cell r="P933">
            <v>0</v>
          </cell>
          <cell r="Q933">
            <v>0</v>
          </cell>
          <cell r="R933">
            <v>1477</v>
          </cell>
          <cell r="S933">
            <v>0</v>
          </cell>
          <cell r="T933">
            <v>9412</v>
          </cell>
          <cell r="U933">
            <v>0</v>
          </cell>
          <cell r="V933">
            <v>1600</v>
          </cell>
          <cell r="W933">
            <v>0</v>
          </cell>
          <cell r="X933">
            <v>0</v>
          </cell>
          <cell r="Y933">
            <v>10270</v>
          </cell>
          <cell r="Z933">
            <v>83623</v>
          </cell>
          <cell r="AA933">
            <v>106382</v>
          </cell>
          <cell r="AB933" t="str">
            <v>ERLI</v>
          </cell>
          <cell r="AC933">
            <v>1101</v>
          </cell>
          <cell r="AD933">
            <v>2</v>
          </cell>
          <cell r="AE933">
            <v>10120</v>
          </cell>
        </row>
        <row r="934">
          <cell r="A934" t="str">
            <v>SMA</v>
          </cell>
          <cell r="B934">
            <v>5</v>
          </cell>
          <cell r="C934" t="str">
            <v>DRMN</v>
          </cell>
          <cell r="D934">
            <v>54</v>
          </cell>
          <cell r="E934">
            <v>1</v>
          </cell>
          <cell r="F934" t="str">
            <v xml:space="preserve">B </v>
          </cell>
          <cell r="G934">
            <v>12</v>
          </cell>
          <cell r="H934">
            <v>414</v>
          </cell>
          <cell r="I934">
            <v>21934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196027</v>
          </cell>
          <cell r="P934">
            <v>0</v>
          </cell>
          <cell r="Q934">
            <v>0</v>
          </cell>
          <cell r="R934">
            <v>2527</v>
          </cell>
          <cell r="S934">
            <v>0</v>
          </cell>
          <cell r="T934">
            <v>15788</v>
          </cell>
          <cell r="U934">
            <v>33333</v>
          </cell>
          <cell r="V934">
            <v>940</v>
          </cell>
          <cell r="W934">
            <v>0</v>
          </cell>
          <cell r="X934">
            <v>0</v>
          </cell>
          <cell r="Y934">
            <v>24924</v>
          </cell>
          <cell r="Z934">
            <v>196027</v>
          </cell>
          <cell r="AA934">
            <v>240206</v>
          </cell>
          <cell r="AB934" t="str">
            <v>ERLI</v>
          </cell>
          <cell r="AC934">
            <v>1101</v>
          </cell>
          <cell r="AD934">
            <v>2</v>
          </cell>
          <cell r="AE934">
            <v>21934</v>
          </cell>
        </row>
        <row r="935">
          <cell r="A935" t="str">
            <v>SMA</v>
          </cell>
          <cell r="B935">
            <v>5</v>
          </cell>
          <cell r="C935" t="str">
            <v>DRMN</v>
          </cell>
          <cell r="D935">
            <v>54</v>
          </cell>
          <cell r="E935">
            <v>1</v>
          </cell>
          <cell r="F935" t="str">
            <v xml:space="preserve">B </v>
          </cell>
          <cell r="G935">
            <v>13</v>
          </cell>
          <cell r="H935">
            <v>33</v>
          </cell>
          <cell r="I935">
            <v>3730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54398</v>
          </cell>
          <cell r="P935">
            <v>0</v>
          </cell>
          <cell r="Q935">
            <v>0</v>
          </cell>
          <cell r="R935">
            <v>352</v>
          </cell>
          <cell r="S935">
            <v>0</v>
          </cell>
          <cell r="T935">
            <v>845</v>
          </cell>
          <cell r="U935">
            <v>9251</v>
          </cell>
          <cell r="V935">
            <v>188</v>
          </cell>
          <cell r="W935">
            <v>0</v>
          </cell>
          <cell r="X935">
            <v>0</v>
          </cell>
          <cell r="Y935">
            <v>4758</v>
          </cell>
          <cell r="Z935">
            <v>54398</v>
          </cell>
          <cell r="AA935">
            <v>60541</v>
          </cell>
          <cell r="AB935" t="str">
            <v>ERLI</v>
          </cell>
          <cell r="AC935">
            <v>1101</v>
          </cell>
          <cell r="AD935">
            <v>2</v>
          </cell>
          <cell r="AE935">
            <v>3730</v>
          </cell>
        </row>
        <row r="936">
          <cell r="A936" t="str">
            <v>SMA</v>
          </cell>
          <cell r="B936">
            <v>5</v>
          </cell>
          <cell r="C936" t="str">
            <v>DRMN</v>
          </cell>
          <cell r="D936">
            <v>54</v>
          </cell>
          <cell r="E936">
            <v>1</v>
          </cell>
          <cell r="F936" t="str">
            <v xml:space="preserve">B </v>
          </cell>
          <cell r="G936">
            <v>14</v>
          </cell>
          <cell r="H936">
            <v>1</v>
          </cell>
          <cell r="I936">
            <v>154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0</v>
          </cell>
          <cell r="O936">
            <v>1987</v>
          </cell>
          <cell r="P936">
            <v>0</v>
          </cell>
          <cell r="Q936">
            <v>0</v>
          </cell>
          <cell r="R936">
            <v>8</v>
          </cell>
          <cell r="S936">
            <v>0</v>
          </cell>
          <cell r="T936">
            <v>0</v>
          </cell>
          <cell r="U936">
            <v>338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1987</v>
          </cell>
          <cell r="AA936">
            <v>1995</v>
          </cell>
          <cell r="AB936" t="str">
            <v>ERLI</v>
          </cell>
          <cell r="AC936">
            <v>1101</v>
          </cell>
          <cell r="AD936">
            <v>2</v>
          </cell>
          <cell r="AE936">
            <v>154</v>
          </cell>
        </row>
        <row r="937">
          <cell r="A937" t="str">
            <v>SMA</v>
          </cell>
          <cell r="B937">
            <v>5</v>
          </cell>
          <cell r="C937" t="str">
            <v>DRMN</v>
          </cell>
          <cell r="D937">
            <v>54</v>
          </cell>
          <cell r="E937">
            <v>1</v>
          </cell>
          <cell r="F937" t="str">
            <v xml:space="preserve">B </v>
          </cell>
          <cell r="G937">
            <v>15</v>
          </cell>
          <cell r="H937">
            <v>3</v>
          </cell>
          <cell r="I937">
            <v>721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11197</v>
          </cell>
          <cell r="P937">
            <v>0</v>
          </cell>
          <cell r="Q937">
            <v>0</v>
          </cell>
          <cell r="R937">
            <v>194</v>
          </cell>
          <cell r="S937">
            <v>0</v>
          </cell>
          <cell r="T937">
            <v>2514</v>
          </cell>
          <cell r="U937">
            <v>2081</v>
          </cell>
          <cell r="V937">
            <v>0</v>
          </cell>
          <cell r="W937">
            <v>0</v>
          </cell>
          <cell r="X937">
            <v>0</v>
          </cell>
          <cell r="Y937">
            <v>1570</v>
          </cell>
          <cell r="Z937">
            <v>11197</v>
          </cell>
          <cell r="AA937">
            <v>15475</v>
          </cell>
          <cell r="AB937" t="str">
            <v>ERLI</v>
          </cell>
          <cell r="AC937">
            <v>1101</v>
          </cell>
          <cell r="AD937">
            <v>2</v>
          </cell>
          <cell r="AE937">
            <v>721</v>
          </cell>
        </row>
        <row r="938">
          <cell r="A938" t="str">
            <v>SMA</v>
          </cell>
          <cell r="B938">
            <v>5</v>
          </cell>
          <cell r="C938" t="str">
            <v>DRMN</v>
          </cell>
          <cell r="D938">
            <v>54</v>
          </cell>
          <cell r="E938">
            <v>2</v>
          </cell>
          <cell r="F938" t="str">
            <v>A4</v>
          </cell>
          <cell r="G938">
            <v>21</v>
          </cell>
          <cell r="H938">
            <v>1</v>
          </cell>
          <cell r="I938">
            <v>64443</v>
          </cell>
          <cell r="J938">
            <v>211</v>
          </cell>
          <cell r="K938">
            <v>64232</v>
          </cell>
          <cell r="L938">
            <v>227</v>
          </cell>
          <cell r="M938">
            <v>227</v>
          </cell>
          <cell r="N938">
            <v>0</v>
          </cell>
          <cell r="O938">
            <v>427738</v>
          </cell>
          <cell r="P938">
            <v>156781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146130</v>
          </cell>
          <cell r="V938">
            <v>0</v>
          </cell>
          <cell r="W938">
            <v>0</v>
          </cell>
          <cell r="X938">
            <v>0</v>
          </cell>
          <cell r="Y938">
            <v>4488</v>
          </cell>
          <cell r="Z938">
            <v>584519</v>
          </cell>
          <cell r="AA938">
            <v>589007</v>
          </cell>
          <cell r="AB938" t="str">
            <v>ERLI</v>
          </cell>
          <cell r="AC938">
            <v>1101</v>
          </cell>
          <cell r="AD938">
            <v>2</v>
          </cell>
          <cell r="AE938">
            <v>64443</v>
          </cell>
        </row>
        <row r="939">
          <cell r="A939" t="str">
            <v>SMA</v>
          </cell>
          <cell r="B939">
            <v>5</v>
          </cell>
          <cell r="C939" t="str">
            <v>DRMN</v>
          </cell>
          <cell r="D939">
            <v>54</v>
          </cell>
          <cell r="E939">
            <v>2</v>
          </cell>
          <cell r="F939" t="str">
            <v>A4</v>
          </cell>
          <cell r="G939">
            <v>20</v>
          </cell>
          <cell r="H939">
            <v>15</v>
          </cell>
          <cell r="I939">
            <v>561293</v>
          </cell>
          <cell r="J939">
            <v>0</v>
          </cell>
          <cell r="K939">
            <v>0</v>
          </cell>
          <cell r="L939">
            <v>1899</v>
          </cell>
          <cell r="M939">
            <v>0</v>
          </cell>
          <cell r="N939">
            <v>0</v>
          </cell>
          <cell r="O939">
            <v>6440649</v>
          </cell>
          <cell r="P939">
            <v>1486286</v>
          </cell>
          <cell r="Q939">
            <v>267635</v>
          </cell>
          <cell r="R939">
            <v>168575</v>
          </cell>
          <cell r="S939">
            <v>0</v>
          </cell>
          <cell r="T939">
            <v>0</v>
          </cell>
          <cell r="U939">
            <v>2076428</v>
          </cell>
          <cell r="V939">
            <v>0</v>
          </cell>
          <cell r="W939">
            <v>111137</v>
          </cell>
          <cell r="X939">
            <v>0</v>
          </cell>
          <cell r="Y939">
            <v>37878</v>
          </cell>
          <cell r="Z939">
            <v>8305707</v>
          </cell>
          <cell r="AA939">
            <v>8512160</v>
          </cell>
          <cell r="AB939" t="str">
            <v>ERLI</v>
          </cell>
          <cell r="AC939">
            <v>1101</v>
          </cell>
          <cell r="AD939">
            <v>2</v>
          </cell>
          <cell r="AE939">
            <v>561293</v>
          </cell>
        </row>
        <row r="940">
          <cell r="A940" t="str">
            <v>SMA</v>
          </cell>
          <cell r="B940">
            <v>5</v>
          </cell>
          <cell r="C940" t="str">
            <v>DRMN</v>
          </cell>
          <cell r="D940">
            <v>54</v>
          </cell>
          <cell r="E940">
            <v>2</v>
          </cell>
          <cell r="F940" t="str">
            <v xml:space="preserve">B </v>
          </cell>
          <cell r="G940">
            <v>0</v>
          </cell>
          <cell r="H940">
            <v>205</v>
          </cell>
          <cell r="I940">
            <v>87743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1826630</v>
          </cell>
          <cell r="P940">
            <v>0</v>
          </cell>
          <cell r="Q940">
            <v>0</v>
          </cell>
          <cell r="R940">
            <v>34543</v>
          </cell>
          <cell r="S940">
            <v>0</v>
          </cell>
          <cell r="T940">
            <v>146551</v>
          </cell>
          <cell r="U940">
            <v>442387</v>
          </cell>
          <cell r="V940">
            <v>0</v>
          </cell>
          <cell r="W940">
            <v>0</v>
          </cell>
          <cell r="X940">
            <v>0</v>
          </cell>
          <cell r="Y940">
            <v>120814</v>
          </cell>
          <cell r="Z940">
            <v>1826630</v>
          </cell>
          <cell r="AA940">
            <v>2128538</v>
          </cell>
          <cell r="AB940" t="str">
            <v>ERLI</v>
          </cell>
          <cell r="AC940">
            <v>1101</v>
          </cell>
          <cell r="AD940">
            <v>2</v>
          </cell>
          <cell r="AE940">
            <v>85231</v>
          </cell>
        </row>
        <row r="941">
          <cell r="A941" t="str">
            <v>SMA</v>
          </cell>
          <cell r="B941">
            <v>5</v>
          </cell>
          <cell r="C941" t="str">
            <v>DRMN</v>
          </cell>
          <cell r="D941">
            <v>54</v>
          </cell>
          <cell r="E941">
            <v>3</v>
          </cell>
          <cell r="F941" t="str">
            <v>A4</v>
          </cell>
          <cell r="G941">
            <v>20</v>
          </cell>
          <cell r="H941">
            <v>7</v>
          </cell>
          <cell r="I941">
            <v>47172</v>
          </cell>
          <cell r="J941">
            <v>0</v>
          </cell>
          <cell r="K941">
            <v>0</v>
          </cell>
          <cell r="L941">
            <v>187</v>
          </cell>
          <cell r="M941">
            <v>0</v>
          </cell>
          <cell r="N941">
            <v>0</v>
          </cell>
          <cell r="O941">
            <v>541284</v>
          </cell>
          <cell r="P941">
            <v>146360</v>
          </cell>
          <cell r="Q941">
            <v>10579</v>
          </cell>
          <cell r="R941">
            <v>0</v>
          </cell>
          <cell r="S941">
            <v>0</v>
          </cell>
          <cell r="T941">
            <v>0</v>
          </cell>
          <cell r="U941">
            <v>175339</v>
          </cell>
          <cell r="V941">
            <v>0</v>
          </cell>
          <cell r="W941">
            <v>3131</v>
          </cell>
          <cell r="X941">
            <v>0</v>
          </cell>
          <cell r="Y941">
            <v>27264</v>
          </cell>
          <cell r="Z941">
            <v>701354</v>
          </cell>
          <cell r="AA941">
            <v>728618</v>
          </cell>
          <cell r="AB941" t="str">
            <v>ERLI</v>
          </cell>
          <cell r="AC941">
            <v>1101</v>
          </cell>
          <cell r="AD941">
            <v>2</v>
          </cell>
          <cell r="AE941">
            <v>47172</v>
          </cell>
        </row>
        <row r="942">
          <cell r="A942" t="str">
            <v>SMA</v>
          </cell>
          <cell r="B942">
            <v>5</v>
          </cell>
          <cell r="C942" t="str">
            <v>DRMN</v>
          </cell>
          <cell r="D942">
            <v>54</v>
          </cell>
          <cell r="E942">
            <v>3</v>
          </cell>
          <cell r="F942" t="str">
            <v xml:space="preserve">B </v>
          </cell>
          <cell r="G942">
            <v>0</v>
          </cell>
          <cell r="H942">
            <v>2250</v>
          </cell>
          <cell r="I942">
            <v>385232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8031196</v>
          </cell>
          <cell r="P942">
            <v>0</v>
          </cell>
          <cell r="Q942">
            <v>0</v>
          </cell>
          <cell r="R942">
            <v>96505</v>
          </cell>
          <cell r="S942">
            <v>0</v>
          </cell>
          <cell r="T942">
            <v>439675</v>
          </cell>
          <cell r="U942">
            <v>1991112</v>
          </cell>
          <cell r="V942">
            <v>1505</v>
          </cell>
          <cell r="W942">
            <v>0</v>
          </cell>
          <cell r="X942">
            <v>0</v>
          </cell>
          <cell r="Y942">
            <v>690824</v>
          </cell>
          <cell r="Z942">
            <v>8031196</v>
          </cell>
          <cell r="AA942">
            <v>9259705</v>
          </cell>
          <cell r="AB942" t="str">
            <v>ERLI</v>
          </cell>
          <cell r="AC942">
            <v>1101</v>
          </cell>
          <cell r="AD942">
            <v>2</v>
          </cell>
          <cell r="AE942">
            <v>368996</v>
          </cell>
        </row>
        <row r="943">
          <cell r="A943" t="str">
            <v>SMA</v>
          </cell>
          <cell r="B943">
            <v>5</v>
          </cell>
          <cell r="C943" t="str">
            <v>DRMN</v>
          </cell>
          <cell r="D943">
            <v>54</v>
          </cell>
          <cell r="E943">
            <v>4</v>
          </cell>
          <cell r="F943" t="str">
            <v>A4</v>
          </cell>
          <cell r="G943">
            <v>20</v>
          </cell>
          <cell r="H943">
            <v>1</v>
          </cell>
          <cell r="I943">
            <v>769</v>
          </cell>
          <cell r="J943">
            <v>0</v>
          </cell>
          <cell r="K943">
            <v>0</v>
          </cell>
          <cell r="L943">
            <v>6</v>
          </cell>
          <cell r="M943">
            <v>0</v>
          </cell>
          <cell r="N943">
            <v>0</v>
          </cell>
          <cell r="O943">
            <v>5956</v>
          </cell>
          <cell r="P943">
            <v>3168</v>
          </cell>
          <cell r="Q943">
            <v>2052</v>
          </cell>
          <cell r="R943">
            <v>282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1056</v>
          </cell>
          <cell r="X943">
            <v>0</v>
          </cell>
          <cell r="Y943">
            <v>0</v>
          </cell>
          <cell r="Z943">
            <v>12232</v>
          </cell>
          <cell r="AA943">
            <v>12514</v>
          </cell>
          <cell r="AB943" t="str">
            <v>ERLI</v>
          </cell>
          <cell r="AC943">
            <v>1101</v>
          </cell>
          <cell r="AD943">
            <v>2</v>
          </cell>
          <cell r="AE943">
            <v>769</v>
          </cell>
        </row>
        <row r="944">
          <cell r="A944" t="str">
            <v>SMA</v>
          </cell>
          <cell r="B944">
            <v>5</v>
          </cell>
          <cell r="C944" t="str">
            <v>DRMN</v>
          </cell>
          <cell r="D944">
            <v>54</v>
          </cell>
          <cell r="E944">
            <v>4</v>
          </cell>
          <cell r="F944" t="str">
            <v xml:space="preserve">B </v>
          </cell>
          <cell r="G944">
            <v>0</v>
          </cell>
          <cell r="H944">
            <v>1235</v>
          </cell>
          <cell r="I944">
            <v>335349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3317760</v>
          </cell>
          <cell r="P944">
            <v>0</v>
          </cell>
          <cell r="Q944">
            <v>0</v>
          </cell>
          <cell r="R944">
            <v>63</v>
          </cell>
          <cell r="S944">
            <v>0</v>
          </cell>
          <cell r="T944">
            <v>410016</v>
          </cell>
          <cell r="U944">
            <v>0</v>
          </cell>
          <cell r="V944">
            <v>139280</v>
          </cell>
          <cell r="W944">
            <v>0</v>
          </cell>
          <cell r="X944">
            <v>0</v>
          </cell>
          <cell r="Y944">
            <v>0</v>
          </cell>
          <cell r="Z944">
            <v>3317760</v>
          </cell>
          <cell r="AA944">
            <v>3867119</v>
          </cell>
          <cell r="AB944" t="str">
            <v>ERLI</v>
          </cell>
          <cell r="AC944">
            <v>1101</v>
          </cell>
          <cell r="AD944">
            <v>2</v>
          </cell>
          <cell r="AE944">
            <v>323276</v>
          </cell>
        </row>
        <row r="945">
          <cell r="A945" t="str">
            <v>SMA</v>
          </cell>
          <cell r="B945">
            <v>5</v>
          </cell>
          <cell r="C945" t="str">
            <v>DRMN</v>
          </cell>
          <cell r="D945">
            <v>54</v>
          </cell>
          <cell r="E945">
            <v>5</v>
          </cell>
          <cell r="F945" t="str">
            <v>A4</v>
          </cell>
          <cell r="G945">
            <v>21</v>
          </cell>
          <cell r="H945">
            <v>1</v>
          </cell>
          <cell r="I945">
            <v>9076</v>
          </cell>
          <cell r="J945">
            <v>348</v>
          </cell>
          <cell r="K945">
            <v>8728</v>
          </cell>
          <cell r="L945">
            <v>36</v>
          </cell>
          <cell r="M945">
            <v>36</v>
          </cell>
          <cell r="N945">
            <v>0</v>
          </cell>
          <cell r="O945">
            <v>77752</v>
          </cell>
          <cell r="P945">
            <v>24864</v>
          </cell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25654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102616</v>
          </cell>
          <cell r="AA945">
            <v>102616</v>
          </cell>
          <cell r="AB945" t="str">
            <v>ERLI</v>
          </cell>
          <cell r="AC945">
            <v>1101</v>
          </cell>
          <cell r="AD945">
            <v>2</v>
          </cell>
          <cell r="AE945">
            <v>9076</v>
          </cell>
        </row>
        <row r="946">
          <cell r="A946" t="str">
            <v>SMA</v>
          </cell>
          <cell r="B946">
            <v>5</v>
          </cell>
          <cell r="C946" t="str">
            <v>DRMN</v>
          </cell>
          <cell r="D946">
            <v>54</v>
          </cell>
          <cell r="E946">
            <v>5</v>
          </cell>
          <cell r="F946" t="str">
            <v>A4</v>
          </cell>
          <cell r="G946">
            <v>20</v>
          </cell>
          <cell r="H946">
            <v>4</v>
          </cell>
          <cell r="I946">
            <v>31491</v>
          </cell>
          <cell r="J946">
            <v>0</v>
          </cell>
          <cell r="K946">
            <v>0</v>
          </cell>
          <cell r="L946">
            <v>146</v>
          </cell>
          <cell r="M946">
            <v>0</v>
          </cell>
          <cell r="N946">
            <v>0</v>
          </cell>
          <cell r="O946">
            <v>291123</v>
          </cell>
          <cell r="P946">
            <v>96463</v>
          </cell>
          <cell r="Q946">
            <v>51417</v>
          </cell>
          <cell r="R946">
            <v>1510</v>
          </cell>
          <cell r="S946">
            <v>0</v>
          </cell>
          <cell r="T946">
            <v>0</v>
          </cell>
          <cell r="U946">
            <v>34231</v>
          </cell>
          <cell r="V946">
            <v>0</v>
          </cell>
          <cell r="W946">
            <v>15261</v>
          </cell>
          <cell r="X946">
            <v>0</v>
          </cell>
          <cell r="Y946">
            <v>0</v>
          </cell>
          <cell r="Z946">
            <v>454264</v>
          </cell>
          <cell r="AA946">
            <v>455774</v>
          </cell>
          <cell r="AB946" t="str">
            <v>ERLI</v>
          </cell>
          <cell r="AC946">
            <v>1101</v>
          </cell>
          <cell r="AD946">
            <v>2</v>
          </cell>
          <cell r="AE946">
            <v>31491</v>
          </cell>
        </row>
        <row r="947">
          <cell r="A947" t="str">
            <v>SMA</v>
          </cell>
          <cell r="B947">
            <v>5</v>
          </cell>
          <cell r="C947" t="str">
            <v>DRMN</v>
          </cell>
          <cell r="D947">
            <v>54</v>
          </cell>
          <cell r="E947">
            <v>5</v>
          </cell>
          <cell r="F947" t="str">
            <v xml:space="preserve">B </v>
          </cell>
          <cell r="G947">
            <v>0</v>
          </cell>
          <cell r="H947">
            <v>475</v>
          </cell>
          <cell r="I947">
            <v>142487</v>
          </cell>
          <cell r="J947">
            <v>0</v>
          </cell>
          <cell r="K947">
            <v>0</v>
          </cell>
          <cell r="L947">
            <v>0</v>
          </cell>
          <cell r="M947">
            <v>0</v>
          </cell>
          <cell r="N947">
            <v>0</v>
          </cell>
          <cell r="O947">
            <v>2768396</v>
          </cell>
          <cell r="P947">
            <v>0</v>
          </cell>
          <cell r="Q947">
            <v>0</v>
          </cell>
          <cell r="R947">
            <v>26307</v>
          </cell>
          <cell r="S947">
            <v>0</v>
          </cell>
          <cell r="T947">
            <v>464360</v>
          </cell>
          <cell r="U947">
            <v>547210</v>
          </cell>
          <cell r="V947">
            <v>0</v>
          </cell>
          <cell r="W947">
            <v>0</v>
          </cell>
          <cell r="X947">
            <v>0</v>
          </cell>
          <cell r="Y947">
            <v>0</v>
          </cell>
          <cell r="Z947">
            <v>2768396</v>
          </cell>
          <cell r="AA947">
            <v>3259063</v>
          </cell>
          <cell r="AB947" t="str">
            <v>ERLI</v>
          </cell>
          <cell r="AC947">
            <v>1101</v>
          </cell>
          <cell r="AD947">
            <v>2</v>
          </cell>
          <cell r="AE947">
            <v>140635</v>
          </cell>
        </row>
        <row r="948">
          <cell r="A948" t="str">
            <v>SMA</v>
          </cell>
          <cell r="B948">
            <v>5</v>
          </cell>
          <cell r="C948" t="str">
            <v>DRMN</v>
          </cell>
          <cell r="D948">
            <v>54</v>
          </cell>
          <cell r="E948">
            <v>6</v>
          </cell>
          <cell r="F948" t="str">
            <v xml:space="preserve">B </v>
          </cell>
          <cell r="G948">
            <v>0</v>
          </cell>
          <cell r="H948">
            <v>25</v>
          </cell>
          <cell r="I948">
            <v>432320</v>
          </cell>
          <cell r="J948">
            <v>0</v>
          </cell>
          <cell r="K948">
            <v>0</v>
          </cell>
          <cell r="L948">
            <v>0</v>
          </cell>
          <cell r="M948">
            <v>0</v>
          </cell>
          <cell r="N948">
            <v>0</v>
          </cell>
          <cell r="O948">
            <v>5089844</v>
          </cell>
          <cell r="P948">
            <v>0</v>
          </cell>
          <cell r="Q948">
            <v>0</v>
          </cell>
          <cell r="R948">
            <v>32060</v>
          </cell>
          <cell r="S948">
            <v>0</v>
          </cell>
          <cell r="T948">
            <v>0</v>
          </cell>
          <cell r="U948">
            <v>1272460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5089844</v>
          </cell>
          <cell r="AA948">
            <v>5121904</v>
          </cell>
          <cell r="AB948" t="str">
            <v>ERLI</v>
          </cell>
          <cell r="AC948">
            <v>1101</v>
          </cell>
          <cell r="AD948">
            <v>2</v>
          </cell>
          <cell r="AE948">
            <v>432320</v>
          </cell>
        </row>
        <row r="949">
          <cell r="A949" t="str">
            <v>SMA</v>
          </cell>
          <cell r="B949">
            <v>5</v>
          </cell>
          <cell r="C949" t="str">
            <v>DRMN</v>
          </cell>
          <cell r="D949">
            <v>54</v>
          </cell>
          <cell r="E949">
            <v>7</v>
          </cell>
          <cell r="F949" t="str">
            <v>A4</v>
          </cell>
          <cell r="G949">
            <v>20</v>
          </cell>
          <cell r="H949">
            <v>4</v>
          </cell>
          <cell r="I949">
            <v>202134</v>
          </cell>
          <cell r="J949">
            <v>0</v>
          </cell>
          <cell r="K949">
            <v>0</v>
          </cell>
          <cell r="L949">
            <v>361</v>
          </cell>
          <cell r="M949">
            <v>0</v>
          </cell>
          <cell r="N949">
            <v>0</v>
          </cell>
          <cell r="O949">
            <v>1971480</v>
          </cell>
          <cell r="P949">
            <v>239704</v>
          </cell>
          <cell r="Q949">
            <v>228561</v>
          </cell>
          <cell r="R949">
            <v>0</v>
          </cell>
          <cell r="S949">
            <v>0</v>
          </cell>
          <cell r="T949">
            <v>0</v>
          </cell>
          <cell r="U949">
            <v>616079</v>
          </cell>
          <cell r="V949">
            <v>0</v>
          </cell>
          <cell r="W949">
            <v>24568</v>
          </cell>
          <cell r="X949">
            <v>0</v>
          </cell>
          <cell r="Y949">
            <v>0</v>
          </cell>
          <cell r="Z949">
            <v>2464313</v>
          </cell>
          <cell r="AA949">
            <v>2464313</v>
          </cell>
          <cell r="AB949" t="str">
            <v>ERLI</v>
          </cell>
          <cell r="AC949">
            <v>1101</v>
          </cell>
          <cell r="AD949">
            <v>2</v>
          </cell>
          <cell r="AE949">
            <v>202134</v>
          </cell>
        </row>
        <row r="950">
          <cell r="A950" t="str">
            <v>SMA</v>
          </cell>
          <cell r="B950">
            <v>5</v>
          </cell>
          <cell r="C950" t="str">
            <v>DRMN</v>
          </cell>
          <cell r="D950">
            <v>54</v>
          </cell>
          <cell r="E950">
            <v>7</v>
          </cell>
          <cell r="F950" t="str">
            <v xml:space="preserve">B </v>
          </cell>
          <cell r="G950">
            <v>0</v>
          </cell>
          <cell r="H950">
            <v>8</v>
          </cell>
          <cell r="I950">
            <v>6001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106184</v>
          </cell>
          <cell r="P950">
            <v>0</v>
          </cell>
          <cell r="Q950">
            <v>0</v>
          </cell>
          <cell r="R950">
            <v>170</v>
          </cell>
          <cell r="S950">
            <v>0</v>
          </cell>
          <cell r="T950">
            <v>0</v>
          </cell>
          <cell r="U950">
            <v>26545</v>
          </cell>
          <cell r="V950">
            <v>0</v>
          </cell>
          <cell r="W950">
            <v>0</v>
          </cell>
          <cell r="X950">
            <v>0</v>
          </cell>
          <cell r="Y950">
            <v>0</v>
          </cell>
          <cell r="Z950">
            <v>106184</v>
          </cell>
          <cell r="AA950">
            <v>106354</v>
          </cell>
          <cell r="AB950" t="str">
            <v>ERLI</v>
          </cell>
          <cell r="AC950">
            <v>1101</v>
          </cell>
          <cell r="AD950">
            <v>2</v>
          </cell>
          <cell r="AE950">
            <v>5992</v>
          </cell>
        </row>
        <row r="951">
          <cell r="A951" t="str">
            <v>SMA</v>
          </cell>
          <cell r="B951">
            <v>5</v>
          </cell>
          <cell r="C951" t="str">
            <v>DRMN</v>
          </cell>
          <cell r="D951">
            <v>54</v>
          </cell>
          <cell r="E951">
            <v>8</v>
          </cell>
          <cell r="F951" t="str">
            <v xml:space="preserve">B </v>
          </cell>
          <cell r="G951">
            <v>0</v>
          </cell>
          <cell r="H951">
            <v>7</v>
          </cell>
          <cell r="I951">
            <v>5862</v>
          </cell>
          <cell r="J951">
            <v>0</v>
          </cell>
          <cell r="K951">
            <v>0</v>
          </cell>
          <cell r="L951">
            <v>0</v>
          </cell>
          <cell r="M951">
            <v>0</v>
          </cell>
          <cell r="N951">
            <v>0</v>
          </cell>
          <cell r="O951">
            <v>122037</v>
          </cell>
          <cell r="P951">
            <v>0</v>
          </cell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30509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122037</v>
          </cell>
          <cell r="AA951">
            <v>122037</v>
          </cell>
          <cell r="AB951" t="str">
            <v>ERLI</v>
          </cell>
          <cell r="AC951">
            <v>1101</v>
          </cell>
          <cell r="AD951">
            <v>2</v>
          </cell>
          <cell r="AE951">
            <v>5832</v>
          </cell>
        </row>
        <row r="952">
          <cell r="A952" t="str">
            <v>SMA</v>
          </cell>
          <cell r="B952">
            <v>5</v>
          </cell>
          <cell r="C952" t="str">
            <v>DRMN</v>
          </cell>
          <cell r="D952">
            <v>55</v>
          </cell>
          <cell r="E952">
            <v>1</v>
          </cell>
          <cell r="F952" t="str">
            <v xml:space="preserve">B </v>
          </cell>
          <cell r="G952">
            <v>1</v>
          </cell>
          <cell r="H952">
            <v>4802</v>
          </cell>
          <cell r="I952">
            <v>98884</v>
          </cell>
          <cell r="J952">
            <v>0</v>
          </cell>
          <cell r="K952">
            <v>0</v>
          </cell>
          <cell r="L952">
            <v>0</v>
          </cell>
          <cell r="M952">
            <v>0</v>
          </cell>
          <cell r="N952">
            <v>0</v>
          </cell>
          <cell r="O952">
            <v>1592678</v>
          </cell>
          <cell r="P952">
            <v>0</v>
          </cell>
          <cell r="Q952">
            <v>0</v>
          </cell>
          <cell r="R952">
            <v>15049</v>
          </cell>
          <cell r="S952">
            <v>0</v>
          </cell>
          <cell r="T952">
            <v>88057</v>
          </cell>
          <cell r="U952">
            <v>0</v>
          </cell>
          <cell r="V952">
            <v>12505</v>
          </cell>
          <cell r="W952">
            <v>0</v>
          </cell>
          <cell r="X952">
            <v>0</v>
          </cell>
          <cell r="Y952">
            <v>64526</v>
          </cell>
          <cell r="Z952">
            <v>1592678</v>
          </cell>
          <cell r="AA952">
            <v>1772815</v>
          </cell>
          <cell r="AB952" t="str">
            <v>RSIL</v>
          </cell>
          <cell r="AC952">
            <v>1101</v>
          </cell>
          <cell r="AD952">
            <v>2</v>
          </cell>
          <cell r="AE952">
            <v>82929</v>
          </cell>
        </row>
        <row r="953">
          <cell r="A953" t="str">
            <v>SMA</v>
          </cell>
          <cell r="B953">
            <v>5</v>
          </cell>
          <cell r="C953" t="str">
            <v>DRMN</v>
          </cell>
          <cell r="D953">
            <v>55</v>
          </cell>
          <cell r="E953">
            <v>1</v>
          </cell>
          <cell r="F953" t="str">
            <v xml:space="preserve">B </v>
          </cell>
          <cell r="G953">
            <v>2</v>
          </cell>
          <cell r="H953">
            <v>2752</v>
          </cell>
          <cell r="I953">
            <v>112005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2172363</v>
          </cell>
          <cell r="P953">
            <v>0</v>
          </cell>
          <cell r="Q953">
            <v>0</v>
          </cell>
          <cell r="R953">
            <v>22387</v>
          </cell>
          <cell r="S953">
            <v>0</v>
          </cell>
          <cell r="T953">
            <v>29470</v>
          </cell>
          <cell r="U953">
            <v>369223</v>
          </cell>
          <cell r="V953">
            <v>6299</v>
          </cell>
          <cell r="W953">
            <v>0</v>
          </cell>
          <cell r="X953">
            <v>0</v>
          </cell>
          <cell r="Y953">
            <v>50656</v>
          </cell>
          <cell r="Z953">
            <v>2172363</v>
          </cell>
          <cell r="AA953">
            <v>2281175</v>
          </cell>
          <cell r="AB953" t="str">
            <v>RSIL</v>
          </cell>
          <cell r="AC953">
            <v>1101</v>
          </cell>
          <cell r="AD953">
            <v>2</v>
          </cell>
          <cell r="AE953">
            <v>112005</v>
          </cell>
        </row>
        <row r="954">
          <cell r="A954" t="str">
            <v>SMA</v>
          </cell>
          <cell r="B954">
            <v>5</v>
          </cell>
          <cell r="C954" t="str">
            <v>DRMN</v>
          </cell>
          <cell r="D954">
            <v>55</v>
          </cell>
          <cell r="E954">
            <v>1</v>
          </cell>
          <cell r="F954" t="str">
            <v xml:space="preserve">B </v>
          </cell>
          <cell r="G954">
            <v>3</v>
          </cell>
          <cell r="H954">
            <v>3593</v>
          </cell>
          <cell r="I954">
            <v>244324</v>
          </cell>
          <cell r="J954">
            <v>0</v>
          </cell>
          <cell r="K954">
            <v>0</v>
          </cell>
          <cell r="L954">
            <v>0</v>
          </cell>
          <cell r="M954">
            <v>0</v>
          </cell>
          <cell r="N954">
            <v>0</v>
          </cell>
          <cell r="O954">
            <v>4738395</v>
          </cell>
          <cell r="P954">
            <v>0</v>
          </cell>
          <cell r="Q954">
            <v>0</v>
          </cell>
          <cell r="R954">
            <v>36289</v>
          </cell>
          <cell r="S954">
            <v>0</v>
          </cell>
          <cell r="T954">
            <v>52368</v>
          </cell>
          <cell r="U954">
            <v>805514</v>
          </cell>
          <cell r="V954">
            <v>8931</v>
          </cell>
          <cell r="W954">
            <v>0</v>
          </cell>
          <cell r="X954">
            <v>0</v>
          </cell>
          <cell r="Y954">
            <v>62430</v>
          </cell>
          <cell r="Z954">
            <v>4738395</v>
          </cell>
          <cell r="AA954">
            <v>4898413</v>
          </cell>
          <cell r="AB954" t="str">
            <v>RSIL</v>
          </cell>
          <cell r="AC954">
            <v>1101</v>
          </cell>
          <cell r="AD954">
            <v>2</v>
          </cell>
          <cell r="AE954">
            <v>244067</v>
          </cell>
        </row>
        <row r="955">
          <cell r="A955" t="str">
            <v>SMA</v>
          </cell>
          <cell r="B955">
            <v>5</v>
          </cell>
          <cell r="C955" t="str">
            <v>DRMN</v>
          </cell>
          <cell r="D955">
            <v>55</v>
          </cell>
          <cell r="E955">
            <v>1</v>
          </cell>
          <cell r="F955" t="str">
            <v xml:space="preserve">B </v>
          </cell>
          <cell r="G955">
            <v>4</v>
          </cell>
          <cell r="H955">
            <v>425</v>
          </cell>
          <cell r="I955">
            <v>49402</v>
          </cell>
          <cell r="J955">
            <v>0</v>
          </cell>
          <cell r="K955">
            <v>0</v>
          </cell>
          <cell r="L955">
            <v>0</v>
          </cell>
          <cell r="M955">
            <v>0</v>
          </cell>
          <cell r="N955">
            <v>0</v>
          </cell>
          <cell r="O955">
            <v>958231</v>
          </cell>
          <cell r="P955">
            <v>0</v>
          </cell>
          <cell r="Q955">
            <v>0</v>
          </cell>
          <cell r="R955">
            <v>9324</v>
          </cell>
          <cell r="S955">
            <v>0</v>
          </cell>
          <cell r="T955">
            <v>42230</v>
          </cell>
          <cell r="U955">
            <v>162904</v>
          </cell>
          <cell r="V955">
            <v>2070</v>
          </cell>
          <cell r="W955">
            <v>0</v>
          </cell>
          <cell r="X955">
            <v>0</v>
          </cell>
          <cell r="Y955">
            <v>14007</v>
          </cell>
          <cell r="Z955">
            <v>958231</v>
          </cell>
          <cell r="AA955">
            <v>1025862</v>
          </cell>
          <cell r="AB955" t="str">
            <v>RSIL</v>
          </cell>
          <cell r="AC955">
            <v>1101</v>
          </cell>
          <cell r="AD955">
            <v>2</v>
          </cell>
          <cell r="AE955">
            <v>49402</v>
          </cell>
        </row>
        <row r="956">
          <cell r="A956" t="str">
            <v>SMA</v>
          </cell>
          <cell r="B956">
            <v>5</v>
          </cell>
          <cell r="C956" t="str">
            <v>DRMN</v>
          </cell>
          <cell r="D956">
            <v>55</v>
          </cell>
          <cell r="E956">
            <v>1</v>
          </cell>
          <cell r="F956" t="str">
            <v xml:space="preserve">B </v>
          </cell>
          <cell r="G956">
            <v>5</v>
          </cell>
          <cell r="H956">
            <v>71</v>
          </cell>
          <cell r="I956">
            <v>12471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241882</v>
          </cell>
          <cell r="P956">
            <v>0</v>
          </cell>
          <cell r="Q956">
            <v>0</v>
          </cell>
          <cell r="R956">
            <v>2896</v>
          </cell>
          <cell r="S956">
            <v>0</v>
          </cell>
          <cell r="T956">
            <v>160</v>
          </cell>
          <cell r="U956">
            <v>41125</v>
          </cell>
          <cell r="V956">
            <v>376</v>
          </cell>
          <cell r="W956">
            <v>0</v>
          </cell>
          <cell r="X956">
            <v>0</v>
          </cell>
          <cell r="Y956">
            <v>5312</v>
          </cell>
          <cell r="Z956">
            <v>241882</v>
          </cell>
          <cell r="AA956">
            <v>250626</v>
          </cell>
          <cell r="AB956" t="str">
            <v>RSIL</v>
          </cell>
          <cell r="AC956">
            <v>1101</v>
          </cell>
          <cell r="AD956">
            <v>2</v>
          </cell>
          <cell r="AE956">
            <v>12471</v>
          </cell>
        </row>
        <row r="957">
          <cell r="A957" t="str">
            <v>SMA</v>
          </cell>
          <cell r="B957">
            <v>5</v>
          </cell>
          <cell r="C957" t="str">
            <v>DRMN</v>
          </cell>
          <cell r="D957">
            <v>55</v>
          </cell>
          <cell r="E957">
            <v>1</v>
          </cell>
          <cell r="F957" t="str">
            <v xml:space="preserve">B </v>
          </cell>
          <cell r="G957">
            <v>6</v>
          </cell>
          <cell r="H957">
            <v>41</v>
          </cell>
          <cell r="I957">
            <v>8776</v>
          </cell>
          <cell r="J957">
            <v>0</v>
          </cell>
          <cell r="K957">
            <v>0</v>
          </cell>
          <cell r="L957">
            <v>0</v>
          </cell>
          <cell r="M957">
            <v>0</v>
          </cell>
          <cell r="N957">
            <v>0</v>
          </cell>
          <cell r="O957">
            <v>169709</v>
          </cell>
          <cell r="P957">
            <v>0</v>
          </cell>
          <cell r="Q957">
            <v>0</v>
          </cell>
          <cell r="R957">
            <v>2002</v>
          </cell>
          <cell r="S957">
            <v>0</v>
          </cell>
          <cell r="T957">
            <v>8162</v>
          </cell>
          <cell r="U957">
            <v>28853</v>
          </cell>
          <cell r="V957">
            <v>282</v>
          </cell>
          <cell r="W957">
            <v>0</v>
          </cell>
          <cell r="X957">
            <v>0</v>
          </cell>
          <cell r="Y957">
            <v>2328</v>
          </cell>
          <cell r="Z957">
            <v>169709</v>
          </cell>
          <cell r="AA957">
            <v>182483</v>
          </cell>
          <cell r="AB957" t="str">
            <v>RSIL</v>
          </cell>
          <cell r="AC957">
            <v>1101</v>
          </cell>
          <cell r="AD957">
            <v>2</v>
          </cell>
          <cell r="AE957">
            <v>8776</v>
          </cell>
        </row>
        <row r="958">
          <cell r="A958" t="str">
            <v>SMA</v>
          </cell>
          <cell r="B958">
            <v>5</v>
          </cell>
          <cell r="C958" t="str">
            <v>DRMN</v>
          </cell>
          <cell r="D958">
            <v>55</v>
          </cell>
          <cell r="E958">
            <v>1</v>
          </cell>
          <cell r="F958" t="str">
            <v xml:space="preserve">B </v>
          </cell>
          <cell r="G958">
            <v>7</v>
          </cell>
          <cell r="H958">
            <v>15</v>
          </cell>
          <cell r="I958">
            <v>3483</v>
          </cell>
          <cell r="J958">
            <v>0</v>
          </cell>
          <cell r="K958">
            <v>0</v>
          </cell>
          <cell r="L958">
            <v>0</v>
          </cell>
          <cell r="M958">
            <v>0</v>
          </cell>
          <cell r="N958">
            <v>0</v>
          </cell>
          <cell r="O958">
            <v>70086</v>
          </cell>
          <cell r="P958">
            <v>0</v>
          </cell>
          <cell r="Q958">
            <v>0</v>
          </cell>
          <cell r="R958">
            <v>-2708</v>
          </cell>
          <cell r="S958">
            <v>0</v>
          </cell>
          <cell r="T958">
            <v>6422</v>
          </cell>
          <cell r="U958">
            <v>14014</v>
          </cell>
          <cell r="V958">
            <v>566</v>
          </cell>
          <cell r="W958">
            <v>0</v>
          </cell>
          <cell r="X958">
            <v>0</v>
          </cell>
          <cell r="Y958">
            <v>-701</v>
          </cell>
          <cell r="Z958">
            <v>70086</v>
          </cell>
          <cell r="AA958">
            <v>73665</v>
          </cell>
          <cell r="AB958" t="str">
            <v>RSIL</v>
          </cell>
          <cell r="AC958">
            <v>1101</v>
          </cell>
          <cell r="AD958">
            <v>2</v>
          </cell>
          <cell r="AE958">
            <v>3483</v>
          </cell>
        </row>
        <row r="959">
          <cell r="A959" t="str">
            <v>SMA</v>
          </cell>
          <cell r="B959">
            <v>5</v>
          </cell>
          <cell r="C959" t="str">
            <v>DRMN</v>
          </cell>
          <cell r="D959">
            <v>55</v>
          </cell>
          <cell r="E959">
            <v>1</v>
          </cell>
          <cell r="F959" t="str">
            <v xml:space="preserve">B </v>
          </cell>
          <cell r="G959">
            <v>8</v>
          </cell>
          <cell r="H959">
            <v>16</v>
          </cell>
          <cell r="I959">
            <v>6902</v>
          </cell>
          <cell r="J959">
            <v>0</v>
          </cell>
          <cell r="K959">
            <v>0</v>
          </cell>
          <cell r="L959">
            <v>0</v>
          </cell>
          <cell r="M959">
            <v>0</v>
          </cell>
          <cell r="N959">
            <v>0</v>
          </cell>
          <cell r="O959">
            <v>138870</v>
          </cell>
          <cell r="P959">
            <v>0</v>
          </cell>
          <cell r="Q959">
            <v>0</v>
          </cell>
          <cell r="R959">
            <v>213</v>
          </cell>
          <cell r="S959">
            <v>0</v>
          </cell>
          <cell r="T959">
            <v>-78</v>
          </cell>
          <cell r="U959">
            <v>27777</v>
          </cell>
          <cell r="V959">
            <v>94</v>
          </cell>
          <cell r="W959">
            <v>0</v>
          </cell>
          <cell r="X959">
            <v>0</v>
          </cell>
          <cell r="Y959">
            <v>-273</v>
          </cell>
          <cell r="Z959">
            <v>138870</v>
          </cell>
          <cell r="AA959">
            <v>138826</v>
          </cell>
          <cell r="AB959" t="str">
            <v>RSIL</v>
          </cell>
          <cell r="AC959">
            <v>1101</v>
          </cell>
          <cell r="AD959">
            <v>2</v>
          </cell>
          <cell r="AE959">
            <v>6902</v>
          </cell>
        </row>
        <row r="960">
          <cell r="A960" t="str">
            <v>SMA</v>
          </cell>
          <cell r="B960">
            <v>5</v>
          </cell>
          <cell r="C960" t="str">
            <v>DRMN</v>
          </cell>
          <cell r="D960">
            <v>55</v>
          </cell>
          <cell r="E960">
            <v>1</v>
          </cell>
          <cell r="F960" t="str">
            <v xml:space="preserve">B </v>
          </cell>
          <cell r="G960">
            <v>9</v>
          </cell>
          <cell r="H960">
            <v>19</v>
          </cell>
          <cell r="I960">
            <v>8728</v>
          </cell>
          <cell r="J960">
            <v>0</v>
          </cell>
          <cell r="K960">
            <v>0</v>
          </cell>
          <cell r="L960">
            <v>0</v>
          </cell>
          <cell r="M960">
            <v>0</v>
          </cell>
          <cell r="N960">
            <v>0</v>
          </cell>
          <cell r="O960">
            <v>188882</v>
          </cell>
          <cell r="P960">
            <v>0</v>
          </cell>
          <cell r="Q960">
            <v>0</v>
          </cell>
          <cell r="R960">
            <v>13827</v>
          </cell>
          <cell r="S960">
            <v>0</v>
          </cell>
          <cell r="T960">
            <v>-199</v>
          </cell>
          <cell r="U960">
            <v>47225</v>
          </cell>
          <cell r="V960">
            <v>0</v>
          </cell>
          <cell r="W960">
            <v>0</v>
          </cell>
          <cell r="X960">
            <v>0</v>
          </cell>
          <cell r="Y960">
            <v>1240</v>
          </cell>
          <cell r="Z960">
            <v>188882</v>
          </cell>
          <cell r="AA960">
            <v>203750</v>
          </cell>
          <cell r="AB960" t="str">
            <v>RSIL</v>
          </cell>
          <cell r="AC960">
            <v>1101</v>
          </cell>
          <cell r="AD960">
            <v>2</v>
          </cell>
          <cell r="AE960">
            <v>8728</v>
          </cell>
        </row>
        <row r="961">
          <cell r="A961" t="str">
            <v>SMA</v>
          </cell>
          <cell r="B961">
            <v>5</v>
          </cell>
          <cell r="C961" t="str">
            <v>DRMN</v>
          </cell>
          <cell r="D961">
            <v>55</v>
          </cell>
          <cell r="E961">
            <v>1</v>
          </cell>
          <cell r="F961" t="str">
            <v xml:space="preserve">B </v>
          </cell>
          <cell r="G961">
            <v>10</v>
          </cell>
          <cell r="H961">
            <v>7</v>
          </cell>
          <cell r="I961">
            <v>-13681</v>
          </cell>
          <cell r="J961">
            <v>0</v>
          </cell>
          <cell r="K961">
            <v>0</v>
          </cell>
          <cell r="L961">
            <v>0</v>
          </cell>
          <cell r="M961">
            <v>0</v>
          </cell>
          <cell r="N961">
            <v>0</v>
          </cell>
          <cell r="O961">
            <v>-295198</v>
          </cell>
          <cell r="P961">
            <v>0</v>
          </cell>
          <cell r="Q961">
            <v>0</v>
          </cell>
          <cell r="R961">
            <v>13594</v>
          </cell>
          <cell r="S961">
            <v>0</v>
          </cell>
          <cell r="T961">
            <v>0</v>
          </cell>
          <cell r="U961">
            <v>-73799</v>
          </cell>
          <cell r="V961">
            <v>0</v>
          </cell>
          <cell r="W961">
            <v>0</v>
          </cell>
          <cell r="X961">
            <v>0</v>
          </cell>
          <cell r="Y961">
            <v>546</v>
          </cell>
          <cell r="Z961">
            <v>-295198</v>
          </cell>
          <cell r="AA961">
            <v>-281058</v>
          </cell>
          <cell r="AB961" t="str">
            <v>RSIL</v>
          </cell>
          <cell r="AC961">
            <v>1101</v>
          </cell>
          <cell r="AD961">
            <v>2</v>
          </cell>
          <cell r="AE961">
            <v>-13681</v>
          </cell>
        </row>
        <row r="962">
          <cell r="A962" t="str">
            <v>SMA</v>
          </cell>
          <cell r="B962">
            <v>5</v>
          </cell>
          <cell r="C962" t="str">
            <v>DRMN</v>
          </cell>
          <cell r="D962">
            <v>55</v>
          </cell>
          <cell r="E962">
            <v>1</v>
          </cell>
          <cell r="F962" t="str">
            <v xml:space="preserve">B </v>
          </cell>
          <cell r="G962">
            <v>11</v>
          </cell>
          <cell r="H962">
            <v>4055</v>
          </cell>
          <cell r="I962">
            <v>85571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482423</v>
          </cell>
          <cell r="P962">
            <v>0</v>
          </cell>
          <cell r="Q962">
            <v>0</v>
          </cell>
          <cell r="R962">
            <v>9405</v>
          </cell>
          <cell r="S962">
            <v>580</v>
          </cell>
          <cell r="T962">
            <v>54698</v>
          </cell>
          <cell r="U962">
            <v>0</v>
          </cell>
          <cell r="V962">
            <v>15041</v>
          </cell>
          <cell r="W962">
            <v>0</v>
          </cell>
          <cell r="X962">
            <v>0</v>
          </cell>
          <cell r="Y962">
            <v>27657</v>
          </cell>
          <cell r="Z962">
            <v>482423</v>
          </cell>
          <cell r="AA962">
            <v>589804</v>
          </cell>
          <cell r="AB962" t="str">
            <v>RSIL</v>
          </cell>
          <cell r="AC962">
            <v>1101</v>
          </cell>
          <cell r="AD962">
            <v>2</v>
          </cell>
          <cell r="AE962">
            <v>60726</v>
          </cell>
        </row>
        <row r="963">
          <cell r="A963" t="str">
            <v>SMA</v>
          </cell>
          <cell r="B963">
            <v>5</v>
          </cell>
          <cell r="C963" t="str">
            <v>DRMN</v>
          </cell>
          <cell r="D963">
            <v>55</v>
          </cell>
          <cell r="E963">
            <v>1</v>
          </cell>
          <cell r="F963" t="str">
            <v xml:space="preserve">B </v>
          </cell>
          <cell r="G963">
            <v>12</v>
          </cell>
          <cell r="H963">
            <v>1420</v>
          </cell>
          <cell r="I963">
            <v>74922</v>
          </cell>
          <cell r="J963">
            <v>0</v>
          </cell>
          <cell r="K963">
            <v>0</v>
          </cell>
          <cell r="L963">
            <v>0</v>
          </cell>
          <cell r="M963">
            <v>0</v>
          </cell>
          <cell r="N963">
            <v>0</v>
          </cell>
          <cell r="O963">
            <v>665300</v>
          </cell>
          <cell r="P963">
            <v>0</v>
          </cell>
          <cell r="Q963">
            <v>0</v>
          </cell>
          <cell r="R963">
            <v>7754</v>
          </cell>
          <cell r="S963">
            <v>0</v>
          </cell>
          <cell r="T963">
            <v>26687</v>
          </cell>
          <cell r="U963">
            <v>113176</v>
          </cell>
          <cell r="V963">
            <v>4606</v>
          </cell>
          <cell r="W963">
            <v>0</v>
          </cell>
          <cell r="X963">
            <v>0</v>
          </cell>
          <cell r="Y963">
            <v>12440</v>
          </cell>
          <cell r="Z963">
            <v>665300</v>
          </cell>
          <cell r="AA963">
            <v>716787</v>
          </cell>
          <cell r="AB963" t="str">
            <v>RSIL</v>
          </cell>
          <cell r="AC963">
            <v>1101</v>
          </cell>
          <cell r="AD963">
            <v>2</v>
          </cell>
          <cell r="AE963">
            <v>74922</v>
          </cell>
        </row>
        <row r="964">
          <cell r="A964" t="str">
            <v>SMA</v>
          </cell>
          <cell r="B964">
            <v>5</v>
          </cell>
          <cell r="C964" t="str">
            <v>DRMN</v>
          </cell>
          <cell r="D964">
            <v>55</v>
          </cell>
          <cell r="E964">
            <v>1</v>
          </cell>
          <cell r="F964" t="str">
            <v xml:space="preserve">B </v>
          </cell>
          <cell r="G964">
            <v>13</v>
          </cell>
          <cell r="H964">
            <v>48</v>
          </cell>
          <cell r="I964">
            <v>5836</v>
          </cell>
          <cell r="J964">
            <v>0</v>
          </cell>
          <cell r="K964">
            <v>0</v>
          </cell>
          <cell r="L964">
            <v>0</v>
          </cell>
          <cell r="M964">
            <v>0</v>
          </cell>
          <cell r="N964">
            <v>0</v>
          </cell>
          <cell r="O964">
            <v>75199</v>
          </cell>
          <cell r="P964">
            <v>0</v>
          </cell>
          <cell r="Q964">
            <v>0</v>
          </cell>
          <cell r="R964">
            <v>767</v>
          </cell>
          <cell r="S964">
            <v>0</v>
          </cell>
          <cell r="T964">
            <v>2224</v>
          </cell>
          <cell r="U964">
            <v>12786</v>
          </cell>
          <cell r="V964">
            <v>282</v>
          </cell>
          <cell r="W964">
            <v>0</v>
          </cell>
          <cell r="X964">
            <v>0</v>
          </cell>
          <cell r="Y964">
            <v>622</v>
          </cell>
          <cell r="Z964">
            <v>75199</v>
          </cell>
          <cell r="AA964">
            <v>79094</v>
          </cell>
          <cell r="AB964" t="str">
            <v>RSIL</v>
          </cell>
          <cell r="AC964">
            <v>1101</v>
          </cell>
          <cell r="AD964">
            <v>2</v>
          </cell>
          <cell r="AE964">
            <v>5836</v>
          </cell>
        </row>
        <row r="965">
          <cell r="A965" t="str">
            <v>SMA</v>
          </cell>
          <cell r="B965">
            <v>5</v>
          </cell>
          <cell r="C965" t="str">
            <v>DRMN</v>
          </cell>
          <cell r="D965">
            <v>55</v>
          </cell>
          <cell r="E965">
            <v>1</v>
          </cell>
          <cell r="F965" t="str">
            <v xml:space="preserve">B </v>
          </cell>
          <cell r="G965">
            <v>14</v>
          </cell>
          <cell r="H965">
            <v>5</v>
          </cell>
          <cell r="I965">
            <v>599</v>
          </cell>
          <cell r="J965">
            <v>0</v>
          </cell>
          <cell r="K965">
            <v>0</v>
          </cell>
          <cell r="L965">
            <v>0</v>
          </cell>
          <cell r="M965">
            <v>0</v>
          </cell>
          <cell r="N965">
            <v>0</v>
          </cell>
          <cell r="O965">
            <v>7622</v>
          </cell>
          <cell r="P965">
            <v>0</v>
          </cell>
          <cell r="Q965">
            <v>0</v>
          </cell>
          <cell r="R965">
            <v>125</v>
          </cell>
          <cell r="S965">
            <v>0</v>
          </cell>
          <cell r="T965">
            <v>0</v>
          </cell>
          <cell r="U965">
            <v>1295</v>
          </cell>
          <cell r="V965">
            <v>0</v>
          </cell>
          <cell r="W965">
            <v>0</v>
          </cell>
          <cell r="X965">
            <v>0</v>
          </cell>
          <cell r="Y965">
            <v>182</v>
          </cell>
          <cell r="Z965">
            <v>7622</v>
          </cell>
          <cell r="AA965">
            <v>7929</v>
          </cell>
          <cell r="AB965" t="str">
            <v>RSIL</v>
          </cell>
          <cell r="AC965">
            <v>1101</v>
          </cell>
          <cell r="AD965">
            <v>2</v>
          </cell>
          <cell r="AE965">
            <v>599</v>
          </cell>
        </row>
        <row r="966">
          <cell r="A966" t="str">
            <v>SMA</v>
          </cell>
          <cell r="B966">
            <v>5</v>
          </cell>
          <cell r="C966" t="str">
            <v>DRMN</v>
          </cell>
          <cell r="D966">
            <v>55</v>
          </cell>
          <cell r="E966">
            <v>1</v>
          </cell>
          <cell r="F966" t="str">
            <v xml:space="preserve">B </v>
          </cell>
          <cell r="G966">
            <v>15</v>
          </cell>
          <cell r="H966">
            <v>11</v>
          </cell>
          <cell r="I966">
            <v>-8616</v>
          </cell>
          <cell r="J966">
            <v>0</v>
          </cell>
          <cell r="K966">
            <v>0</v>
          </cell>
          <cell r="L966">
            <v>0</v>
          </cell>
          <cell r="M966">
            <v>0</v>
          </cell>
          <cell r="N966">
            <v>0</v>
          </cell>
          <cell r="O966">
            <v>-193006</v>
          </cell>
          <cell r="P966">
            <v>0</v>
          </cell>
          <cell r="Q966">
            <v>0</v>
          </cell>
          <cell r="R966">
            <v>625</v>
          </cell>
          <cell r="S966">
            <v>0</v>
          </cell>
          <cell r="T966">
            <v>295</v>
          </cell>
          <cell r="U966">
            <v>-49593</v>
          </cell>
          <cell r="V966">
            <v>-94</v>
          </cell>
          <cell r="W966">
            <v>0</v>
          </cell>
          <cell r="X966">
            <v>0</v>
          </cell>
          <cell r="Y966">
            <v>525</v>
          </cell>
          <cell r="Z966">
            <v>-193006</v>
          </cell>
          <cell r="AA966">
            <v>-191655</v>
          </cell>
          <cell r="AB966" t="str">
            <v>RSIL</v>
          </cell>
          <cell r="AC966">
            <v>1101</v>
          </cell>
          <cell r="AD966">
            <v>2</v>
          </cell>
          <cell r="AE966">
            <v>-8616</v>
          </cell>
        </row>
        <row r="967">
          <cell r="A967" t="str">
            <v>SMA</v>
          </cell>
          <cell r="B967">
            <v>5</v>
          </cell>
          <cell r="C967" t="str">
            <v>DRMN</v>
          </cell>
          <cell r="D967">
            <v>55</v>
          </cell>
          <cell r="E967">
            <v>2</v>
          </cell>
          <cell r="F967" t="str">
            <v xml:space="preserve">B </v>
          </cell>
          <cell r="G967">
            <v>0</v>
          </cell>
          <cell r="H967">
            <v>76</v>
          </cell>
          <cell r="I967">
            <v>146902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3058289</v>
          </cell>
          <cell r="P967">
            <v>0</v>
          </cell>
          <cell r="Q967">
            <v>0</v>
          </cell>
          <cell r="R967">
            <v>42238</v>
          </cell>
          <cell r="S967">
            <v>0</v>
          </cell>
          <cell r="T967">
            <v>864437</v>
          </cell>
          <cell r="U967">
            <v>763165</v>
          </cell>
          <cell r="V967">
            <v>3868</v>
          </cell>
          <cell r="W967">
            <v>0</v>
          </cell>
          <cell r="X967">
            <v>0</v>
          </cell>
          <cell r="Y967">
            <v>5150</v>
          </cell>
          <cell r="Z967">
            <v>3058289</v>
          </cell>
          <cell r="AA967">
            <v>3973982</v>
          </cell>
          <cell r="AB967" t="str">
            <v>RSIL</v>
          </cell>
          <cell r="AC967">
            <v>1101</v>
          </cell>
          <cell r="AD967">
            <v>2</v>
          </cell>
          <cell r="AE967">
            <v>145894</v>
          </cell>
        </row>
        <row r="968">
          <cell r="A968" t="str">
            <v>SMA</v>
          </cell>
          <cell r="B968">
            <v>5</v>
          </cell>
          <cell r="C968" t="str">
            <v>DRMN</v>
          </cell>
          <cell r="D968">
            <v>55</v>
          </cell>
          <cell r="E968">
            <v>3</v>
          </cell>
          <cell r="F968" t="str">
            <v xml:space="preserve">B </v>
          </cell>
          <cell r="G968">
            <v>0</v>
          </cell>
          <cell r="H968">
            <v>566</v>
          </cell>
          <cell r="I968">
            <v>79122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1647959</v>
          </cell>
          <cell r="P968">
            <v>0</v>
          </cell>
          <cell r="Q968">
            <v>0</v>
          </cell>
          <cell r="R968">
            <v>20804</v>
          </cell>
          <cell r="S968">
            <v>0</v>
          </cell>
          <cell r="T968">
            <v>81354</v>
          </cell>
          <cell r="U968">
            <v>405897</v>
          </cell>
          <cell r="V968">
            <v>4706</v>
          </cell>
          <cell r="W968">
            <v>0</v>
          </cell>
          <cell r="X968">
            <v>0</v>
          </cell>
          <cell r="Y968">
            <v>23170</v>
          </cell>
          <cell r="Z968">
            <v>1647959</v>
          </cell>
          <cell r="AA968">
            <v>1777993</v>
          </cell>
          <cell r="AB968" t="str">
            <v>RSIL</v>
          </cell>
          <cell r="AC968">
            <v>1101</v>
          </cell>
          <cell r="AD968">
            <v>2</v>
          </cell>
          <cell r="AE968">
            <v>75156</v>
          </cell>
        </row>
        <row r="969">
          <cell r="A969" t="str">
            <v>SMA</v>
          </cell>
          <cell r="B969">
            <v>5</v>
          </cell>
          <cell r="C969" t="str">
            <v>DRMN</v>
          </cell>
          <cell r="D969">
            <v>55</v>
          </cell>
          <cell r="E969">
            <v>4</v>
          </cell>
          <cell r="F969" t="str">
            <v xml:space="preserve">B </v>
          </cell>
          <cell r="G969">
            <v>0</v>
          </cell>
          <cell r="H969">
            <v>5995</v>
          </cell>
          <cell r="I969">
            <v>1668671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16077872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3326073</v>
          </cell>
          <cell r="U969">
            <v>0</v>
          </cell>
          <cell r="V969">
            <v>682532</v>
          </cell>
          <cell r="W969">
            <v>0</v>
          </cell>
          <cell r="X969">
            <v>0</v>
          </cell>
          <cell r="Y969">
            <v>0</v>
          </cell>
          <cell r="Z969">
            <v>16077872</v>
          </cell>
          <cell r="AA969">
            <v>20086477</v>
          </cell>
          <cell r="AB969" t="str">
            <v>RSIL</v>
          </cell>
          <cell r="AC969">
            <v>1101</v>
          </cell>
          <cell r="AD969">
            <v>2</v>
          </cell>
          <cell r="AE969">
            <v>1626370</v>
          </cell>
        </row>
        <row r="970">
          <cell r="A970" t="str">
            <v>SMA</v>
          </cell>
          <cell r="B970">
            <v>6</v>
          </cell>
          <cell r="C970" t="str">
            <v>DRAG</v>
          </cell>
          <cell r="D970">
            <v>61</v>
          </cell>
          <cell r="E970">
            <v>1</v>
          </cell>
          <cell r="F970" t="str">
            <v xml:space="preserve">B </v>
          </cell>
          <cell r="G970">
            <v>1</v>
          </cell>
          <cell r="H970">
            <v>9121</v>
          </cell>
          <cell r="I970">
            <v>209169</v>
          </cell>
          <cell r="J970">
            <v>0</v>
          </cell>
          <cell r="K970">
            <v>0</v>
          </cell>
          <cell r="L970">
            <v>0</v>
          </cell>
          <cell r="M970">
            <v>0</v>
          </cell>
          <cell r="N970">
            <v>0</v>
          </cell>
          <cell r="O970">
            <v>3396242</v>
          </cell>
          <cell r="P970">
            <v>0</v>
          </cell>
          <cell r="Q970">
            <v>0</v>
          </cell>
          <cell r="R970">
            <v>54577</v>
          </cell>
          <cell r="S970">
            <v>0</v>
          </cell>
          <cell r="T970">
            <v>821685</v>
          </cell>
          <cell r="U970">
            <v>660</v>
          </cell>
          <cell r="V970">
            <v>564</v>
          </cell>
          <cell r="W970">
            <v>0</v>
          </cell>
          <cell r="X970">
            <v>0</v>
          </cell>
          <cell r="Y970">
            <v>242169</v>
          </cell>
          <cell r="Z970">
            <v>3396242</v>
          </cell>
          <cell r="AA970">
            <v>4515237</v>
          </cell>
          <cell r="AB970" t="str">
            <v>ERCR</v>
          </cell>
          <cell r="AC970">
            <v>1101</v>
          </cell>
          <cell r="AD970">
            <v>2</v>
          </cell>
          <cell r="AE970">
            <v>148171</v>
          </cell>
        </row>
        <row r="971">
          <cell r="A971" t="str">
            <v>SMA</v>
          </cell>
          <cell r="B971">
            <v>6</v>
          </cell>
          <cell r="C971" t="str">
            <v>DRAG</v>
          </cell>
          <cell r="D971">
            <v>61</v>
          </cell>
          <cell r="E971">
            <v>1</v>
          </cell>
          <cell r="F971" t="str">
            <v xml:space="preserve">B </v>
          </cell>
          <cell r="G971">
            <v>2</v>
          </cell>
          <cell r="H971">
            <v>5701</v>
          </cell>
          <cell r="I971">
            <v>233181</v>
          </cell>
          <cell r="J971">
            <v>0</v>
          </cell>
          <cell r="K971">
            <v>0</v>
          </cell>
          <cell r="L971">
            <v>0</v>
          </cell>
          <cell r="M971">
            <v>0</v>
          </cell>
          <cell r="N971">
            <v>0</v>
          </cell>
          <cell r="O971">
            <v>4524100</v>
          </cell>
          <cell r="P971">
            <v>0</v>
          </cell>
          <cell r="Q971">
            <v>0</v>
          </cell>
          <cell r="R971">
            <v>40579</v>
          </cell>
          <cell r="S971">
            <v>0</v>
          </cell>
          <cell r="T971">
            <v>198074</v>
          </cell>
          <cell r="U971">
            <v>768885</v>
          </cell>
          <cell r="V971">
            <v>282</v>
          </cell>
          <cell r="W971">
            <v>0</v>
          </cell>
          <cell r="X971">
            <v>0</v>
          </cell>
          <cell r="Y971">
            <v>314131</v>
          </cell>
          <cell r="Z971">
            <v>4524100</v>
          </cell>
          <cell r="AA971">
            <v>5077166</v>
          </cell>
          <cell r="AB971" t="str">
            <v>ERCR</v>
          </cell>
          <cell r="AC971">
            <v>1101</v>
          </cell>
          <cell r="AD971">
            <v>2</v>
          </cell>
          <cell r="AE971">
            <v>233181</v>
          </cell>
        </row>
        <row r="972">
          <cell r="A972" t="str">
            <v>SMA</v>
          </cell>
          <cell r="B972">
            <v>6</v>
          </cell>
          <cell r="C972" t="str">
            <v>DRAG</v>
          </cell>
          <cell r="D972">
            <v>61</v>
          </cell>
          <cell r="E972">
            <v>1</v>
          </cell>
          <cell r="F972" t="str">
            <v xml:space="preserve">B </v>
          </cell>
          <cell r="G972">
            <v>3</v>
          </cell>
          <cell r="H972">
            <v>21420</v>
          </cell>
          <cell r="I972">
            <v>1611221</v>
          </cell>
          <cell r="J972">
            <v>0</v>
          </cell>
          <cell r="K972">
            <v>0</v>
          </cell>
          <cell r="L972">
            <v>0</v>
          </cell>
          <cell r="M972">
            <v>0</v>
          </cell>
          <cell r="N972">
            <v>0</v>
          </cell>
          <cell r="O972">
            <v>31249949</v>
          </cell>
          <cell r="P972">
            <v>0</v>
          </cell>
          <cell r="Q972">
            <v>0</v>
          </cell>
          <cell r="R972">
            <v>242578</v>
          </cell>
          <cell r="S972">
            <v>0</v>
          </cell>
          <cell r="T972">
            <v>728471</v>
          </cell>
          <cell r="U972">
            <v>5312541</v>
          </cell>
          <cell r="V972">
            <v>94</v>
          </cell>
          <cell r="W972">
            <v>0</v>
          </cell>
          <cell r="X972">
            <v>0</v>
          </cell>
          <cell r="Y972">
            <v>2274811</v>
          </cell>
          <cell r="Z972">
            <v>31249949</v>
          </cell>
          <cell r="AA972">
            <v>34495903</v>
          </cell>
          <cell r="AB972" t="str">
            <v>ERCR</v>
          </cell>
          <cell r="AC972">
            <v>1101</v>
          </cell>
          <cell r="AD972">
            <v>2</v>
          </cell>
          <cell r="AE972">
            <v>1599616</v>
          </cell>
        </row>
        <row r="973">
          <cell r="A973" t="str">
            <v>SMA</v>
          </cell>
          <cell r="B973">
            <v>6</v>
          </cell>
          <cell r="C973" t="str">
            <v>DRAG</v>
          </cell>
          <cell r="D973">
            <v>61</v>
          </cell>
          <cell r="E973">
            <v>1</v>
          </cell>
          <cell r="F973" t="str">
            <v xml:space="preserve">B </v>
          </cell>
          <cell r="G973">
            <v>4</v>
          </cell>
          <cell r="H973">
            <v>10484</v>
          </cell>
          <cell r="I973">
            <v>1270367</v>
          </cell>
          <cell r="J973">
            <v>0</v>
          </cell>
          <cell r="K973">
            <v>0</v>
          </cell>
          <cell r="L973">
            <v>0</v>
          </cell>
          <cell r="M973">
            <v>0</v>
          </cell>
          <cell r="N973">
            <v>0</v>
          </cell>
          <cell r="O973">
            <v>24640195</v>
          </cell>
          <cell r="P973">
            <v>0</v>
          </cell>
          <cell r="Q973">
            <v>0</v>
          </cell>
          <cell r="R973">
            <v>243406</v>
          </cell>
          <cell r="S973">
            <v>0</v>
          </cell>
          <cell r="T973">
            <v>629957</v>
          </cell>
          <cell r="U973">
            <v>4188886</v>
          </cell>
          <cell r="V973">
            <v>94</v>
          </cell>
          <cell r="W973">
            <v>0</v>
          </cell>
          <cell r="X973">
            <v>0</v>
          </cell>
          <cell r="Y973">
            <v>1976871</v>
          </cell>
          <cell r="Z973">
            <v>24640195</v>
          </cell>
          <cell r="AA973">
            <v>27490523</v>
          </cell>
          <cell r="AB973" t="str">
            <v>ERCR</v>
          </cell>
          <cell r="AC973">
            <v>1101</v>
          </cell>
          <cell r="AD973">
            <v>2</v>
          </cell>
          <cell r="AE973">
            <v>1270367</v>
          </cell>
        </row>
        <row r="974">
          <cell r="A974" t="str">
            <v>SMA</v>
          </cell>
          <cell r="B974">
            <v>6</v>
          </cell>
          <cell r="C974" t="str">
            <v>DRAG</v>
          </cell>
          <cell r="D974">
            <v>61</v>
          </cell>
          <cell r="E974">
            <v>1</v>
          </cell>
          <cell r="F974" t="str">
            <v xml:space="preserve">B </v>
          </cell>
          <cell r="G974">
            <v>5</v>
          </cell>
          <cell r="H974">
            <v>4184</v>
          </cell>
          <cell r="I974">
            <v>720970</v>
          </cell>
          <cell r="J974">
            <v>0</v>
          </cell>
          <cell r="K974">
            <v>0</v>
          </cell>
          <cell r="L974">
            <v>0</v>
          </cell>
          <cell r="M974">
            <v>0</v>
          </cell>
          <cell r="N974">
            <v>0</v>
          </cell>
          <cell r="O974">
            <v>13983185</v>
          </cell>
          <cell r="P974">
            <v>0</v>
          </cell>
          <cell r="Q974">
            <v>0</v>
          </cell>
          <cell r="R974">
            <v>145972</v>
          </cell>
          <cell r="S974">
            <v>0</v>
          </cell>
          <cell r="T974">
            <v>351755</v>
          </cell>
          <cell r="U974">
            <v>2377209</v>
          </cell>
          <cell r="V974">
            <v>0</v>
          </cell>
          <cell r="W974">
            <v>0</v>
          </cell>
          <cell r="X974">
            <v>0</v>
          </cell>
          <cell r="Y974">
            <v>1398020</v>
          </cell>
          <cell r="Z974">
            <v>13983185</v>
          </cell>
          <cell r="AA974">
            <v>15878932</v>
          </cell>
          <cell r="AB974" t="str">
            <v>ERCR</v>
          </cell>
          <cell r="AC974">
            <v>1101</v>
          </cell>
          <cell r="AD974">
            <v>2</v>
          </cell>
          <cell r="AE974">
            <v>720970</v>
          </cell>
        </row>
        <row r="975">
          <cell r="A975" t="str">
            <v>SMA</v>
          </cell>
          <cell r="B975">
            <v>6</v>
          </cell>
          <cell r="C975" t="str">
            <v>DRAG</v>
          </cell>
          <cell r="D975">
            <v>61</v>
          </cell>
          <cell r="E975">
            <v>1</v>
          </cell>
          <cell r="F975" t="str">
            <v xml:space="preserve">B </v>
          </cell>
          <cell r="G975">
            <v>6</v>
          </cell>
          <cell r="H975">
            <v>3125</v>
          </cell>
          <cell r="I975">
            <v>746189</v>
          </cell>
          <cell r="J975">
            <v>0</v>
          </cell>
          <cell r="K975">
            <v>0</v>
          </cell>
          <cell r="L975">
            <v>0</v>
          </cell>
          <cell r="M975">
            <v>0</v>
          </cell>
          <cell r="N975">
            <v>0</v>
          </cell>
          <cell r="O975">
            <v>14472603</v>
          </cell>
          <cell r="P975">
            <v>0</v>
          </cell>
          <cell r="Q975">
            <v>0</v>
          </cell>
          <cell r="R975">
            <v>165199</v>
          </cell>
          <cell r="S975">
            <v>0</v>
          </cell>
          <cell r="T975">
            <v>427366</v>
          </cell>
          <cell r="U975">
            <v>2460988</v>
          </cell>
          <cell r="V975">
            <v>0</v>
          </cell>
          <cell r="W975">
            <v>0</v>
          </cell>
          <cell r="X975">
            <v>0</v>
          </cell>
          <cell r="Y975">
            <v>1025720</v>
          </cell>
          <cell r="Z975">
            <v>14472603</v>
          </cell>
          <cell r="AA975">
            <v>16090888</v>
          </cell>
          <cell r="AB975" t="str">
            <v>ERCR</v>
          </cell>
          <cell r="AC975">
            <v>1101</v>
          </cell>
          <cell r="AD975">
            <v>2</v>
          </cell>
          <cell r="AE975">
            <v>746189</v>
          </cell>
        </row>
        <row r="976">
          <cell r="A976" t="str">
            <v>SMA</v>
          </cell>
          <cell r="B976">
            <v>6</v>
          </cell>
          <cell r="C976" t="str">
            <v>DRAG</v>
          </cell>
          <cell r="D976">
            <v>61</v>
          </cell>
          <cell r="E976">
            <v>1</v>
          </cell>
          <cell r="F976" t="str">
            <v xml:space="preserve">B </v>
          </cell>
          <cell r="G976">
            <v>7</v>
          </cell>
          <cell r="H976">
            <v>998</v>
          </cell>
          <cell r="I976">
            <v>339120</v>
          </cell>
          <cell r="J976">
            <v>0</v>
          </cell>
          <cell r="K976">
            <v>0</v>
          </cell>
          <cell r="L976">
            <v>0</v>
          </cell>
          <cell r="M976">
            <v>0</v>
          </cell>
          <cell r="N976">
            <v>0</v>
          </cell>
          <cell r="O976">
            <v>6825211</v>
          </cell>
          <cell r="P976">
            <v>0</v>
          </cell>
          <cell r="Q976">
            <v>0</v>
          </cell>
          <cell r="R976">
            <v>73548</v>
          </cell>
          <cell r="S976">
            <v>0</v>
          </cell>
          <cell r="T976">
            <v>246109</v>
          </cell>
          <cell r="U976">
            <v>1365440</v>
          </cell>
          <cell r="V976">
            <v>0</v>
          </cell>
          <cell r="W976">
            <v>0</v>
          </cell>
          <cell r="X976">
            <v>0</v>
          </cell>
          <cell r="Y976">
            <v>615462</v>
          </cell>
          <cell r="Z976">
            <v>6825211</v>
          </cell>
          <cell r="AA976">
            <v>7760330</v>
          </cell>
          <cell r="AB976" t="str">
            <v>ERCR</v>
          </cell>
          <cell r="AC976">
            <v>1101</v>
          </cell>
          <cell r="AD976">
            <v>2</v>
          </cell>
          <cell r="AE976">
            <v>339120</v>
          </cell>
        </row>
        <row r="977">
          <cell r="A977" t="str">
            <v>SMA</v>
          </cell>
          <cell r="B977">
            <v>6</v>
          </cell>
          <cell r="C977" t="str">
            <v>DRAG</v>
          </cell>
          <cell r="D977">
            <v>61</v>
          </cell>
          <cell r="E977">
            <v>1</v>
          </cell>
          <cell r="F977" t="str">
            <v xml:space="preserve">B </v>
          </cell>
          <cell r="G977">
            <v>8</v>
          </cell>
          <cell r="H977">
            <v>392</v>
          </cell>
          <cell r="I977">
            <v>171024</v>
          </cell>
          <cell r="J977">
            <v>0</v>
          </cell>
          <cell r="K977">
            <v>0</v>
          </cell>
          <cell r="L977">
            <v>0</v>
          </cell>
          <cell r="M977">
            <v>0</v>
          </cell>
          <cell r="N977">
            <v>0</v>
          </cell>
          <cell r="O977">
            <v>3440974</v>
          </cell>
          <cell r="P977">
            <v>0</v>
          </cell>
          <cell r="Q977">
            <v>0</v>
          </cell>
          <cell r="R977">
            <v>35776</v>
          </cell>
          <cell r="S977">
            <v>0</v>
          </cell>
          <cell r="T977">
            <v>83701</v>
          </cell>
          <cell r="U977">
            <v>688308</v>
          </cell>
          <cell r="V977">
            <v>0</v>
          </cell>
          <cell r="W977">
            <v>0</v>
          </cell>
          <cell r="X977">
            <v>0</v>
          </cell>
          <cell r="Y977">
            <v>252385</v>
          </cell>
          <cell r="Z977">
            <v>3440974</v>
          </cell>
          <cell r="AA977">
            <v>3812836</v>
          </cell>
          <cell r="AB977" t="str">
            <v>ERCR</v>
          </cell>
          <cell r="AC977">
            <v>1101</v>
          </cell>
          <cell r="AD977">
            <v>2</v>
          </cell>
          <cell r="AE977">
            <v>171024</v>
          </cell>
        </row>
        <row r="978">
          <cell r="A978" t="str">
            <v>SMA</v>
          </cell>
          <cell r="B978">
            <v>6</v>
          </cell>
          <cell r="C978" t="str">
            <v>DRAG</v>
          </cell>
          <cell r="D978">
            <v>61</v>
          </cell>
          <cell r="E978">
            <v>1</v>
          </cell>
          <cell r="F978" t="str">
            <v xml:space="preserve">B </v>
          </cell>
          <cell r="G978">
            <v>9</v>
          </cell>
          <cell r="H978">
            <v>428</v>
          </cell>
          <cell r="I978">
            <v>258793</v>
          </cell>
          <cell r="J978">
            <v>0</v>
          </cell>
          <cell r="K978">
            <v>0</v>
          </cell>
          <cell r="L978">
            <v>0</v>
          </cell>
          <cell r="M978">
            <v>0</v>
          </cell>
          <cell r="N978">
            <v>0</v>
          </cell>
          <cell r="O978">
            <v>5552779</v>
          </cell>
          <cell r="P978">
            <v>0</v>
          </cell>
          <cell r="Q978">
            <v>0</v>
          </cell>
          <cell r="R978">
            <v>158663</v>
          </cell>
          <cell r="S978">
            <v>0</v>
          </cell>
          <cell r="T978">
            <v>127351</v>
          </cell>
          <cell r="U978">
            <v>1388355</v>
          </cell>
          <cell r="V978">
            <v>0</v>
          </cell>
          <cell r="W978">
            <v>0</v>
          </cell>
          <cell r="X978">
            <v>0</v>
          </cell>
          <cell r="Y978">
            <v>380766</v>
          </cell>
          <cell r="Z978">
            <v>5552779</v>
          </cell>
          <cell r="AA978">
            <v>6219559</v>
          </cell>
          <cell r="AB978" t="str">
            <v>ERCR</v>
          </cell>
          <cell r="AC978">
            <v>1101</v>
          </cell>
          <cell r="AD978">
            <v>2</v>
          </cell>
          <cell r="AE978">
            <v>258793</v>
          </cell>
        </row>
        <row r="979">
          <cell r="A979" t="str">
            <v>SMA</v>
          </cell>
          <cell r="B979">
            <v>6</v>
          </cell>
          <cell r="C979" t="str">
            <v>DRAG</v>
          </cell>
          <cell r="D979">
            <v>61</v>
          </cell>
          <cell r="E979">
            <v>1</v>
          </cell>
          <cell r="F979" t="str">
            <v xml:space="preserve">B </v>
          </cell>
          <cell r="G979">
            <v>10</v>
          </cell>
          <cell r="H979">
            <v>131</v>
          </cell>
          <cell r="I979">
            <v>257924</v>
          </cell>
          <cell r="J979">
            <v>0</v>
          </cell>
          <cell r="K979">
            <v>0</v>
          </cell>
          <cell r="L979">
            <v>0</v>
          </cell>
          <cell r="M979">
            <v>0</v>
          </cell>
          <cell r="N979">
            <v>0</v>
          </cell>
          <cell r="O979">
            <v>5547091</v>
          </cell>
          <cell r="P979">
            <v>0</v>
          </cell>
          <cell r="Q979">
            <v>0</v>
          </cell>
          <cell r="R979">
            <v>593827</v>
          </cell>
          <cell r="S979">
            <v>0</v>
          </cell>
          <cell r="T979">
            <v>97559</v>
          </cell>
          <cell r="U979">
            <v>1386821</v>
          </cell>
          <cell r="V979">
            <v>-94</v>
          </cell>
          <cell r="W979">
            <v>0</v>
          </cell>
          <cell r="X979">
            <v>0</v>
          </cell>
          <cell r="Y979">
            <v>94882</v>
          </cell>
          <cell r="Z979">
            <v>5547091</v>
          </cell>
          <cell r="AA979">
            <v>6333265</v>
          </cell>
          <cell r="AB979" t="str">
            <v>ERCR</v>
          </cell>
          <cell r="AC979">
            <v>1101</v>
          </cell>
          <cell r="AD979">
            <v>2</v>
          </cell>
          <cell r="AE979">
            <v>257924</v>
          </cell>
        </row>
        <row r="980">
          <cell r="A980" t="str">
            <v>SMA</v>
          </cell>
          <cell r="B980">
            <v>6</v>
          </cell>
          <cell r="C980" t="str">
            <v>DRAG</v>
          </cell>
          <cell r="D980">
            <v>61</v>
          </cell>
          <cell r="E980">
            <v>1</v>
          </cell>
          <cell r="F980" t="str">
            <v xml:space="preserve">B </v>
          </cell>
          <cell r="G980">
            <v>11</v>
          </cell>
          <cell r="H980">
            <v>15951</v>
          </cell>
          <cell r="I980">
            <v>359899</v>
          </cell>
          <cell r="J980">
            <v>0</v>
          </cell>
          <cell r="K980">
            <v>0</v>
          </cell>
          <cell r="L980">
            <v>0</v>
          </cell>
          <cell r="M980">
            <v>0</v>
          </cell>
          <cell r="N980">
            <v>0</v>
          </cell>
          <cell r="O980">
            <v>2031658</v>
          </cell>
          <cell r="P980">
            <v>0</v>
          </cell>
          <cell r="Q980">
            <v>0</v>
          </cell>
          <cell r="R980">
            <v>25612</v>
          </cell>
          <cell r="S980">
            <v>0</v>
          </cell>
          <cell r="T980">
            <v>211209</v>
          </cell>
          <cell r="U980">
            <v>0</v>
          </cell>
          <cell r="V980">
            <v>1974</v>
          </cell>
          <cell r="W980">
            <v>0</v>
          </cell>
          <cell r="X980">
            <v>0</v>
          </cell>
          <cell r="Y980">
            <v>360476</v>
          </cell>
          <cell r="Z980">
            <v>2031658</v>
          </cell>
          <cell r="AA980">
            <v>2630929</v>
          </cell>
          <cell r="AB980" t="str">
            <v>ERCR</v>
          </cell>
          <cell r="AC980">
            <v>1101</v>
          </cell>
          <cell r="AD980">
            <v>2</v>
          </cell>
          <cell r="AE980">
            <v>251783</v>
          </cell>
        </row>
        <row r="981">
          <cell r="A981" t="str">
            <v>SMA</v>
          </cell>
          <cell r="B981">
            <v>6</v>
          </cell>
          <cell r="C981" t="str">
            <v>DRAG</v>
          </cell>
          <cell r="D981">
            <v>61</v>
          </cell>
          <cell r="E981">
            <v>1</v>
          </cell>
          <cell r="F981" t="str">
            <v xml:space="preserve">B </v>
          </cell>
          <cell r="G981">
            <v>12</v>
          </cell>
          <cell r="H981">
            <v>25532</v>
          </cell>
          <cell r="I981">
            <v>1553763</v>
          </cell>
          <cell r="J981">
            <v>0</v>
          </cell>
          <cell r="K981">
            <v>0</v>
          </cell>
          <cell r="L981">
            <v>0</v>
          </cell>
          <cell r="M981">
            <v>0</v>
          </cell>
          <cell r="N981">
            <v>0</v>
          </cell>
          <cell r="O981">
            <v>14377513</v>
          </cell>
          <cell r="P981">
            <v>0</v>
          </cell>
          <cell r="Q981">
            <v>0</v>
          </cell>
          <cell r="R981">
            <v>117377</v>
          </cell>
          <cell r="S981">
            <v>0</v>
          </cell>
          <cell r="T981">
            <v>310349</v>
          </cell>
          <cell r="U981">
            <v>2445278</v>
          </cell>
          <cell r="V981">
            <v>1598</v>
          </cell>
          <cell r="W981">
            <v>0</v>
          </cell>
          <cell r="X981">
            <v>0</v>
          </cell>
          <cell r="Y981">
            <v>2246467</v>
          </cell>
          <cell r="Z981">
            <v>14377513</v>
          </cell>
          <cell r="AA981">
            <v>17053304</v>
          </cell>
          <cell r="AB981" t="str">
            <v>ERCR</v>
          </cell>
          <cell r="AC981">
            <v>1101</v>
          </cell>
          <cell r="AD981">
            <v>2</v>
          </cell>
          <cell r="AE981">
            <v>1553763</v>
          </cell>
        </row>
        <row r="982">
          <cell r="A982" t="str">
            <v>SMA</v>
          </cell>
          <cell r="B982">
            <v>6</v>
          </cell>
          <cell r="C982" t="str">
            <v>DRAG</v>
          </cell>
          <cell r="D982">
            <v>61</v>
          </cell>
          <cell r="E982">
            <v>1</v>
          </cell>
          <cell r="F982" t="str">
            <v xml:space="preserve">B </v>
          </cell>
          <cell r="G982">
            <v>13</v>
          </cell>
          <cell r="H982">
            <v>2311</v>
          </cell>
          <cell r="I982">
            <v>263500</v>
          </cell>
          <cell r="J982">
            <v>0</v>
          </cell>
          <cell r="K982">
            <v>0</v>
          </cell>
          <cell r="L982">
            <v>0</v>
          </cell>
          <cell r="M982">
            <v>0</v>
          </cell>
          <cell r="N982">
            <v>0</v>
          </cell>
          <cell r="O982">
            <v>2990486</v>
          </cell>
          <cell r="P982">
            <v>0</v>
          </cell>
          <cell r="Q982">
            <v>0</v>
          </cell>
          <cell r="R982">
            <v>30565</v>
          </cell>
          <cell r="S982">
            <v>0</v>
          </cell>
          <cell r="T982">
            <v>69639</v>
          </cell>
          <cell r="U982">
            <v>508450</v>
          </cell>
          <cell r="V982">
            <v>94</v>
          </cell>
          <cell r="W982">
            <v>0</v>
          </cell>
          <cell r="X982">
            <v>0</v>
          </cell>
          <cell r="Y982">
            <v>461039</v>
          </cell>
          <cell r="Z982">
            <v>2990486</v>
          </cell>
          <cell r="AA982">
            <v>3551823</v>
          </cell>
          <cell r="AB982" t="str">
            <v>ERCR</v>
          </cell>
          <cell r="AC982">
            <v>1101</v>
          </cell>
          <cell r="AD982">
            <v>2</v>
          </cell>
          <cell r="AE982">
            <v>263500</v>
          </cell>
        </row>
        <row r="983">
          <cell r="A983" t="str">
            <v>SMA</v>
          </cell>
          <cell r="B983">
            <v>6</v>
          </cell>
          <cell r="C983" t="str">
            <v>DRAG</v>
          </cell>
          <cell r="D983">
            <v>61</v>
          </cell>
          <cell r="E983">
            <v>1</v>
          </cell>
          <cell r="F983" t="str">
            <v xml:space="preserve">B </v>
          </cell>
          <cell r="G983">
            <v>14</v>
          </cell>
          <cell r="H983">
            <v>253</v>
          </cell>
          <cell r="I983">
            <v>38302</v>
          </cell>
          <cell r="J983">
            <v>0</v>
          </cell>
          <cell r="K983">
            <v>0</v>
          </cell>
          <cell r="L983">
            <v>0</v>
          </cell>
          <cell r="M983">
            <v>0</v>
          </cell>
          <cell r="N983">
            <v>0</v>
          </cell>
          <cell r="O983">
            <v>486024</v>
          </cell>
          <cell r="P983">
            <v>0</v>
          </cell>
          <cell r="Q983">
            <v>0</v>
          </cell>
          <cell r="R983">
            <v>4883</v>
          </cell>
          <cell r="S983">
            <v>0</v>
          </cell>
          <cell r="T983">
            <v>13077</v>
          </cell>
          <cell r="U983">
            <v>82649</v>
          </cell>
          <cell r="V983">
            <v>0</v>
          </cell>
          <cell r="W983">
            <v>0</v>
          </cell>
          <cell r="X983">
            <v>0</v>
          </cell>
          <cell r="Y983">
            <v>73709</v>
          </cell>
          <cell r="Z983">
            <v>486024</v>
          </cell>
          <cell r="AA983">
            <v>577693</v>
          </cell>
          <cell r="AB983" t="str">
            <v>ERCR</v>
          </cell>
          <cell r="AC983">
            <v>1101</v>
          </cell>
          <cell r="AD983">
            <v>2</v>
          </cell>
          <cell r="AE983">
            <v>38302</v>
          </cell>
        </row>
        <row r="984">
          <cell r="A984" t="str">
            <v>SMA</v>
          </cell>
          <cell r="B984">
            <v>6</v>
          </cell>
          <cell r="C984" t="str">
            <v>DRAG</v>
          </cell>
          <cell r="D984">
            <v>61</v>
          </cell>
          <cell r="E984">
            <v>1</v>
          </cell>
          <cell r="F984" t="str">
            <v xml:space="preserve">B </v>
          </cell>
          <cell r="G984">
            <v>15</v>
          </cell>
          <cell r="H984">
            <v>346</v>
          </cell>
          <cell r="I984">
            <v>74018</v>
          </cell>
          <cell r="J984">
            <v>0</v>
          </cell>
          <cell r="K984">
            <v>0</v>
          </cell>
          <cell r="L984">
            <v>0</v>
          </cell>
          <cell r="M984">
            <v>0</v>
          </cell>
          <cell r="N984">
            <v>0</v>
          </cell>
          <cell r="O984">
            <v>1188243</v>
          </cell>
          <cell r="P984">
            <v>0</v>
          </cell>
          <cell r="Q984">
            <v>0</v>
          </cell>
          <cell r="R984">
            <v>157238</v>
          </cell>
          <cell r="S984">
            <v>0</v>
          </cell>
          <cell r="T984">
            <v>15663</v>
          </cell>
          <cell r="U984">
            <v>229927</v>
          </cell>
          <cell r="V984">
            <v>-188</v>
          </cell>
          <cell r="W984">
            <v>0</v>
          </cell>
          <cell r="X984">
            <v>0</v>
          </cell>
          <cell r="Y984">
            <v>113740</v>
          </cell>
          <cell r="Z984">
            <v>1188243</v>
          </cell>
          <cell r="AA984">
            <v>1474696</v>
          </cell>
          <cell r="AB984" t="str">
            <v>ERCR</v>
          </cell>
          <cell r="AC984">
            <v>1101</v>
          </cell>
          <cell r="AD984">
            <v>2</v>
          </cell>
          <cell r="AE984">
            <v>74018</v>
          </cell>
        </row>
        <row r="985">
          <cell r="A985" t="str">
            <v>SMA</v>
          </cell>
          <cell r="B985">
            <v>6</v>
          </cell>
          <cell r="C985" t="str">
            <v>DRAG</v>
          </cell>
          <cell r="D985">
            <v>61</v>
          </cell>
          <cell r="E985">
            <v>2</v>
          </cell>
          <cell r="F985" t="str">
            <v>A4</v>
          </cell>
          <cell r="G985">
            <v>22</v>
          </cell>
          <cell r="H985">
            <v>2</v>
          </cell>
          <cell r="I985">
            <v>1304087</v>
          </cell>
          <cell r="J985">
            <v>125847</v>
          </cell>
          <cell r="K985">
            <v>1178240</v>
          </cell>
          <cell r="L985">
            <v>1825</v>
          </cell>
          <cell r="M985">
            <v>2573</v>
          </cell>
          <cell r="N985">
            <v>2028</v>
          </cell>
          <cell r="O985">
            <v>9317627</v>
          </cell>
          <cell r="P985">
            <v>5118774</v>
          </cell>
          <cell r="Q985">
            <v>1124</v>
          </cell>
          <cell r="R985">
            <v>0</v>
          </cell>
          <cell r="S985">
            <v>0</v>
          </cell>
          <cell r="T985">
            <v>3703</v>
          </cell>
          <cell r="U985">
            <v>3609382</v>
          </cell>
          <cell r="V985">
            <v>0</v>
          </cell>
          <cell r="W985">
            <v>0</v>
          </cell>
          <cell r="X985">
            <v>0</v>
          </cell>
          <cell r="Y985">
            <v>3506</v>
          </cell>
          <cell r="Z985">
            <v>14437525</v>
          </cell>
          <cell r="AA985">
            <v>14444734</v>
          </cell>
          <cell r="AB985" t="str">
            <v>ERCR</v>
          </cell>
          <cell r="AC985">
            <v>1101</v>
          </cell>
          <cell r="AD985">
            <v>2</v>
          </cell>
          <cell r="AE985">
            <v>1304087</v>
          </cell>
        </row>
        <row r="986">
          <cell r="A986" t="str">
            <v>SMA</v>
          </cell>
          <cell r="B986">
            <v>6</v>
          </cell>
          <cell r="C986" t="str">
            <v>DRAG</v>
          </cell>
          <cell r="D986">
            <v>61</v>
          </cell>
          <cell r="E986">
            <v>2</v>
          </cell>
          <cell r="F986" t="str">
            <v>A4</v>
          </cell>
          <cell r="G986">
            <v>21</v>
          </cell>
          <cell r="H986">
            <v>5</v>
          </cell>
          <cell r="I986">
            <v>374848</v>
          </cell>
          <cell r="J986">
            <v>22600</v>
          </cell>
          <cell r="K986">
            <v>352248</v>
          </cell>
          <cell r="L986">
            <v>1666</v>
          </cell>
          <cell r="M986">
            <v>1666</v>
          </cell>
          <cell r="N986">
            <v>0</v>
          </cell>
          <cell r="O986">
            <v>3663852</v>
          </cell>
          <cell r="P986">
            <v>1150651</v>
          </cell>
          <cell r="Q986">
            <v>56342</v>
          </cell>
          <cell r="R986">
            <v>52603</v>
          </cell>
          <cell r="S986">
            <v>0</v>
          </cell>
          <cell r="T986">
            <v>0</v>
          </cell>
          <cell r="U986">
            <v>1217711</v>
          </cell>
          <cell r="V986">
            <v>0</v>
          </cell>
          <cell r="W986">
            <v>0</v>
          </cell>
          <cell r="X986">
            <v>0</v>
          </cell>
          <cell r="Y986">
            <v>14024</v>
          </cell>
          <cell r="Z986">
            <v>4870845</v>
          </cell>
          <cell r="AA986">
            <v>4937472</v>
          </cell>
          <cell r="AB986" t="str">
            <v>ERCR</v>
          </cell>
          <cell r="AC986">
            <v>1101</v>
          </cell>
          <cell r="AD986">
            <v>2</v>
          </cell>
          <cell r="AE986">
            <v>374848</v>
          </cell>
        </row>
        <row r="987">
          <cell r="A987" t="str">
            <v>SMA</v>
          </cell>
          <cell r="B987">
            <v>6</v>
          </cell>
          <cell r="C987" t="str">
            <v>DRAG</v>
          </cell>
          <cell r="D987">
            <v>61</v>
          </cell>
          <cell r="E987">
            <v>2</v>
          </cell>
          <cell r="F987" t="str">
            <v>A4</v>
          </cell>
          <cell r="G987">
            <v>20</v>
          </cell>
          <cell r="H987">
            <v>62</v>
          </cell>
          <cell r="I987">
            <v>1000439</v>
          </cell>
          <cell r="J987">
            <v>0</v>
          </cell>
          <cell r="K987">
            <v>0</v>
          </cell>
          <cell r="L987">
            <v>4969</v>
          </cell>
          <cell r="M987">
            <v>0</v>
          </cell>
          <cell r="N987">
            <v>0</v>
          </cell>
          <cell r="O987">
            <v>11479700</v>
          </cell>
          <cell r="P987">
            <v>3951682</v>
          </cell>
          <cell r="Q987">
            <v>-2936230</v>
          </cell>
          <cell r="R987">
            <v>114643</v>
          </cell>
          <cell r="S987">
            <v>0</v>
          </cell>
          <cell r="T987">
            <v>0</v>
          </cell>
          <cell r="U987">
            <v>2592561</v>
          </cell>
          <cell r="V987">
            <v>0</v>
          </cell>
          <cell r="W987">
            <v>-2124940</v>
          </cell>
          <cell r="X987">
            <v>0</v>
          </cell>
          <cell r="Y987">
            <v>109912</v>
          </cell>
          <cell r="Z987">
            <v>10370212</v>
          </cell>
          <cell r="AA987">
            <v>10594767</v>
          </cell>
          <cell r="AB987" t="str">
            <v>ERCR</v>
          </cell>
          <cell r="AC987">
            <v>1101</v>
          </cell>
          <cell r="AD987">
            <v>2</v>
          </cell>
          <cell r="AE987">
            <v>1000439</v>
          </cell>
        </row>
        <row r="988">
          <cell r="A988" t="str">
            <v>SMA</v>
          </cell>
          <cell r="B988">
            <v>6</v>
          </cell>
          <cell r="C988" t="str">
            <v>DRAG</v>
          </cell>
          <cell r="D988">
            <v>61</v>
          </cell>
          <cell r="E988">
            <v>2</v>
          </cell>
          <cell r="F988" t="str">
            <v xml:space="preserve">B </v>
          </cell>
          <cell r="G988">
            <v>0</v>
          </cell>
          <cell r="H988">
            <v>739</v>
          </cell>
          <cell r="I988">
            <v>499372</v>
          </cell>
          <cell r="J988">
            <v>0</v>
          </cell>
          <cell r="K988">
            <v>0</v>
          </cell>
          <cell r="L988">
            <v>0</v>
          </cell>
          <cell r="M988">
            <v>0</v>
          </cell>
          <cell r="N988">
            <v>0</v>
          </cell>
          <cell r="O988">
            <v>10402802</v>
          </cell>
          <cell r="P988">
            <v>0</v>
          </cell>
          <cell r="Q988">
            <v>0</v>
          </cell>
          <cell r="R988">
            <v>138450</v>
          </cell>
          <cell r="S988">
            <v>0</v>
          </cell>
          <cell r="T988">
            <v>1366062</v>
          </cell>
          <cell r="U988">
            <v>2570277</v>
          </cell>
          <cell r="V988">
            <v>566</v>
          </cell>
          <cell r="W988">
            <v>0</v>
          </cell>
          <cell r="X988">
            <v>0</v>
          </cell>
          <cell r="Y988">
            <v>511265</v>
          </cell>
          <cell r="Z988">
            <v>10402802</v>
          </cell>
          <cell r="AA988">
            <v>12419145</v>
          </cell>
          <cell r="AB988" t="str">
            <v>ERCR</v>
          </cell>
          <cell r="AC988">
            <v>1101</v>
          </cell>
          <cell r="AD988">
            <v>2</v>
          </cell>
          <cell r="AE988">
            <v>492768</v>
          </cell>
        </row>
        <row r="989">
          <cell r="A989" t="str">
            <v>SMA</v>
          </cell>
          <cell r="B989">
            <v>6</v>
          </cell>
          <cell r="C989" t="str">
            <v>DRAG</v>
          </cell>
          <cell r="D989">
            <v>61</v>
          </cell>
          <cell r="E989">
            <v>3</v>
          </cell>
          <cell r="F989" t="str">
            <v>A4</v>
          </cell>
          <cell r="G989">
            <v>22</v>
          </cell>
          <cell r="H989">
            <v>3</v>
          </cell>
          <cell r="I989">
            <v>534827</v>
          </cell>
          <cell r="J989">
            <v>49692</v>
          </cell>
          <cell r="K989">
            <v>485135</v>
          </cell>
          <cell r="L989">
            <v>2741</v>
          </cell>
          <cell r="M989">
            <v>1640</v>
          </cell>
          <cell r="N989">
            <v>1101</v>
          </cell>
          <cell r="O989">
            <v>3807629</v>
          </cell>
          <cell r="P989">
            <v>3412498</v>
          </cell>
          <cell r="Q989">
            <v>85075</v>
          </cell>
          <cell r="R989">
            <v>0</v>
          </cell>
          <cell r="S989">
            <v>0</v>
          </cell>
          <cell r="T989">
            <v>0</v>
          </cell>
          <cell r="U989">
            <v>1831826</v>
          </cell>
          <cell r="V989">
            <v>0</v>
          </cell>
          <cell r="W989">
            <v>22100</v>
          </cell>
          <cell r="X989">
            <v>0</v>
          </cell>
          <cell r="Y989">
            <v>7012</v>
          </cell>
          <cell r="Z989">
            <v>7327302</v>
          </cell>
          <cell r="AA989">
            <v>7334314</v>
          </cell>
          <cell r="AB989" t="str">
            <v>ERCR</v>
          </cell>
          <cell r="AC989">
            <v>1101</v>
          </cell>
          <cell r="AD989">
            <v>2</v>
          </cell>
          <cell r="AE989">
            <v>534827</v>
          </cell>
        </row>
        <row r="990">
          <cell r="A990" t="str">
            <v>SMA</v>
          </cell>
          <cell r="B990">
            <v>6</v>
          </cell>
          <cell r="C990" t="str">
            <v>DRAG</v>
          </cell>
          <cell r="D990">
            <v>61</v>
          </cell>
          <cell r="E990">
            <v>3</v>
          </cell>
          <cell r="F990" t="str">
            <v>A4</v>
          </cell>
          <cell r="G990">
            <v>21</v>
          </cell>
          <cell r="H990">
            <v>2</v>
          </cell>
          <cell r="I990">
            <v>66218</v>
          </cell>
          <cell r="J990">
            <v>4747</v>
          </cell>
          <cell r="K990">
            <v>61471</v>
          </cell>
          <cell r="L990">
            <v>318</v>
          </cell>
          <cell r="M990">
            <v>270</v>
          </cell>
          <cell r="N990">
            <v>0</v>
          </cell>
          <cell r="O990">
            <v>688746</v>
          </cell>
          <cell r="P990">
            <v>285872</v>
          </cell>
          <cell r="Q990">
            <v>25842</v>
          </cell>
          <cell r="R990">
            <v>0</v>
          </cell>
          <cell r="S990">
            <v>0</v>
          </cell>
          <cell r="T990">
            <v>0</v>
          </cell>
          <cell r="U990">
            <v>252015</v>
          </cell>
          <cell r="V990">
            <v>0</v>
          </cell>
          <cell r="W990">
            <v>7597</v>
          </cell>
          <cell r="X990">
            <v>0</v>
          </cell>
          <cell r="Y990">
            <v>7012</v>
          </cell>
          <cell r="Z990">
            <v>1008057</v>
          </cell>
          <cell r="AA990">
            <v>1015069</v>
          </cell>
          <cell r="AB990" t="str">
            <v>ERCR</v>
          </cell>
          <cell r="AC990">
            <v>1101</v>
          </cell>
          <cell r="AD990">
            <v>2</v>
          </cell>
          <cell r="AE990">
            <v>66218</v>
          </cell>
        </row>
        <row r="991">
          <cell r="A991" t="str">
            <v>SMA</v>
          </cell>
          <cell r="B991">
            <v>6</v>
          </cell>
          <cell r="C991" t="str">
            <v>DRAG</v>
          </cell>
          <cell r="D991">
            <v>61</v>
          </cell>
          <cell r="E991">
            <v>3</v>
          </cell>
          <cell r="F991" t="str">
            <v>A4</v>
          </cell>
          <cell r="G991">
            <v>20</v>
          </cell>
          <cell r="H991">
            <v>74</v>
          </cell>
          <cell r="I991">
            <v>657012</v>
          </cell>
          <cell r="J991">
            <v>0</v>
          </cell>
          <cell r="K991">
            <v>0</v>
          </cell>
          <cell r="L991">
            <v>3121</v>
          </cell>
          <cell r="M991">
            <v>0</v>
          </cell>
          <cell r="N991">
            <v>0</v>
          </cell>
          <cell r="O991">
            <v>7538991</v>
          </cell>
          <cell r="P991">
            <v>2442704</v>
          </cell>
          <cell r="Q991">
            <v>193569</v>
          </cell>
          <cell r="R991">
            <v>53179</v>
          </cell>
          <cell r="S991">
            <v>0</v>
          </cell>
          <cell r="T991">
            <v>0</v>
          </cell>
          <cell r="U991">
            <v>2562401</v>
          </cell>
          <cell r="V991">
            <v>0</v>
          </cell>
          <cell r="W991">
            <v>84531</v>
          </cell>
          <cell r="X991">
            <v>0</v>
          </cell>
          <cell r="Y991">
            <v>181120</v>
          </cell>
          <cell r="Z991">
            <v>10259795</v>
          </cell>
          <cell r="AA991">
            <v>10494094</v>
          </cell>
          <cell r="AB991" t="str">
            <v>ERCR</v>
          </cell>
          <cell r="AC991">
            <v>1101</v>
          </cell>
          <cell r="AD991">
            <v>2</v>
          </cell>
          <cell r="AE991">
            <v>657012</v>
          </cell>
        </row>
        <row r="992">
          <cell r="A992" t="str">
            <v>SMA</v>
          </cell>
          <cell r="B992">
            <v>6</v>
          </cell>
          <cell r="C992" t="str">
            <v>DRAG</v>
          </cell>
          <cell r="D992">
            <v>61</v>
          </cell>
          <cell r="E992">
            <v>3</v>
          </cell>
          <cell r="F992" t="str">
            <v xml:space="preserve">B </v>
          </cell>
          <cell r="G992">
            <v>0</v>
          </cell>
          <cell r="H992">
            <v>8404</v>
          </cell>
          <cell r="I992">
            <v>2079080</v>
          </cell>
          <cell r="J992">
            <v>0</v>
          </cell>
          <cell r="K992">
            <v>0</v>
          </cell>
          <cell r="L992">
            <v>0</v>
          </cell>
          <cell r="M992">
            <v>0</v>
          </cell>
          <cell r="N992">
            <v>0</v>
          </cell>
          <cell r="O992">
            <v>43333763</v>
          </cell>
          <cell r="P992">
            <v>0</v>
          </cell>
          <cell r="Q992">
            <v>0</v>
          </cell>
          <cell r="R992">
            <v>692616</v>
          </cell>
          <cell r="S992">
            <v>0</v>
          </cell>
          <cell r="T992">
            <v>1728410</v>
          </cell>
          <cell r="U992">
            <v>10687478</v>
          </cell>
          <cell r="V992">
            <v>0</v>
          </cell>
          <cell r="W992">
            <v>0</v>
          </cell>
          <cell r="X992">
            <v>0</v>
          </cell>
          <cell r="Y992">
            <v>3533599</v>
          </cell>
          <cell r="Z992">
            <v>43333763</v>
          </cell>
          <cell r="AA992">
            <v>49288388</v>
          </cell>
          <cell r="AB992" t="str">
            <v>ERCR</v>
          </cell>
          <cell r="AC992">
            <v>1101</v>
          </cell>
          <cell r="AD992">
            <v>2</v>
          </cell>
          <cell r="AE992">
            <v>2012191</v>
          </cell>
        </row>
        <row r="993">
          <cell r="A993" t="str">
            <v>SMA</v>
          </cell>
          <cell r="B993">
            <v>6</v>
          </cell>
          <cell r="C993" t="str">
            <v>DRAG</v>
          </cell>
          <cell r="D993">
            <v>61</v>
          </cell>
          <cell r="E993">
            <v>4</v>
          </cell>
          <cell r="F993" t="str">
            <v>A4</v>
          </cell>
          <cell r="G993">
            <v>21</v>
          </cell>
          <cell r="H993">
            <v>1</v>
          </cell>
          <cell r="I993">
            <v>74198</v>
          </cell>
          <cell r="J993">
            <v>2106</v>
          </cell>
          <cell r="K993">
            <v>72092</v>
          </cell>
          <cell r="L993">
            <v>300</v>
          </cell>
          <cell r="M993">
            <v>300</v>
          </cell>
          <cell r="N993">
            <v>0</v>
          </cell>
          <cell r="O993">
            <v>401561</v>
          </cell>
          <cell r="P993">
            <v>139800</v>
          </cell>
          <cell r="Q993">
            <v>200903</v>
          </cell>
          <cell r="R993">
            <v>0</v>
          </cell>
          <cell r="S993">
            <v>0</v>
          </cell>
          <cell r="T993">
            <v>0</v>
          </cell>
          <cell r="U993">
            <v>0</v>
          </cell>
          <cell r="V993">
            <v>0</v>
          </cell>
          <cell r="W993">
            <v>28892</v>
          </cell>
          <cell r="X993">
            <v>0</v>
          </cell>
          <cell r="Y993">
            <v>0</v>
          </cell>
          <cell r="Z993">
            <v>771156</v>
          </cell>
          <cell r="AA993">
            <v>771156</v>
          </cell>
          <cell r="AB993" t="str">
            <v>ERCR</v>
          </cell>
          <cell r="AC993">
            <v>1101</v>
          </cell>
          <cell r="AD993">
            <v>2</v>
          </cell>
          <cell r="AE993">
            <v>74198</v>
          </cell>
        </row>
        <row r="994">
          <cell r="A994" t="str">
            <v>SMA</v>
          </cell>
          <cell r="B994">
            <v>6</v>
          </cell>
          <cell r="C994" t="str">
            <v>DRAG</v>
          </cell>
          <cell r="D994">
            <v>61</v>
          </cell>
          <cell r="E994">
            <v>4</v>
          </cell>
          <cell r="F994" t="str">
            <v>A4</v>
          </cell>
          <cell r="G994">
            <v>20</v>
          </cell>
          <cell r="H994">
            <v>13</v>
          </cell>
          <cell r="I994">
            <v>233940</v>
          </cell>
          <cell r="J994">
            <v>0</v>
          </cell>
          <cell r="K994">
            <v>0</v>
          </cell>
          <cell r="L994">
            <v>694</v>
          </cell>
          <cell r="M994">
            <v>0</v>
          </cell>
          <cell r="N994">
            <v>0</v>
          </cell>
          <cell r="O994">
            <v>1811866</v>
          </cell>
          <cell r="P994">
            <v>366432</v>
          </cell>
          <cell r="Q994">
            <v>191442</v>
          </cell>
          <cell r="R994">
            <v>4383</v>
          </cell>
          <cell r="S994">
            <v>0</v>
          </cell>
          <cell r="T994">
            <v>3703</v>
          </cell>
          <cell r="U994">
            <v>0</v>
          </cell>
          <cell r="V994">
            <v>0</v>
          </cell>
          <cell r="W994">
            <v>33792</v>
          </cell>
          <cell r="X994">
            <v>0</v>
          </cell>
          <cell r="Y994">
            <v>0</v>
          </cell>
          <cell r="Z994">
            <v>2403532</v>
          </cell>
          <cell r="AA994">
            <v>2411618</v>
          </cell>
          <cell r="AB994" t="str">
            <v>ERCR</v>
          </cell>
          <cell r="AC994">
            <v>1101</v>
          </cell>
          <cell r="AD994">
            <v>2</v>
          </cell>
          <cell r="AE994">
            <v>233940</v>
          </cell>
        </row>
        <row r="995">
          <cell r="A995" t="str">
            <v>SMA</v>
          </cell>
          <cell r="B995">
            <v>6</v>
          </cell>
          <cell r="C995" t="str">
            <v>DRAG</v>
          </cell>
          <cell r="D995">
            <v>61</v>
          </cell>
          <cell r="E995">
            <v>4</v>
          </cell>
          <cell r="F995" t="str">
            <v xml:space="preserve">B </v>
          </cell>
          <cell r="G995">
            <v>0</v>
          </cell>
          <cell r="H995">
            <v>485</v>
          </cell>
          <cell r="I995">
            <v>88064</v>
          </cell>
          <cell r="J995">
            <v>0</v>
          </cell>
          <cell r="K995">
            <v>0</v>
          </cell>
          <cell r="L995">
            <v>0</v>
          </cell>
          <cell r="M995">
            <v>0</v>
          </cell>
          <cell r="N995">
            <v>0</v>
          </cell>
          <cell r="O995">
            <v>866536</v>
          </cell>
          <cell r="P995">
            <v>0</v>
          </cell>
          <cell r="Q995">
            <v>0</v>
          </cell>
          <cell r="R995">
            <v>0</v>
          </cell>
          <cell r="S995">
            <v>0</v>
          </cell>
          <cell r="T995">
            <v>37597</v>
          </cell>
          <cell r="U995">
            <v>0</v>
          </cell>
          <cell r="V995">
            <v>14523</v>
          </cell>
          <cell r="W995">
            <v>0</v>
          </cell>
          <cell r="X995">
            <v>0</v>
          </cell>
          <cell r="Y995">
            <v>0</v>
          </cell>
          <cell r="Z995">
            <v>866536</v>
          </cell>
          <cell r="AA995">
            <v>918656</v>
          </cell>
          <cell r="AB995" t="str">
            <v>ERCR</v>
          </cell>
          <cell r="AC995">
            <v>1101</v>
          </cell>
          <cell r="AD995">
            <v>2</v>
          </cell>
          <cell r="AE995">
            <v>82159</v>
          </cell>
        </row>
        <row r="996">
          <cell r="A996" t="str">
            <v>SMA</v>
          </cell>
          <cell r="B996">
            <v>6</v>
          </cell>
          <cell r="C996" t="str">
            <v>DRAG</v>
          </cell>
          <cell r="D996">
            <v>61</v>
          </cell>
          <cell r="E996">
            <v>5</v>
          </cell>
          <cell r="F996" t="str">
            <v>A4</v>
          </cell>
          <cell r="G996">
            <v>20</v>
          </cell>
          <cell r="H996">
            <v>34</v>
          </cell>
          <cell r="I996">
            <v>276340</v>
          </cell>
          <cell r="J996">
            <v>0</v>
          </cell>
          <cell r="K996">
            <v>0</v>
          </cell>
          <cell r="L996">
            <v>1397</v>
          </cell>
          <cell r="M996">
            <v>0</v>
          </cell>
          <cell r="N996">
            <v>0</v>
          </cell>
          <cell r="O996">
            <v>2699545</v>
          </cell>
          <cell r="P996">
            <v>978922</v>
          </cell>
          <cell r="Q996">
            <v>344684</v>
          </cell>
          <cell r="R996">
            <v>58543</v>
          </cell>
          <cell r="S996">
            <v>0</v>
          </cell>
          <cell r="T996">
            <v>0</v>
          </cell>
          <cell r="U996">
            <v>522003</v>
          </cell>
          <cell r="V996">
            <v>0</v>
          </cell>
          <cell r="W996">
            <v>99398</v>
          </cell>
          <cell r="X996">
            <v>0</v>
          </cell>
          <cell r="Y996">
            <v>0</v>
          </cell>
          <cell r="Z996">
            <v>4122549</v>
          </cell>
          <cell r="AA996">
            <v>4181092</v>
          </cell>
          <cell r="AB996" t="str">
            <v>ERCR</v>
          </cell>
          <cell r="AC996">
            <v>1101</v>
          </cell>
          <cell r="AD996">
            <v>2</v>
          </cell>
          <cell r="AE996">
            <v>276340</v>
          </cell>
        </row>
        <row r="997">
          <cell r="A997" t="str">
            <v>SMA</v>
          </cell>
          <cell r="B997">
            <v>6</v>
          </cell>
          <cell r="C997" t="str">
            <v>DRAG</v>
          </cell>
          <cell r="D997">
            <v>61</v>
          </cell>
          <cell r="E997">
            <v>5</v>
          </cell>
          <cell r="F997" t="str">
            <v xml:space="preserve">B </v>
          </cell>
          <cell r="G997">
            <v>0</v>
          </cell>
          <cell r="H997">
            <v>688</v>
          </cell>
          <cell r="I997">
            <v>287127</v>
          </cell>
          <cell r="J997">
            <v>0</v>
          </cell>
          <cell r="K997">
            <v>0</v>
          </cell>
          <cell r="L997">
            <v>0</v>
          </cell>
          <cell r="M997">
            <v>0</v>
          </cell>
          <cell r="N997">
            <v>0</v>
          </cell>
          <cell r="O997">
            <v>5246218</v>
          </cell>
          <cell r="P997">
            <v>0</v>
          </cell>
          <cell r="Q997">
            <v>0</v>
          </cell>
          <cell r="R997">
            <v>27689</v>
          </cell>
          <cell r="S997">
            <v>0</v>
          </cell>
          <cell r="T997">
            <v>102129</v>
          </cell>
          <cell r="U997">
            <v>763170</v>
          </cell>
          <cell r="V997">
            <v>0</v>
          </cell>
          <cell r="W997">
            <v>0</v>
          </cell>
          <cell r="X997">
            <v>0</v>
          </cell>
          <cell r="Y997">
            <v>0</v>
          </cell>
          <cell r="Z997">
            <v>5246218</v>
          </cell>
          <cell r="AA997">
            <v>5376036</v>
          </cell>
          <cell r="AB997" t="str">
            <v>ERCR</v>
          </cell>
          <cell r="AC997">
            <v>1101</v>
          </cell>
          <cell r="AD997">
            <v>2</v>
          </cell>
          <cell r="AE997">
            <v>282184</v>
          </cell>
        </row>
        <row r="998">
          <cell r="A998" t="str">
            <v>SMA</v>
          </cell>
          <cell r="B998">
            <v>6</v>
          </cell>
          <cell r="C998" t="str">
            <v>DRAG</v>
          </cell>
          <cell r="D998">
            <v>61</v>
          </cell>
          <cell r="E998">
            <v>6</v>
          </cell>
          <cell r="F998" t="str">
            <v xml:space="preserve">B </v>
          </cell>
          <cell r="G998">
            <v>0</v>
          </cell>
          <cell r="H998">
            <v>72</v>
          </cell>
          <cell r="I998">
            <v>817375</v>
          </cell>
          <cell r="J998">
            <v>0</v>
          </cell>
          <cell r="K998">
            <v>0</v>
          </cell>
          <cell r="L998">
            <v>0</v>
          </cell>
          <cell r="M998">
            <v>0</v>
          </cell>
          <cell r="N998">
            <v>0</v>
          </cell>
          <cell r="O998">
            <v>9623233</v>
          </cell>
          <cell r="P998">
            <v>0</v>
          </cell>
          <cell r="Q998">
            <v>0</v>
          </cell>
          <cell r="R998">
            <v>25399</v>
          </cell>
          <cell r="S998">
            <v>0</v>
          </cell>
          <cell r="T998">
            <v>0</v>
          </cell>
          <cell r="U998">
            <v>2405808</v>
          </cell>
          <cell r="V998">
            <v>0</v>
          </cell>
          <cell r="W998">
            <v>0</v>
          </cell>
          <cell r="X998">
            <v>0</v>
          </cell>
          <cell r="Y998">
            <v>0</v>
          </cell>
          <cell r="Z998">
            <v>9623233</v>
          </cell>
          <cell r="AA998">
            <v>9648632</v>
          </cell>
          <cell r="AB998" t="str">
            <v>ERCR</v>
          </cell>
          <cell r="AC998">
            <v>1101</v>
          </cell>
          <cell r="AD998">
            <v>2</v>
          </cell>
          <cell r="AE998">
            <v>817375</v>
          </cell>
        </row>
        <row r="999">
          <cell r="A999" t="str">
            <v>SMA</v>
          </cell>
          <cell r="B999">
            <v>6</v>
          </cell>
          <cell r="C999" t="str">
            <v>DRAG</v>
          </cell>
          <cell r="D999">
            <v>61</v>
          </cell>
          <cell r="E999">
            <v>7</v>
          </cell>
          <cell r="F999" t="str">
            <v>A4</v>
          </cell>
          <cell r="G999">
            <v>22</v>
          </cell>
          <cell r="H999">
            <v>5</v>
          </cell>
          <cell r="I999">
            <v>2249071</v>
          </cell>
          <cell r="J999">
            <v>150825</v>
          </cell>
          <cell r="K999">
            <v>2098246</v>
          </cell>
          <cell r="L999">
            <v>7755</v>
          </cell>
          <cell r="M999">
            <v>4603</v>
          </cell>
          <cell r="N999">
            <v>3832</v>
          </cell>
          <cell r="O999">
            <v>13256297</v>
          </cell>
          <cell r="P999">
            <v>9651814</v>
          </cell>
          <cell r="Q999">
            <v>481212</v>
          </cell>
          <cell r="R999">
            <v>0</v>
          </cell>
          <cell r="S999">
            <v>0</v>
          </cell>
          <cell r="T999">
            <v>0</v>
          </cell>
          <cell r="U999">
            <v>5866692</v>
          </cell>
          <cell r="V999">
            <v>0</v>
          </cell>
          <cell r="W999">
            <v>77440</v>
          </cell>
          <cell r="X999">
            <v>0</v>
          </cell>
          <cell r="Y999">
            <v>0</v>
          </cell>
          <cell r="Z999">
            <v>23466763</v>
          </cell>
          <cell r="AA999">
            <v>23466763</v>
          </cell>
          <cell r="AB999" t="str">
            <v>ERCR</v>
          </cell>
          <cell r="AC999">
            <v>1101</v>
          </cell>
          <cell r="AD999">
            <v>2</v>
          </cell>
          <cell r="AE999">
            <v>2249071</v>
          </cell>
        </row>
        <row r="1000">
          <cell r="A1000" t="str">
            <v>SMA</v>
          </cell>
          <cell r="B1000">
            <v>6</v>
          </cell>
          <cell r="C1000" t="str">
            <v>DRAG</v>
          </cell>
          <cell r="D1000">
            <v>61</v>
          </cell>
          <cell r="E1000">
            <v>7</v>
          </cell>
          <cell r="F1000" t="str">
            <v>A4</v>
          </cell>
          <cell r="G1000">
            <v>20</v>
          </cell>
          <cell r="H1000">
            <v>14</v>
          </cell>
          <cell r="I1000">
            <v>279866</v>
          </cell>
          <cell r="J1000">
            <v>0</v>
          </cell>
          <cell r="K1000">
            <v>0</v>
          </cell>
          <cell r="L1000">
            <v>729</v>
          </cell>
          <cell r="M1000">
            <v>0</v>
          </cell>
          <cell r="N1000">
            <v>0</v>
          </cell>
          <cell r="O1000">
            <v>2729629</v>
          </cell>
          <cell r="P1000">
            <v>551784</v>
          </cell>
          <cell r="Q1000">
            <v>369017</v>
          </cell>
          <cell r="R1000">
            <v>0</v>
          </cell>
          <cell r="S1000">
            <v>0</v>
          </cell>
          <cell r="T1000">
            <v>0</v>
          </cell>
          <cell r="U1000">
            <v>933359</v>
          </cell>
          <cell r="V1000">
            <v>0</v>
          </cell>
          <cell r="W1000">
            <v>83000</v>
          </cell>
          <cell r="X1000">
            <v>0</v>
          </cell>
          <cell r="Y1000">
            <v>0</v>
          </cell>
          <cell r="Z1000">
            <v>3733430</v>
          </cell>
          <cell r="AA1000">
            <v>3733430</v>
          </cell>
          <cell r="AB1000" t="str">
            <v>ERCR</v>
          </cell>
          <cell r="AC1000">
            <v>1101</v>
          </cell>
          <cell r="AD1000">
            <v>2</v>
          </cell>
          <cell r="AE1000">
            <v>279866</v>
          </cell>
        </row>
        <row r="1001">
          <cell r="A1001" t="str">
            <v>SMA</v>
          </cell>
          <cell r="B1001">
            <v>6</v>
          </cell>
          <cell r="C1001" t="str">
            <v>DRAG</v>
          </cell>
          <cell r="D1001">
            <v>61</v>
          </cell>
          <cell r="E1001">
            <v>7</v>
          </cell>
          <cell r="F1001" t="str">
            <v xml:space="preserve">B </v>
          </cell>
          <cell r="G1001">
            <v>0</v>
          </cell>
          <cell r="H1001">
            <v>18</v>
          </cell>
          <cell r="I1001">
            <v>32166</v>
          </cell>
          <cell r="J1001">
            <v>0</v>
          </cell>
          <cell r="K1001">
            <v>0</v>
          </cell>
          <cell r="L1001">
            <v>0</v>
          </cell>
          <cell r="M1001">
            <v>0</v>
          </cell>
          <cell r="N1001">
            <v>0</v>
          </cell>
          <cell r="O1001">
            <v>569162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142289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569162</v>
          </cell>
          <cell r="AA1001">
            <v>569162</v>
          </cell>
          <cell r="AB1001" t="str">
            <v>ERCR</v>
          </cell>
          <cell r="AC1001">
            <v>1101</v>
          </cell>
          <cell r="AD1001">
            <v>2</v>
          </cell>
          <cell r="AE1001">
            <v>31845</v>
          </cell>
        </row>
        <row r="1002">
          <cell r="A1002" t="str">
            <v>SMA</v>
          </cell>
          <cell r="B1002">
            <v>6</v>
          </cell>
          <cell r="C1002" t="str">
            <v>DRAG</v>
          </cell>
          <cell r="D1002">
            <v>61</v>
          </cell>
          <cell r="E1002">
            <v>8</v>
          </cell>
          <cell r="F1002" t="str">
            <v xml:space="preserve">B </v>
          </cell>
          <cell r="G1002">
            <v>0</v>
          </cell>
          <cell r="H1002">
            <v>14</v>
          </cell>
          <cell r="I1002">
            <v>22322</v>
          </cell>
          <cell r="J1002">
            <v>0</v>
          </cell>
          <cell r="K1002">
            <v>0</v>
          </cell>
          <cell r="L1002">
            <v>0</v>
          </cell>
          <cell r="M1002">
            <v>0</v>
          </cell>
          <cell r="N1002">
            <v>0</v>
          </cell>
          <cell r="O1002">
            <v>464713</v>
          </cell>
          <cell r="P1002">
            <v>0</v>
          </cell>
          <cell r="Q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116177</v>
          </cell>
          <cell r="V1002">
            <v>0</v>
          </cell>
          <cell r="W1002">
            <v>0</v>
          </cell>
          <cell r="X1002">
            <v>0</v>
          </cell>
          <cell r="Y1002">
            <v>0</v>
          </cell>
          <cell r="Z1002">
            <v>464713</v>
          </cell>
          <cell r="AA1002">
            <v>464713</v>
          </cell>
          <cell r="AB1002" t="str">
            <v>ERCR</v>
          </cell>
          <cell r="AC1002">
            <v>1101</v>
          </cell>
          <cell r="AD1002">
            <v>2</v>
          </cell>
          <cell r="AE1002">
            <v>22162</v>
          </cell>
        </row>
        <row r="1003">
          <cell r="A1003" t="str">
            <v>SMA</v>
          </cell>
          <cell r="B1003">
            <v>6</v>
          </cell>
          <cell r="C1003" t="str">
            <v>DRAG</v>
          </cell>
          <cell r="D1003">
            <v>62</v>
          </cell>
          <cell r="E1003">
            <v>1</v>
          </cell>
          <cell r="F1003" t="str">
            <v xml:space="preserve">B </v>
          </cell>
          <cell r="G1003">
            <v>1</v>
          </cell>
          <cell r="H1003">
            <v>8766</v>
          </cell>
          <cell r="I1003">
            <v>183282</v>
          </cell>
          <cell r="J1003">
            <v>0</v>
          </cell>
          <cell r="K1003">
            <v>0</v>
          </cell>
          <cell r="L1003">
            <v>0</v>
          </cell>
          <cell r="M1003">
            <v>0</v>
          </cell>
          <cell r="N1003">
            <v>0</v>
          </cell>
          <cell r="O1003">
            <v>2967612</v>
          </cell>
          <cell r="P1003">
            <v>0</v>
          </cell>
          <cell r="Q1003">
            <v>0</v>
          </cell>
          <cell r="R1003">
            <v>30580</v>
          </cell>
          <cell r="S1003">
            <v>0</v>
          </cell>
          <cell r="T1003">
            <v>118658</v>
          </cell>
          <cell r="U1003">
            <v>0</v>
          </cell>
          <cell r="V1003">
            <v>44844</v>
          </cell>
          <cell r="W1003">
            <v>0</v>
          </cell>
          <cell r="X1003">
            <v>0</v>
          </cell>
          <cell r="Y1003">
            <v>61</v>
          </cell>
          <cell r="Z1003">
            <v>2967612</v>
          </cell>
          <cell r="AA1003">
            <v>3161755</v>
          </cell>
          <cell r="AB1003" t="str">
            <v>ERBJ</v>
          </cell>
          <cell r="AC1003">
            <v>1101</v>
          </cell>
          <cell r="AD1003">
            <v>2</v>
          </cell>
          <cell r="AE1003">
            <v>143280</v>
          </cell>
        </row>
        <row r="1004">
          <cell r="A1004" t="str">
            <v>SMA</v>
          </cell>
          <cell r="B1004">
            <v>6</v>
          </cell>
          <cell r="C1004" t="str">
            <v>DRAG</v>
          </cell>
          <cell r="D1004">
            <v>62</v>
          </cell>
          <cell r="E1004">
            <v>1</v>
          </cell>
          <cell r="F1004" t="str">
            <v xml:space="preserve">B </v>
          </cell>
          <cell r="G1004">
            <v>2</v>
          </cell>
          <cell r="H1004">
            <v>4245</v>
          </cell>
          <cell r="I1004">
            <v>171777</v>
          </cell>
          <cell r="J1004">
            <v>0</v>
          </cell>
          <cell r="K1004">
            <v>0</v>
          </cell>
          <cell r="L1004">
            <v>0</v>
          </cell>
          <cell r="M1004">
            <v>0</v>
          </cell>
          <cell r="N1004">
            <v>0</v>
          </cell>
          <cell r="O1004">
            <v>3331617</v>
          </cell>
          <cell r="P1004">
            <v>0</v>
          </cell>
          <cell r="Q1004">
            <v>0</v>
          </cell>
          <cell r="R1004">
            <v>27747</v>
          </cell>
          <cell r="S1004">
            <v>0</v>
          </cell>
          <cell r="T1004">
            <v>31163</v>
          </cell>
          <cell r="U1004">
            <v>566236</v>
          </cell>
          <cell r="V1004">
            <v>15134</v>
          </cell>
          <cell r="W1004">
            <v>0</v>
          </cell>
          <cell r="X1004">
            <v>0</v>
          </cell>
          <cell r="Y1004">
            <v>32760</v>
          </cell>
          <cell r="Z1004">
            <v>3331617</v>
          </cell>
          <cell r="AA1004">
            <v>3438421</v>
          </cell>
          <cell r="AB1004" t="str">
            <v>ERBJ</v>
          </cell>
          <cell r="AC1004">
            <v>1101</v>
          </cell>
          <cell r="AD1004">
            <v>2</v>
          </cell>
          <cell r="AE1004">
            <v>171777</v>
          </cell>
        </row>
        <row r="1005">
          <cell r="A1005" t="str">
            <v>SMA</v>
          </cell>
          <cell r="B1005">
            <v>6</v>
          </cell>
          <cell r="C1005" t="str">
            <v>DRAG</v>
          </cell>
          <cell r="D1005">
            <v>62</v>
          </cell>
          <cell r="E1005">
            <v>1</v>
          </cell>
          <cell r="F1005" t="str">
            <v xml:space="preserve">B </v>
          </cell>
          <cell r="G1005">
            <v>3</v>
          </cell>
          <cell r="H1005">
            <v>7328</v>
          </cell>
          <cell r="I1005">
            <v>515091</v>
          </cell>
          <cell r="J1005">
            <v>0</v>
          </cell>
          <cell r="K1005">
            <v>0</v>
          </cell>
          <cell r="L1005">
            <v>0</v>
          </cell>
          <cell r="M1005">
            <v>0</v>
          </cell>
          <cell r="N1005">
            <v>0</v>
          </cell>
          <cell r="O1005">
            <v>9989925</v>
          </cell>
          <cell r="P1005">
            <v>0</v>
          </cell>
          <cell r="Q1005">
            <v>0</v>
          </cell>
          <cell r="R1005">
            <v>78115</v>
          </cell>
          <cell r="S1005">
            <v>0</v>
          </cell>
          <cell r="T1005">
            <v>62980</v>
          </cell>
          <cell r="U1005">
            <v>1698306</v>
          </cell>
          <cell r="V1005">
            <v>17767</v>
          </cell>
          <cell r="W1005">
            <v>0</v>
          </cell>
          <cell r="X1005">
            <v>0</v>
          </cell>
          <cell r="Y1005">
            <v>514675</v>
          </cell>
          <cell r="Z1005">
            <v>9989925</v>
          </cell>
          <cell r="AA1005">
            <v>10663462</v>
          </cell>
          <cell r="AB1005" t="str">
            <v>ERBJ</v>
          </cell>
          <cell r="AC1005">
            <v>1101</v>
          </cell>
          <cell r="AD1005">
            <v>2</v>
          </cell>
          <cell r="AE1005">
            <v>514312</v>
          </cell>
        </row>
        <row r="1006">
          <cell r="A1006" t="str">
            <v>SMA</v>
          </cell>
          <cell r="B1006">
            <v>6</v>
          </cell>
          <cell r="C1006" t="str">
            <v>DRAG</v>
          </cell>
          <cell r="D1006">
            <v>62</v>
          </cell>
          <cell r="E1006">
            <v>1</v>
          </cell>
          <cell r="F1006" t="str">
            <v xml:space="preserve">B </v>
          </cell>
          <cell r="G1006">
            <v>4</v>
          </cell>
          <cell r="H1006">
            <v>1470</v>
          </cell>
          <cell r="I1006">
            <v>174647</v>
          </cell>
          <cell r="J1006">
            <v>0</v>
          </cell>
          <cell r="K1006">
            <v>0</v>
          </cell>
          <cell r="L1006">
            <v>0</v>
          </cell>
          <cell r="M1006">
            <v>0</v>
          </cell>
          <cell r="N1006">
            <v>0</v>
          </cell>
          <cell r="O1006">
            <v>3387663</v>
          </cell>
          <cell r="P1006">
            <v>0</v>
          </cell>
          <cell r="Q1006">
            <v>0</v>
          </cell>
          <cell r="R1006">
            <v>28646</v>
          </cell>
          <cell r="S1006">
            <v>0</v>
          </cell>
          <cell r="T1006">
            <v>65464</v>
          </cell>
          <cell r="U1006">
            <v>575920</v>
          </cell>
          <cell r="V1006">
            <v>1787</v>
          </cell>
          <cell r="W1006">
            <v>0</v>
          </cell>
          <cell r="X1006">
            <v>0</v>
          </cell>
          <cell r="Y1006">
            <v>167020</v>
          </cell>
          <cell r="Z1006">
            <v>3387663</v>
          </cell>
          <cell r="AA1006">
            <v>3650580</v>
          </cell>
          <cell r="AB1006" t="str">
            <v>ERBJ</v>
          </cell>
          <cell r="AC1006">
            <v>1101</v>
          </cell>
          <cell r="AD1006">
            <v>2</v>
          </cell>
          <cell r="AE1006">
            <v>174647</v>
          </cell>
        </row>
        <row r="1007">
          <cell r="A1007" t="str">
            <v>SMA</v>
          </cell>
          <cell r="B1007">
            <v>6</v>
          </cell>
          <cell r="C1007" t="str">
            <v>DRAG</v>
          </cell>
          <cell r="D1007">
            <v>62</v>
          </cell>
          <cell r="E1007">
            <v>1</v>
          </cell>
          <cell r="F1007" t="str">
            <v xml:space="preserve">B </v>
          </cell>
          <cell r="G1007">
            <v>5</v>
          </cell>
          <cell r="H1007">
            <v>435</v>
          </cell>
          <cell r="I1007">
            <v>73697</v>
          </cell>
          <cell r="J1007">
            <v>0</v>
          </cell>
          <cell r="K1007">
            <v>0</v>
          </cell>
          <cell r="L1007">
            <v>0</v>
          </cell>
          <cell r="M1007">
            <v>0</v>
          </cell>
          <cell r="N1007">
            <v>0</v>
          </cell>
          <cell r="O1007">
            <v>1429371</v>
          </cell>
          <cell r="P1007">
            <v>0</v>
          </cell>
          <cell r="Q1007">
            <v>0</v>
          </cell>
          <cell r="R1007">
            <v>14613</v>
          </cell>
          <cell r="S1007">
            <v>0</v>
          </cell>
          <cell r="T1007">
            <v>11710</v>
          </cell>
          <cell r="U1007">
            <v>243000</v>
          </cell>
          <cell r="V1007">
            <v>188</v>
          </cell>
          <cell r="W1007">
            <v>0</v>
          </cell>
          <cell r="X1007">
            <v>0</v>
          </cell>
          <cell r="Y1007">
            <v>117530</v>
          </cell>
          <cell r="Z1007">
            <v>1429371</v>
          </cell>
          <cell r="AA1007">
            <v>1573412</v>
          </cell>
          <cell r="AB1007" t="str">
            <v>ERBJ</v>
          </cell>
          <cell r="AC1007">
            <v>1101</v>
          </cell>
          <cell r="AD1007">
            <v>2</v>
          </cell>
          <cell r="AE1007">
            <v>73697</v>
          </cell>
        </row>
        <row r="1008">
          <cell r="A1008" t="str">
            <v>SMA</v>
          </cell>
          <cell r="B1008">
            <v>6</v>
          </cell>
          <cell r="C1008" t="str">
            <v>DRAG</v>
          </cell>
          <cell r="D1008">
            <v>62</v>
          </cell>
          <cell r="E1008">
            <v>1</v>
          </cell>
          <cell r="F1008" t="str">
            <v xml:space="preserve">B </v>
          </cell>
          <cell r="G1008">
            <v>6</v>
          </cell>
          <cell r="H1008">
            <v>259</v>
          </cell>
          <cell r="I1008">
            <v>60284</v>
          </cell>
          <cell r="J1008">
            <v>0</v>
          </cell>
          <cell r="K1008">
            <v>0</v>
          </cell>
          <cell r="L1008">
            <v>0</v>
          </cell>
          <cell r="M1008">
            <v>0</v>
          </cell>
          <cell r="N1008">
            <v>0</v>
          </cell>
          <cell r="O1008">
            <v>1169309</v>
          </cell>
          <cell r="P1008">
            <v>0</v>
          </cell>
          <cell r="Q1008">
            <v>0</v>
          </cell>
          <cell r="R1008">
            <v>12830</v>
          </cell>
          <cell r="S1008">
            <v>0</v>
          </cell>
          <cell r="T1008">
            <v>20739</v>
          </cell>
          <cell r="U1008">
            <v>198844</v>
          </cell>
          <cell r="V1008">
            <v>188</v>
          </cell>
          <cell r="W1008">
            <v>0</v>
          </cell>
          <cell r="X1008">
            <v>0</v>
          </cell>
          <cell r="Y1008">
            <v>67620</v>
          </cell>
          <cell r="Z1008">
            <v>1169309</v>
          </cell>
          <cell r="AA1008">
            <v>1270686</v>
          </cell>
          <cell r="AB1008" t="str">
            <v>ERBJ</v>
          </cell>
          <cell r="AC1008">
            <v>1101</v>
          </cell>
          <cell r="AD1008">
            <v>2</v>
          </cell>
          <cell r="AE1008">
            <v>60284</v>
          </cell>
        </row>
        <row r="1009">
          <cell r="A1009" t="str">
            <v>SMA</v>
          </cell>
          <cell r="B1009">
            <v>6</v>
          </cell>
          <cell r="C1009" t="str">
            <v>DRAG</v>
          </cell>
          <cell r="D1009">
            <v>62</v>
          </cell>
          <cell r="E1009">
            <v>1</v>
          </cell>
          <cell r="F1009" t="str">
            <v xml:space="preserve">B </v>
          </cell>
          <cell r="G1009">
            <v>7</v>
          </cell>
          <cell r="H1009">
            <v>81</v>
          </cell>
          <cell r="I1009">
            <v>26862</v>
          </cell>
          <cell r="J1009">
            <v>0</v>
          </cell>
          <cell r="K1009">
            <v>0</v>
          </cell>
          <cell r="L1009">
            <v>0</v>
          </cell>
          <cell r="M1009">
            <v>0</v>
          </cell>
          <cell r="N1009">
            <v>0</v>
          </cell>
          <cell r="O1009">
            <v>540586</v>
          </cell>
          <cell r="P1009">
            <v>0</v>
          </cell>
          <cell r="Q1009">
            <v>0</v>
          </cell>
          <cell r="R1009">
            <v>4076</v>
          </cell>
          <cell r="S1009">
            <v>0</v>
          </cell>
          <cell r="T1009">
            <v>10310</v>
          </cell>
          <cell r="U1009">
            <v>108157</v>
          </cell>
          <cell r="V1009">
            <v>94</v>
          </cell>
          <cell r="W1009">
            <v>0</v>
          </cell>
          <cell r="X1009">
            <v>0</v>
          </cell>
          <cell r="Y1009">
            <v>38129</v>
          </cell>
          <cell r="Z1009">
            <v>540586</v>
          </cell>
          <cell r="AA1009">
            <v>593195</v>
          </cell>
          <cell r="AB1009" t="str">
            <v>ERBJ</v>
          </cell>
          <cell r="AC1009">
            <v>1101</v>
          </cell>
          <cell r="AD1009">
            <v>2</v>
          </cell>
          <cell r="AE1009">
            <v>26862</v>
          </cell>
        </row>
        <row r="1010">
          <cell r="A1010" t="str">
            <v>SMA</v>
          </cell>
          <cell r="B1010">
            <v>6</v>
          </cell>
          <cell r="C1010" t="str">
            <v>DRAG</v>
          </cell>
          <cell r="D1010">
            <v>62</v>
          </cell>
          <cell r="E1010">
            <v>1</v>
          </cell>
          <cell r="F1010" t="str">
            <v xml:space="preserve">B </v>
          </cell>
          <cell r="G1010">
            <v>8</v>
          </cell>
          <cell r="H1010">
            <v>23</v>
          </cell>
          <cell r="I1010">
            <v>8625</v>
          </cell>
          <cell r="J1010">
            <v>0</v>
          </cell>
          <cell r="K1010">
            <v>0</v>
          </cell>
          <cell r="L1010">
            <v>0</v>
          </cell>
          <cell r="M1010">
            <v>0</v>
          </cell>
          <cell r="N1010">
            <v>0</v>
          </cell>
          <cell r="O1010">
            <v>173556</v>
          </cell>
          <cell r="P1010">
            <v>0</v>
          </cell>
          <cell r="Q1010">
            <v>0</v>
          </cell>
          <cell r="R1010">
            <v>1192</v>
          </cell>
          <cell r="S1010">
            <v>0</v>
          </cell>
          <cell r="T1010">
            <v>827</v>
          </cell>
          <cell r="U1010">
            <v>34710</v>
          </cell>
          <cell r="V1010">
            <v>189</v>
          </cell>
          <cell r="W1010">
            <v>0</v>
          </cell>
          <cell r="X1010">
            <v>0</v>
          </cell>
          <cell r="Y1010">
            <v>11355</v>
          </cell>
          <cell r="Z1010">
            <v>173556</v>
          </cell>
          <cell r="AA1010">
            <v>187119</v>
          </cell>
          <cell r="AB1010" t="str">
            <v>ERBJ</v>
          </cell>
          <cell r="AC1010">
            <v>1101</v>
          </cell>
          <cell r="AD1010">
            <v>2</v>
          </cell>
          <cell r="AE1010">
            <v>8625</v>
          </cell>
        </row>
        <row r="1011">
          <cell r="A1011" t="str">
            <v>SMA</v>
          </cell>
          <cell r="B1011">
            <v>6</v>
          </cell>
          <cell r="C1011" t="str">
            <v>DRAG</v>
          </cell>
          <cell r="D1011">
            <v>62</v>
          </cell>
          <cell r="E1011">
            <v>1</v>
          </cell>
          <cell r="F1011" t="str">
            <v xml:space="preserve">B </v>
          </cell>
          <cell r="G1011">
            <v>9</v>
          </cell>
          <cell r="H1011">
            <v>28</v>
          </cell>
          <cell r="I1011">
            <v>16894</v>
          </cell>
          <cell r="J1011">
            <v>0</v>
          </cell>
          <cell r="K1011">
            <v>0</v>
          </cell>
          <cell r="L1011">
            <v>0</v>
          </cell>
          <cell r="M1011">
            <v>0</v>
          </cell>
          <cell r="N1011">
            <v>0</v>
          </cell>
          <cell r="O1011">
            <v>362590</v>
          </cell>
          <cell r="P1011">
            <v>0</v>
          </cell>
          <cell r="Q1011">
            <v>0</v>
          </cell>
          <cell r="R1011">
            <v>7848</v>
          </cell>
          <cell r="S1011">
            <v>0</v>
          </cell>
          <cell r="T1011">
            <v>5771</v>
          </cell>
          <cell r="U1011">
            <v>90661</v>
          </cell>
          <cell r="V1011">
            <v>0</v>
          </cell>
          <cell r="W1011">
            <v>0</v>
          </cell>
          <cell r="X1011">
            <v>0</v>
          </cell>
          <cell r="Y1011">
            <v>21371</v>
          </cell>
          <cell r="Z1011">
            <v>362590</v>
          </cell>
          <cell r="AA1011">
            <v>397580</v>
          </cell>
          <cell r="AB1011" t="str">
            <v>ERBJ</v>
          </cell>
          <cell r="AC1011">
            <v>1101</v>
          </cell>
          <cell r="AD1011">
            <v>2</v>
          </cell>
          <cell r="AE1011">
            <v>16894</v>
          </cell>
        </row>
        <row r="1012">
          <cell r="A1012" t="str">
            <v>SMA</v>
          </cell>
          <cell r="B1012">
            <v>6</v>
          </cell>
          <cell r="C1012" t="str">
            <v>DRAG</v>
          </cell>
          <cell r="D1012">
            <v>62</v>
          </cell>
          <cell r="E1012">
            <v>1</v>
          </cell>
          <cell r="F1012" t="str">
            <v xml:space="preserve">B </v>
          </cell>
          <cell r="G1012">
            <v>10</v>
          </cell>
          <cell r="H1012">
            <v>7</v>
          </cell>
          <cell r="I1012">
            <v>2771</v>
          </cell>
          <cell r="J1012">
            <v>0</v>
          </cell>
          <cell r="K1012">
            <v>0</v>
          </cell>
          <cell r="L1012">
            <v>0</v>
          </cell>
          <cell r="M1012">
            <v>0</v>
          </cell>
          <cell r="N1012">
            <v>0</v>
          </cell>
          <cell r="O1012">
            <v>59467</v>
          </cell>
          <cell r="P1012">
            <v>0</v>
          </cell>
          <cell r="Q1012">
            <v>0</v>
          </cell>
          <cell r="R1012">
            <v>115253</v>
          </cell>
          <cell r="S1012">
            <v>0</v>
          </cell>
          <cell r="T1012">
            <v>0</v>
          </cell>
          <cell r="U1012">
            <v>14868</v>
          </cell>
          <cell r="V1012">
            <v>0</v>
          </cell>
          <cell r="W1012">
            <v>0</v>
          </cell>
          <cell r="X1012">
            <v>0</v>
          </cell>
          <cell r="Y1012">
            <v>-2104</v>
          </cell>
          <cell r="Z1012">
            <v>59467</v>
          </cell>
          <cell r="AA1012">
            <v>172616</v>
          </cell>
          <cell r="AB1012" t="str">
            <v>ERBJ</v>
          </cell>
          <cell r="AC1012">
            <v>1101</v>
          </cell>
          <cell r="AD1012">
            <v>2</v>
          </cell>
          <cell r="AE1012">
            <v>2771</v>
          </cell>
        </row>
        <row r="1013">
          <cell r="A1013" t="str">
            <v>SMA</v>
          </cell>
          <cell r="B1013">
            <v>6</v>
          </cell>
          <cell r="C1013" t="str">
            <v>DRAG</v>
          </cell>
          <cell r="D1013">
            <v>62</v>
          </cell>
          <cell r="E1013">
            <v>1</v>
          </cell>
          <cell r="F1013" t="str">
            <v xml:space="preserve">B </v>
          </cell>
          <cell r="G1013">
            <v>11</v>
          </cell>
          <cell r="H1013">
            <v>761</v>
          </cell>
          <cell r="I1013">
            <v>16263</v>
          </cell>
          <cell r="J1013">
            <v>0</v>
          </cell>
          <cell r="K1013">
            <v>0</v>
          </cell>
          <cell r="L1013">
            <v>0</v>
          </cell>
          <cell r="M1013">
            <v>0</v>
          </cell>
          <cell r="N1013">
            <v>0</v>
          </cell>
          <cell r="O1013">
            <v>91623</v>
          </cell>
          <cell r="P1013">
            <v>0</v>
          </cell>
          <cell r="Q1013">
            <v>0</v>
          </cell>
          <cell r="R1013">
            <v>835</v>
          </cell>
          <cell r="S1013">
            <v>0</v>
          </cell>
          <cell r="T1013">
            <v>7459</v>
          </cell>
          <cell r="U1013">
            <v>0</v>
          </cell>
          <cell r="V1013">
            <v>5452</v>
          </cell>
          <cell r="W1013">
            <v>0</v>
          </cell>
          <cell r="X1013">
            <v>0</v>
          </cell>
          <cell r="Y1013">
            <v>0</v>
          </cell>
          <cell r="Z1013">
            <v>91623</v>
          </cell>
          <cell r="AA1013">
            <v>105369</v>
          </cell>
          <cell r="AB1013" t="str">
            <v>ERBJ</v>
          </cell>
          <cell r="AC1013">
            <v>1101</v>
          </cell>
          <cell r="AD1013">
            <v>2</v>
          </cell>
          <cell r="AE1013">
            <v>11915</v>
          </cell>
        </row>
        <row r="1014">
          <cell r="A1014" t="str">
            <v>SMA</v>
          </cell>
          <cell r="B1014">
            <v>6</v>
          </cell>
          <cell r="C1014" t="str">
            <v>DRAG</v>
          </cell>
          <cell r="D1014">
            <v>62</v>
          </cell>
          <cell r="E1014">
            <v>1</v>
          </cell>
          <cell r="F1014" t="str">
            <v xml:space="preserve">B </v>
          </cell>
          <cell r="G1014">
            <v>12</v>
          </cell>
          <cell r="H1014">
            <v>456</v>
          </cell>
          <cell r="I1014">
            <v>24823</v>
          </cell>
          <cell r="J1014">
            <v>0</v>
          </cell>
          <cell r="K1014">
            <v>0</v>
          </cell>
          <cell r="L1014">
            <v>0</v>
          </cell>
          <cell r="M1014">
            <v>0</v>
          </cell>
          <cell r="N1014">
            <v>0</v>
          </cell>
          <cell r="O1014">
            <v>222830</v>
          </cell>
          <cell r="P1014">
            <v>0</v>
          </cell>
          <cell r="Q1014">
            <v>0</v>
          </cell>
          <cell r="R1014">
            <v>2323</v>
          </cell>
          <cell r="S1014">
            <v>0</v>
          </cell>
          <cell r="T1014">
            <v>4735</v>
          </cell>
          <cell r="U1014">
            <v>37888</v>
          </cell>
          <cell r="V1014">
            <v>2538</v>
          </cell>
          <cell r="W1014">
            <v>0</v>
          </cell>
          <cell r="X1014">
            <v>0</v>
          </cell>
          <cell r="Y1014">
            <v>12978</v>
          </cell>
          <cell r="Z1014">
            <v>222830</v>
          </cell>
          <cell r="AA1014">
            <v>245404</v>
          </cell>
          <cell r="AB1014" t="str">
            <v>ERBJ</v>
          </cell>
          <cell r="AC1014">
            <v>1101</v>
          </cell>
          <cell r="AD1014">
            <v>2</v>
          </cell>
          <cell r="AE1014">
            <v>24823</v>
          </cell>
        </row>
        <row r="1015">
          <cell r="A1015" t="str">
            <v>SMA</v>
          </cell>
          <cell r="B1015">
            <v>6</v>
          </cell>
          <cell r="C1015" t="str">
            <v>DRAG</v>
          </cell>
          <cell r="D1015">
            <v>62</v>
          </cell>
          <cell r="E1015">
            <v>1</v>
          </cell>
          <cell r="F1015" t="str">
            <v xml:space="preserve">B </v>
          </cell>
          <cell r="G1015">
            <v>13</v>
          </cell>
          <cell r="H1015">
            <v>27</v>
          </cell>
          <cell r="I1015">
            <v>3114</v>
          </cell>
          <cell r="J1015">
            <v>0</v>
          </cell>
          <cell r="K1015">
            <v>0</v>
          </cell>
          <cell r="L1015">
            <v>0</v>
          </cell>
          <cell r="M1015">
            <v>0</v>
          </cell>
          <cell r="N1015">
            <v>0</v>
          </cell>
          <cell r="O1015">
            <v>36622</v>
          </cell>
          <cell r="P1015">
            <v>0</v>
          </cell>
          <cell r="Q1015">
            <v>0</v>
          </cell>
          <cell r="R1015">
            <v>335</v>
          </cell>
          <cell r="S1015">
            <v>0</v>
          </cell>
          <cell r="T1015">
            <v>1699</v>
          </cell>
          <cell r="U1015">
            <v>6225</v>
          </cell>
          <cell r="V1015">
            <v>94</v>
          </cell>
          <cell r="W1015">
            <v>0</v>
          </cell>
          <cell r="X1015">
            <v>0</v>
          </cell>
          <cell r="Y1015">
            <v>2660</v>
          </cell>
          <cell r="Z1015">
            <v>36622</v>
          </cell>
          <cell r="AA1015">
            <v>41410</v>
          </cell>
          <cell r="AB1015" t="str">
            <v>ERBJ</v>
          </cell>
          <cell r="AC1015">
            <v>1101</v>
          </cell>
          <cell r="AD1015">
            <v>2</v>
          </cell>
          <cell r="AE1015">
            <v>3114</v>
          </cell>
        </row>
        <row r="1016">
          <cell r="A1016" t="str">
            <v>SMA</v>
          </cell>
          <cell r="B1016">
            <v>6</v>
          </cell>
          <cell r="C1016" t="str">
            <v>DRAG</v>
          </cell>
          <cell r="D1016">
            <v>62</v>
          </cell>
          <cell r="E1016">
            <v>1</v>
          </cell>
          <cell r="F1016" t="str">
            <v xml:space="preserve">B </v>
          </cell>
          <cell r="G1016">
            <v>14</v>
          </cell>
          <cell r="H1016">
            <v>2</v>
          </cell>
          <cell r="I1016">
            <v>301</v>
          </cell>
          <cell r="J1016">
            <v>0</v>
          </cell>
          <cell r="K1016">
            <v>0</v>
          </cell>
          <cell r="L1016">
            <v>0</v>
          </cell>
          <cell r="M1016">
            <v>0</v>
          </cell>
          <cell r="N1016">
            <v>0</v>
          </cell>
          <cell r="O1016">
            <v>3839</v>
          </cell>
          <cell r="P1016">
            <v>0</v>
          </cell>
          <cell r="Q1016">
            <v>0</v>
          </cell>
          <cell r="R1016">
            <v>19</v>
          </cell>
          <cell r="S1016">
            <v>0</v>
          </cell>
          <cell r="T1016">
            <v>0</v>
          </cell>
          <cell r="U1016">
            <v>653</v>
          </cell>
          <cell r="V1016">
            <v>0</v>
          </cell>
          <cell r="W1016">
            <v>0</v>
          </cell>
          <cell r="X1016">
            <v>0</v>
          </cell>
          <cell r="Y1016">
            <v>140</v>
          </cell>
          <cell r="Z1016">
            <v>3839</v>
          </cell>
          <cell r="AA1016">
            <v>3998</v>
          </cell>
          <cell r="AB1016" t="str">
            <v>ERBJ</v>
          </cell>
          <cell r="AC1016">
            <v>1101</v>
          </cell>
          <cell r="AD1016">
            <v>2</v>
          </cell>
          <cell r="AE1016">
            <v>301</v>
          </cell>
        </row>
        <row r="1017">
          <cell r="A1017" t="str">
            <v>SMA</v>
          </cell>
          <cell r="B1017">
            <v>6</v>
          </cell>
          <cell r="C1017" t="str">
            <v>DRAG</v>
          </cell>
          <cell r="D1017">
            <v>62</v>
          </cell>
          <cell r="E1017">
            <v>1</v>
          </cell>
          <cell r="F1017" t="str">
            <v xml:space="preserve">B </v>
          </cell>
          <cell r="G1017">
            <v>15</v>
          </cell>
          <cell r="H1017">
            <v>5</v>
          </cell>
          <cell r="I1017">
            <v>1874</v>
          </cell>
          <cell r="J1017">
            <v>0</v>
          </cell>
          <cell r="K1017">
            <v>0</v>
          </cell>
          <cell r="L1017">
            <v>0</v>
          </cell>
          <cell r="M1017">
            <v>0</v>
          </cell>
          <cell r="N1017">
            <v>0</v>
          </cell>
          <cell r="O1017">
            <v>33265</v>
          </cell>
          <cell r="P1017">
            <v>0</v>
          </cell>
          <cell r="Q1017">
            <v>0</v>
          </cell>
          <cell r="R1017">
            <v>4</v>
          </cell>
          <cell r="S1017">
            <v>0</v>
          </cell>
          <cell r="T1017">
            <v>0</v>
          </cell>
          <cell r="U1017">
            <v>7252</v>
          </cell>
          <cell r="V1017">
            <v>0</v>
          </cell>
          <cell r="W1017">
            <v>0</v>
          </cell>
          <cell r="X1017">
            <v>0</v>
          </cell>
          <cell r="Y1017">
            <v>770</v>
          </cell>
          <cell r="Z1017">
            <v>33265</v>
          </cell>
          <cell r="AA1017">
            <v>34039</v>
          </cell>
          <cell r="AB1017" t="str">
            <v>ERBJ</v>
          </cell>
          <cell r="AC1017">
            <v>1101</v>
          </cell>
          <cell r="AD1017">
            <v>2</v>
          </cell>
          <cell r="AE1017">
            <v>1874</v>
          </cell>
        </row>
        <row r="1018">
          <cell r="A1018" t="str">
            <v>SMA</v>
          </cell>
          <cell r="B1018">
            <v>6</v>
          </cell>
          <cell r="C1018" t="str">
            <v>DRAG</v>
          </cell>
          <cell r="D1018">
            <v>62</v>
          </cell>
          <cell r="E1018">
            <v>2</v>
          </cell>
          <cell r="F1018" t="str">
            <v>A4</v>
          </cell>
          <cell r="G1018">
            <v>22</v>
          </cell>
          <cell r="H1018">
            <v>3</v>
          </cell>
          <cell r="I1018">
            <v>1474231</v>
          </cell>
          <cell r="J1018">
            <v>83693</v>
          </cell>
          <cell r="K1018">
            <v>1390538</v>
          </cell>
          <cell r="L1018">
            <v>3853</v>
          </cell>
          <cell r="M1018">
            <v>3592</v>
          </cell>
          <cell r="N1018">
            <v>1822</v>
          </cell>
          <cell r="O1018">
            <v>10115943</v>
          </cell>
          <cell r="P1018">
            <v>6253630</v>
          </cell>
          <cell r="Q1018">
            <v>155051</v>
          </cell>
          <cell r="R1018">
            <v>112272</v>
          </cell>
          <cell r="S1018">
            <v>0</v>
          </cell>
          <cell r="T1018">
            <v>0</v>
          </cell>
          <cell r="U1018">
            <v>4149792</v>
          </cell>
          <cell r="V1018">
            <v>0</v>
          </cell>
          <cell r="W1018">
            <v>74544</v>
          </cell>
          <cell r="X1018">
            <v>0</v>
          </cell>
          <cell r="Y1018">
            <v>7012</v>
          </cell>
          <cell r="Z1018">
            <v>16599168</v>
          </cell>
          <cell r="AA1018">
            <v>16718452</v>
          </cell>
          <cell r="AB1018" t="str">
            <v>ERBJ</v>
          </cell>
          <cell r="AC1018">
            <v>1101</v>
          </cell>
          <cell r="AD1018">
            <v>2</v>
          </cell>
          <cell r="AE1018">
            <v>1474231</v>
          </cell>
        </row>
        <row r="1019">
          <cell r="A1019" t="str">
            <v>SMA</v>
          </cell>
          <cell r="B1019">
            <v>6</v>
          </cell>
          <cell r="C1019" t="str">
            <v>DRAG</v>
          </cell>
          <cell r="D1019">
            <v>62</v>
          </cell>
          <cell r="E1019">
            <v>2</v>
          </cell>
          <cell r="F1019" t="str">
            <v>A4</v>
          </cell>
          <cell r="G1019">
            <v>21</v>
          </cell>
          <cell r="H1019">
            <v>4</v>
          </cell>
          <cell r="I1019">
            <v>1810061</v>
          </cell>
          <cell r="J1019">
            <v>20462</v>
          </cell>
          <cell r="K1019">
            <v>1789599</v>
          </cell>
          <cell r="L1019">
            <v>4040</v>
          </cell>
          <cell r="M1019">
            <v>4040</v>
          </cell>
          <cell r="N1019">
            <v>0</v>
          </cell>
          <cell r="O1019">
            <v>12813876</v>
          </cell>
          <cell r="P1019">
            <v>2790294</v>
          </cell>
          <cell r="Q1019">
            <v>107088</v>
          </cell>
          <cell r="R1019">
            <v>284152</v>
          </cell>
          <cell r="S1019">
            <v>0</v>
          </cell>
          <cell r="T1019">
            <v>0</v>
          </cell>
          <cell r="U1019">
            <v>3927815</v>
          </cell>
          <cell r="V1019">
            <v>0</v>
          </cell>
          <cell r="W1019">
            <v>0</v>
          </cell>
          <cell r="X1019">
            <v>0</v>
          </cell>
          <cell r="Y1019">
            <v>10518</v>
          </cell>
          <cell r="Z1019">
            <v>15711258</v>
          </cell>
          <cell r="AA1019">
            <v>16005928</v>
          </cell>
          <cell r="AB1019" t="str">
            <v>ERBJ</v>
          </cell>
          <cell r="AC1019">
            <v>1101</v>
          </cell>
          <cell r="AD1019">
            <v>2</v>
          </cell>
          <cell r="AE1019">
            <v>1810061</v>
          </cell>
        </row>
        <row r="1020">
          <cell r="A1020" t="str">
            <v>SMA</v>
          </cell>
          <cell r="B1020">
            <v>6</v>
          </cell>
          <cell r="C1020" t="str">
            <v>DRAG</v>
          </cell>
          <cell r="D1020">
            <v>62</v>
          </cell>
          <cell r="E1020">
            <v>2</v>
          </cell>
          <cell r="F1020" t="str">
            <v>A4</v>
          </cell>
          <cell r="G1020">
            <v>20</v>
          </cell>
          <cell r="H1020">
            <v>11</v>
          </cell>
          <cell r="I1020">
            <v>137385</v>
          </cell>
          <cell r="J1020">
            <v>0</v>
          </cell>
          <cell r="K1020">
            <v>0</v>
          </cell>
          <cell r="L1020">
            <v>619</v>
          </cell>
          <cell r="M1020">
            <v>0</v>
          </cell>
          <cell r="N1020">
            <v>0</v>
          </cell>
          <cell r="O1020">
            <v>1576444</v>
          </cell>
          <cell r="P1020">
            <v>484470</v>
          </cell>
          <cell r="Q1020">
            <v>174357</v>
          </cell>
          <cell r="R1020">
            <v>66001</v>
          </cell>
          <cell r="S1020">
            <v>0</v>
          </cell>
          <cell r="T1020">
            <v>0</v>
          </cell>
          <cell r="U1020">
            <v>565834</v>
          </cell>
          <cell r="V1020">
            <v>0</v>
          </cell>
          <cell r="W1020">
            <v>46176</v>
          </cell>
          <cell r="X1020">
            <v>0</v>
          </cell>
          <cell r="Y1020">
            <v>14724</v>
          </cell>
          <cell r="Z1020">
            <v>2281447</v>
          </cell>
          <cell r="AA1020">
            <v>2362172</v>
          </cell>
          <cell r="AB1020" t="str">
            <v>ERBJ</v>
          </cell>
          <cell r="AC1020">
            <v>1101</v>
          </cell>
          <cell r="AD1020">
            <v>2</v>
          </cell>
          <cell r="AE1020">
            <v>137385</v>
          </cell>
        </row>
        <row r="1021">
          <cell r="A1021" t="str">
            <v>SMA</v>
          </cell>
          <cell r="B1021">
            <v>6</v>
          </cell>
          <cell r="C1021" t="str">
            <v>DRAG</v>
          </cell>
          <cell r="D1021">
            <v>62</v>
          </cell>
          <cell r="E1021">
            <v>2</v>
          </cell>
          <cell r="F1021" t="str">
            <v xml:space="preserve">B </v>
          </cell>
          <cell r="G1021">
            <v>0</v>
          </cell>
          <cell r="H1021">
            <v>146</v>
          </cell>
          <cell r="I1021">
            <v>79475</v>
          </cell>
          <cell r="J1021">
            <v>0</v>
          </cell>
          <cell r="K1021">
            <v>0</v>
          </cell>
          <cell r="L1021">
            <v>0</v>
          </cell>
          <cell r="M1021">
            <v>0</v>
          </cell>
          <cell r="N1021">
            <v>0</v>
          </cell>
          <cell r="O1021">
            <v>1654673</v>
          </cell>
          <cell r="P1021">
            <v>0</v>
          </cell>
          <cell r="Q1021">
            <v>0</v>
          </cell>
          <cell r="R1021">
            <v>23878</v>
          </cell>
          <cell r="S1021">
            <v>0</v>
          </cell>
          <cell r="T1021">
            <v>11435</v>
          </cell>
          <cell r="U1021">
            <v>411481</v>
          </cell>
          <cell r="V1021">
            <v>0</v>
          </cell>
          <cell r="W1021">
            <v>0</v>
          </cell>
          <cell r="X1021">
            <v>0</v>
          </cell>
          <cell r="Y1021">
            <v>78936</v>
          </cell>
          <cell r="Z1021">
            <v>1654673</v>
          </cell>
          <cell r="AA1021">
            <v>1768922</v>
          </cell>
          <cell r="AB1021" t="str">
            <v>ERBJ</v>
          </cell>
          <cell r="AC1021">
            <v>1101</v>
          </cell>
          <cell r="AD1021">
            <v>2</v>
          </cell>
          <cell r="AE1021">
            <v>77917</v>
          </cell>
        </row>
        <row r="1022">
          <cell r="A1022" t="str">
            <v>SMA</v>
          </cell>
          <cell r="B1022">
            <v>6</v>
          </cell>
          <cell r="C1022" t="str">
            <v>DRAG</v>
          </cell>
          <cell r="D1022">
            <v>62</v>
          </cell>
          <cell r="E1022">
            <v>3</v>
          </cell>
          <cell r="F1022" t="str">
            <v>A4</v>
          </cell>
          <cell r="G1022">
            <v>21</v>
          </cell>
          <cell r="H1022">
            <v>1</v>
          </cell>
          <cell r="I1022">
            <v>6510</v>
          </cell>
          <cell r="J1022">
            <v>296</v>
          </cell>
          <cell r="K1022">
            <v>6214</v>
          </cell>
          <cell r="L1022">
            <v>50</v>
          </cell>
          <cell r="M1022">
            <v>50</v>
          </cell>
          <cell r="N1022">
            <v>0</v>
          </cell>
          <cell r="O1022">
            <v>58321</v>
          </cell>
          <cell r="P1022">
            <v>34533</v>
          </cell>
          <cell r="Q1022">
            <v>2975</v>
          </cell>
          <cell r="R1022">
            <v>0</v>
          </cell>
          <cell r="S1022">
            <v>0</v>
          </cell>
          <cell r="T1022">
            <v>0</v>
          </cell>
          <cell r="U1022">
            <v>23957</v>
          </cell>
          <cell r="V1022">
            <v>0</v>
          </cell>
          <cell r="W1022">
            <v>0</v>
          </cell>
          <cell r="X1022">
            <v>0</v>
          </cell>
          <cell r="Y1022">
            <v>3506</v>
          </cell>
          <cell r="Z1022">
            <v>95829</v>
          </cell>
          <cell r="AA1022">
            <v>99335</v>
          </cell>
          <cell r="AB1022" t="str">
            <v>ERBJ</v>
          </cell>
          <cell r="AC1022">
            <v>1101</v>
          </cell>
          <cell r="AD1022">
            <v>2</v>
          </cell>
          <cell r="AE1022">
            <v>6510</v>
          </cell>
        </row>
        <row r="1023">
          <cell r="A1023" t="str">
            <v>SMA</v>
          </cell>
          <cell r="B1023">
            <v>6</v>
          </cell>
          <cell r="C1023" t="str">
            <v>DRAG</v>
          </cell>
          <cell r="D1023">
            <v>62</v>
          </cell>
          <cell r="E1023">
            <v>3</v>
          </cell>
          <cell r="F1023" t="str">
            <v>A4</v>
          </cell>
          <cell r="G1023">
            <v>20</v>
          </cell>
          <cell r="H1023">
            <v>5</v>
          </cell>
          <cell r="I1023">
            <v>28250</v>
          </cell>
          <cell r="J1023">
            <v>0</v>
          </cell>
          <cell r="K1023">
            <v>0</v>
          </cell>
          <cell r="L1023">
            <v>171</v>
          </cell>
          <cell r="M1023">
            <v>0</v>
          </cell>
          <cell r="N1023">
            <v>0</v>
          </cell>
          <cell r="O1023">
            <v>324161</v>
          </cell>
          <cell r="P1023">
            <v>133836</v>
          </cell>
          <cell r="Q1023">
            <v>52657</v>
          </cell>
          <cell r="R1023">
            <v>677</v>
          </cell>
          <cell r="S1023">
            <v>0</v>
          </cell>
          <cell r="T1023">
            <v>0</v>
          </cell>
          <cell r="U1023">
            <v>132361</v>
          </cell>
          <cell r="V1023">
            <v>0</v>
          </cell>
          <cell r="W1023">
            <v>18784</v>
          </cell>
          <cell r="X1023">
            <v>0</v>
          </cell>
          <cell r="Y1023">
            <v>14024</v>
          </cell>
          <cell r="Z1023">
            <v>529438</v>
          </cell>
          <cell r="AA1023">
            <v>544139</v>
          </cell>
          <cell r="AB1023" t="str">
            <v>ERBJ</v>
          </cell>
          <cell r="AC1023">
            <v>1101</v>
          </cell>
          <cell r="AD1023">
            <v>2</v>
          </cell>
          <cell r="AE1023">
            <v>28250</v>
          </cell>
        </row>
        <row r="1024">
          <cell r="A1024" t="str">
            <v>SMA</v>
          </cell>
          <cell r="B1024">
            <v>6</v>
          </cell>
          <cell r="C1024" t="str">
            <v>DRAG</v>
          </cell>
          <cell r="D1024">
            <v>62</v>
          </cell>
          <cell r="E1024">
            <v>3</v>
          </cell>
          <cell r="F1024" t="str">
            <v xml:space="preserve">B </v>
          </cell>
          <cell r="G1024">
            <v>0</v>
          </cell>
          <cell r="H1024">
            <v>1631</v>
          </cell>
          <cell r="I1024">
            <v>265771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>
            <v>0</v>
          </cell>
          <cell r="O1024">
            <v>5533457</v>
          </cell>
          <cell r="P1024">
            <v>0</v>
          </cell>
          <cell r="Q1024">
            <v>0</v>
          </cell>
          <cell r="R1024">
            <v>60042</v>
          </cell>
          <cell r="S1024">
            <v>0</v>
          </cell>
          <cell r="T1024">
            <v>167265</v>
          </cell>
          <cell r="U1024">
            <v>1350467</v>
          </cell>
          <cell r="V1024">
            <v>1977</v>
          </cell>
          <cell r="W1024">
            <v>0</v>
          </cell>
          <cell r="X1024">
            <v>0</v>
          </cell>
          <cell r="Y1024">
            <v>368238</v>
          </cell>
          <cell r="Z1024">
            <v>5533457</v>
          </cell>
          <cell r="AA1024">
            <v>6130979</v>
          </cell>
          <cell r="AB1024" t="str">
            <v>ERBJ</v>
          </cell>
          <cell r="AC1024">
            <v>1101</v>
          </cell>
          <cell r="AD1024">
            <v>2</v>
          </cell>
          <cell r="AE1024">
            <v>251657</v>
          </cell>
        </row>
        <row r="1025">
          <cell r="A1025" t="str">
            <v>SMA</v>
          </cell>
          <cell r="B1025">
            <v>6</v>
          </cell>
          <cell r="C1025" t="str">
            <v>DRAG</v>
          </cell>
          <cell r="D1025">
            <v>62</v>
          </cell>
          <cell r="E1025">
            <v>4</v>
          </cell>
          <cell r="F1025" t="str">
            <v>A4</v>
          </cell>
          <cell r="G1025">
            <v>22</v>
          </cell>
          <cell r="H1025">
            <v>1</v>
          </cell>
          <cell r="I1025">
            <v>44254</v>
          </cell>
          <cell r="J1025">
            <v>247</v>
          </cell>
          <cell r="K1025">
            <v>44007</v>
          </cell>
          <cell r="L1025">
            <v>371</v>
          </cell>
          <cell r="M1025">
            <v>363</v>
          </cell>
          <cell r="N1025">
            <v>-8</v>
          </cell>
          <cell r="O1025">
            <v>194047</v>
          </cell>
          <cell r="P1025">
            <v>157982</v>
          </cell>
          <cell r="Q1025">
            <v>32389</v>
          </cell>
          <cell r="R1025">
            <v>0</v>
          </cell>
          <cell r="S1025">
            <v>0</v>
          </cell>
          <cell r="T1025">
            <v>0</v>
          </cell>
          <cell r="U1025">
            <v>0</v>
          </cell>
          <cell r="V1025">
            <v>0</v>
          </cell>
          <cell r="W1025">
            <v>0</v>
          </cell>
          <cell r="X1025">
            <v>0</v>
          </cell>
          <cell r="Y1025">
            <v>0</v>
          </cell>
          <cell r="Z1025">
            <v>384418</v>
          </cell>
          <cell r="AA1025">
            <v>384418</v>
          </cell>
          <cell r="AB1025" t="str">
            <v>ERBJ</v>
          </cell>
          <cell r="AC1025">
            <v>1101</v>
          </cell>
          <cell r="AD1025">
            <v>2</v>
          </cell>
          <cell r="AE1025">
            <v>44254</v>
          </cell>
        </row>
        <row r="1026">
          <cell r="A1026" t="str">
            <v>SMA</v>
          </cell>
          <cell r="B1026">
            <v>6</v>
          </cell>
          <cell r="C1026" t="str">
            <v>DRAG</v>
          </cell>
          <cell r="D1026">
            <v>62</v>
          </cell>
          <cell r="E1026">
            <v>4</v>
          </cell>
          <cell r="F1026" t="str">
            <v>A4</v>
          </cell>
          <cell r="G1026">
            <v>20</v>
          </cell>
          <cell r="H1026">
            <v>6</v>
          </cell>
          <cell r="I1026">
            <v>214177</v>
          </cell>
          <cell r="J1026">
            <v>0</v>
          </cell>
          <cell r="K1026">
            <v>0</v>
          </cell>
          <cell r="L1026">
            <v>573</v>
          </cell>
          <cell r="M1026">
            <v>0</v>
          </cell>
          <cell r="N1026">
            <v>0</v>
          </cell>
          <cell r="O1026">
            <v>1658801</v>
          </cell>
          <cell r="P1026">
            <v>302544</v>
          </cell>
          <cell r="Q1026">
            <v>0</v>
          </cell>
          <cell r="R1026">
            <v>4406</v>
          </cell>
          <cell r="S1026">
            <v>0</v>
          </cell>
          <cell r="T1026">
            <v>63380</v>
          </cell>
          <cell r="U1026">
            <v>0</v>
          </cell>
          <cell r="V1026">
            <v>0</v>
          </cell>
          <cell r="W1026">
            <v>0</v>
          </cell>
          <cell r="X1026">
            <v>0</v>
          </cell>
          <cell r="Y1026">
            <v>0</v>
          </cell>
          <cell r="Z1026">
            <v>1961345</v>
          </cell>
          <cell r="AA1026">
            <v>2029131</v>
          </cell>
          <cell r="AB1026" t="str">
            <v>ERBJ</v>
          </cell>
          <cell r="AC1026">
            <v>1101</v>
          </cell>
          <cell r="AD1026">
            <v>2</v>
          </cell>
          <cell r="AE1026">
            <v>214177</v>
          </cell>
        </row>
        <row r="1027">
          <cell r="A1027" t="str">
            <v>SMA</v>
          </cell>
          <cell r="B1027">
            <v>6</v>
          </cell>
          <cell r="C1027" t="str">
            <v>DRAG</v>
          </cell>
          <cell r="D1027">
            <v>62</v>
          </cell>
          <cell r="E1027">
            <v>4</v>
          </cell>
          <cell r="F1027" t="str">
            <v xml:space="preserve">B </v>
          </cell>
          <cell r="G1027">
            <v>0</v>
          </cell>
          <cell r="H1027">
            <v>1800</v>
          </cell>
          <cell r="I1027">
            <v>178626</v>
          </cell>
          <cell r="J1027">
            <v>0</v>
          </cell>
          <cell r="K1027">
            <v>0</v>
          </cell>
          <cell r="L1027">
            <v>0</v>
          </cell>
          <cell r="M1027">
            <v>0</v>
          </cell>
          <cell r="N1027">
            <v>0</v>
          </cell>
          <cell r="O1027">
            <v>1759429</v>
          </cell>
          <cell r="P1027">
            <v>0</v>
          </cell>
          <cell r="Q1027">
            <v>0</v>
          </cell>
          <cell r="R1027">
            <v>12</v>
          </cell>
          <cell r="S1027">
            <v>0</v>
          </cell>
          <cell r="T1027">
            <v>106530</v>
          </cell>
          <cell r="U1027">
            <v>0</v>
          </cell>
          <cell r="V1027">
            <v>174348</v>
          </cell>
          <cell r="W1027">
            <v>0</v>
          </cell>
          <cell r="X1027">
            <v>0</v>
          </cell>
          <cell r="Y1027">
            <v>0</v>
          </cell>
          <cell r="Z1027">
            <v>1759429</v>
          </cell>
          <cell r="AA1027">
            <v>2040319</v>
          </cell>
          <cell r="AB1027" t="str">
            <v>ERBJ</v>
          </cell>
          <cell r="AC1027">
            <v>1101</v>
          </cell>
          <cell r="AD1027">
            <v>2</v>
          </cell>
          <cell r="AE1027">
            <v>159452</v>
          </cell>
        </row>
        <row r="1028">
          <cell r="A1028" t="str">
            <v>SMA</v>
          </cell>
          <cell r="B1028">
            <v>6</v>
          </cell>
          <cell r="C1028" t="str">
            <v>DRAG</v>
          </cell>
          <cell r="D1028">
            <v>62</v>
          </cell>
          <cell r="E1028">
            <v>5</v>
          </cell>
          <cell r="F1028" t="str">
            <v>A4</v>
          </cell>
          <cell r="G1028">
            <v>21</v>
          </cell>
          <cell r="H1028">
            <v>1</v>
          </cell>
          <cell r="I1028">
            <v>6921</v>
          </cell>
          <cell r="J1028">
            <v>953</v>
          </cell>
          <cell r="K1028">
            <v>5968</v>
          </cell>
          <cell r="L1028">
            <v>36</v>
          </cell>
          <cell r="M1028">
            <v>36</v>
          </cell>
          <cell r="N1028">
            <v>0</v>
          </cell>
          <cell r="O1028">
            <v>97120</v>
          </cell>
          <cell r="P1028">
            <v>24864</v>
          </cell>
          <cell r="Q1028">
            <v>37865</v>
          </cell>
          <cell r="R1028">
            <v>0</v>
          </cell>
          <cell r="S1028">
            <v>0</v>
          </cell>
          <cell r="T1028">
            <v>0</v>
          </cell>
          <cell r="U1028">
            <v>42380</v>
          </cell>
          <cell r="V1028">
            <v>0</v>
          </cell>
          <cell r="W1028">
            <v>9669</v>
          </cell>
          <cell r="X1028">
            <v>0</v>
          </cell>
          <cell r="Y1028">
            <v>0</v>
          </cell>
          <cell r="Z1028">
            <v>169518</v>
          </cell>
          <cell r="AA1028">
            <v>169518</v>
          </cell>
          <cell r="AB1028" t="str">
            <v>ERBJ</v>
          </cell>
          <cell r="AC1028">
            <v>1101</v>
          </cell>
          <cell r="AD1028">
            <v>2</v>
          </cell>
          <cell r="AE1028">
            <v>6921</v>
          </cell>
        </row>
        <row r="1029">
          <cell r="A1029" t="str">
            <v>SMA</v>
          </cell>
          <cell r="B1029">
            <v>6</v>
          </cell>
          <cell r="C1029" t="str">
            <v>DRAG</v>
          </cell>
          <cell r="D1029">
            <v>62</v>
          </cell>
          <cell r="E1029">
            <v>5</v>
          </cell>
          <cell r="F1029" t="str">
            <v>A4</v>
          </cell>
          <cell r="G1029">
            <v>20</v>
          </cell>
          <cell r="H1029">
            <v>4</v>
          </cell>
          <cell r="I1029">
            <v>33421</v>
          </cell>
          <cell r="J1029">
            <v>0</v>
          </cell>
          <cell r="K1029">
            <v>0</v>
          </cell>
          <cell r="L1029">
            <v>162</v>
          </cell>
          <cell r="M1029">
            <v>0</v>
          </cell>
          <cell r="N1029">
            <v>0</v>
          </cell>
          <cell r="O1029">
            <v>383495</v>
          </cell>
          <cell r="P1029">
            <v>126792</v>
          </cell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127573</v>
          </cell>
          <cell r="V1029">
            <v>0</v>
          </cell>
          <cell r="W1029">
            <v>0</v>
          </cell>
          <cell r="X1029">
            <v>0</v>
          </cell>
          <cell r="Y1029">
            <v>0</v>
          </cell>
          <cell r="Z1029">
            <v>510287</v>
          </cell>
          <cell r="AA1029">
            <v>510287</v>
          </cell>
          <cell r="AB1029" t="str">
            <v>ERBJ</v>
          </cell>
          <cell r="AC1029">
            <v>1101</v>
          </cell>
          <cell r="AD1029">
            <v>2</v>
          </cell>
          <cell r="AE1029">
            <v>33421</v>
          </cell>
        </row>
        <row r="1030">
          <cell r="A1030" t="str">
            <v>SMA</v>
          </cell>
          <cell r="B1030">
            <v>6</v>
          </cell>
          <cell r="C1030" t="str">
            <v>DRAG</v>
          </cell>
          <cell r="D1030">
            <v>62</v>
          </cell>
          <cell r="E1030">
            <v>5</v>
          </cell>
          <cell r="F1030" t="str">
            <v xml:space="preserve">B </v>
          </cell>
          <cell r="G1030">
            <v>0</v>
          </cell>
          <cell r="H1030">
            <v>211</v>
          </cell>
          <cell r="I1030">
            <v>56209</v>
          </cell>
          <cell r="J1030">
            <v>0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1065682</v>
          </cell>
          <cell r="P1030">
            <v>0</v>
          </cell>
          <cell r="Q1030">
            <v>0</v>
          </cell>
          <cell r="R1030">
            <v>17582</v>
          </cell>
          <cell r="S1030">
            <v>0</v>
          </cell>
          <cell r="T1030">
            <v>0</v>
          </cell>
          <cell r="U1030">
            <v>188080</v>
          </cell>
          <cell r="V1030">
            <v>188</v>
          </cell>
          <cell r="W1030">
            <v>0</v>
          </cell>
          <cell r="X1030">
            <v>0</v>
          </cell>
          <cell r="Y1030">
            <v>0</v>
          </cell>
          <cell r="Z1030">
            <v>1065682</v>
          </cell>
          <cell r="AA1030">
            <v>1083452</v>
          </cell>
          <cell r="AB1030" t="str">
            <v>ERBJ</v>
          </cell>
          <cell r="AC1030">
            <v>1101</v>
          </cell>
          <cell r="AD1030">
            <v>2</v>
          </cell>
          <cell r="AE1030">
            <v>55035</v>
          </cell>
        </row>
        <row r="1031">
          <cell r="A1031" t="str">
            <v>SMA</v>
          </cell>
          <cell r="B1031">
            <v>6</v>
          </cell>
          <cell r="C1031" t="str">
            <v>DRAG</v>
          </cell>
          <cell r="D1031">
            <v>62</v>
          </cell>
          <cell r="E1031">
            <v>6</v>
          </cell>
          <cell r="F1031" t="str">
            <v xml:space="preserve">B </v>
          </cell>
          <cell r="G1031">
            <v>0</v>
          </cell>
          <cell r="H1031">
            <v>21</v>
          </cell>
          <cell r="I1031">
            <v>234217</v>
          </cell>
          <cell r="J1031">
            <v>0</v>
          </cell>
          <cell r="K1031">
            <v>0</v>
          </cell>
          <cell r="L1031">
            <v>0</v>
          </cell>
          <cell r="M1031">
            <v>0</v>
          </cell>
          <cell r="N1031">
            <v>0</v>
          </cell>
          <cell r="O1031">
            <v>2757514</v>
          </cell>
          <cell r="P1031">
            <v>0</v>
          </cell>
          <cell r="Q1031">
            <v>0</v>
          </cell>
          <cell r="R1031">
            <v>54932</v>
          </cell>
          <cell r="S1031">
            <v>0</v>
          </cell>
          <cell r="T1031">
            <v>0</v>
          </cell>
          <cell r="U1031">
            <v>689378</v>
          </cell>
          <cell r="V1031">
            <v>0</v>
          </cell>
          <cell r="W1031">
            <v>0</v>
          </cell>
          <cell r="X1031">
            <v>0</v>
          </cell>
          <cell r="Y1031">
            <v>0</v>
          </cell>
          <cell r="Z1031">
            <v>2757514</v>
          </cell>
          <cell r="AA1031">
            <v>2812446</v>
          </cell>
          <cell r="AB1031" t="str">
            <v>ERBJ</v>
          </cell>
          <cell r="AC1031">
            <v>1101</v>
          </cell>
          <cell r="AD1031">
            <v>2</v>
          </cell>
          <cell r="AE1031">
            <v>234217</v>
          </cell>
        </row>
        <row r="1032">
          <cell r="A1032" t="str">
            <v>SMA</v>
          </cell>
          <cell r="B1032">
            <v>6</v>
          </cell>
          <cell r="C1032" t="str">
            <v>DRAG</v>
          </cell>
          <cell r="D1032">
            <v>62</v>
          </cell>
          <cell r="E1032">
            <v>7</v>
          </cell>
          <cell r="F1032" t="str">
            <v>A4</v>
          </cell>
          <cell r="G1032">
            <v>22</v>
          </cell>
          <cell r="H1032">
            <v>1</v>
          </cell>
          <cell r="I1032">
            <v>384468</v>
          </cell>
          <cell r="J1032">
            <v>28496</v>
          </cell>
          <cell r="K1032">
            <v>355972</v>
          </cell>
          <cell r="L1032">
            <v>1445</v>
          </cell>
          <cell r="M1032">
            <v>660</v>
          </cell>
          <cell r="N1032">
            <v>708</v>
          </cell>
          <cell r="O1032">
            <v>2282532</v>
          </cell>
          <cell r="P1032">
            <v>1792721</v>
          </cell>
          <cell r="Q1032">
            <v>70704</v>
          </cell>
          <cell r="R1032">
            <v>0</v>
          </cell>
          <cell r="S1032">
            <v>0</v>
          </cell>
          <cell r="T1032">
            <v>0</v>
          </cell>
          <cell r="U1032">
            <v>1045289</v>
          </cell>
          <cell r="V1032">
            <v>0</v>
          </cell>
          <cell r="W1032">
            <v>35200</v>
          </cell>
          <cell r="X1032">
            <v>0</v>
          </cell>
          <cell r="Y1032">
            <v>0</v>
          </cell>
          <cell r="Z1032">
            <v>4181157</v>
          </cell>
          <cell r="AA1032">
            <v>4181157</v>
          </cell>
          <cell r="AB1032" t="str">
            <v>ERBJ</v>
          </cell>
          <cell r="AC1032">
            <v>1101</v>
          </cell>
          <cell r="AD1032">
            <v>2</v>
          </cell>
          <cell r="AE1032">
            <v>384468</v>
          </cell>
        </row>
        <row r="1033">
          <cell r="A1033" t="str">
            <v>SMA</v>
          </cell>
          <cell r="B1033">
            <v>6</v>
          </cell>
          <cell r="C1033" t="str">
            <v>DRAG</v>
          </cell>
          <cell r="D1033">
            <v>62</v>
          </cell>
          <cell r="E1033">
            <v>7</v>
          </cell>
          <cell r="F1033" t="str">
            <v>A4</v>
          </cell>
          <cell r="G1033">
            <v>20</v>
          </cell>
          <cell r="H1033">
            <v>5</v>
          </cell>
          <cell r="I1033">
            <v>435304</v>
          </cell>
          <cell r="J1033">
            <v>0</v>
          </cell>
          <cell r="K1033">
            <v>0</v>
          </cell>
          <cell r="L1033">
            <v>610</v>
          </cell>
          <cell r="M1033">
            <v>0</v>
          </cell>
          <cell r="N1033">
            <v>0</v>
          </cell>
          <cell r="O1033">
            <v>4245667</v>
          </cell>
          <cell r="P1033">
            <v>405040</v>
          </cell>
          <cell r="Q1033">
            <v>86016</v>
          </cell>
          <cell r="R1033">
            <v>0</v>
          </cell>
          <cell r="S1033">
            <v>0</v>
          </cell>
          <cell r="T1033">
            <v>0</v>
          </cell>
          <cell r="U1033">
            <v>1186506</v>
          </cell>
          <cell r="V1033">
            <v>0</v>
          </cell>
          <cell r="W1033">
            <v>9296</v>
          </cell>
          <cell r="X1033">
            <v>0</v>
          </cell>
          <cell r="Y1033">
            <v>0</v>
          </cell>
          <cell r="Z1033">
            <v>4746019</v>
          </cell>
          <cell r="AA1033">
            <v>4746019</v>
          </cell>
          <cell r="AB1033" t="str">
            <v>ERBJ</v>
          </cell>
          <cell r="AC1033">
            <v>1101</v>
          </cell>
          <cell r="AD1033">
            <v>2</v>
          </cell>
          <cell r="AE1033">
            <v>435304</v>
          </cell>
        </row>
        <row r="1034">
          <cell r="A1034" t="str">
            <v>SMA</v>
          </cell>
          <cell r="B1034">
            <v>6</v>
          </cell>
          <cell r="C1034" t="str">
            <v>DRAG</v>
          </cell>
          <cell r="D1034">
            <v>62</v>
          </cell>
          <cell r="E1034">
            <v>7</v>
          </cell>
          <cell r="F1034" t="str">
            <v xml:space="preserve">B </v>
          </cell>
          <cell r="G1034">
            <v>0</v>
          </cell>
          <cell r="H1034">
            <v>2</v>
          </cell>
          <cell r="I1034">
            <v>772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13660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3415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13660</v>
          </cell>
          <cell r="AA1034">
            <v>13660</v>
          </cell>
          <cell r="AB1034" t="str">
            <v>ERBJ</v>
          </cell>
          <cell r="AC1034">
            <v>1101</v>
          </cell>
          <cell r="AD1034">
            <v>2</v>
          </cell>
          <cell r="AE1034">
            <v>755</v>
          </cell>
        </row>
        <row r="1035">
          <cell r="A1035" t="str">
            <v>SMA</v>
          </cell>
          <cell r="B1035">
            <v>6</v>
          </cell>
          <cell r="C1035" t="str">
            <v>DRAG</v>
          </cell>
          <cell r="D1035">
            <v>62</v>
          </cell>
          <cell r="E1035">
            <v>8</v>
          </cell>
          <cell r="F1035" t="str">
            <v xml:space="preserve">B </v>
          </cell>
          <cell r="G1035">
            <v>0</v>
          </cell>
          <cell r="H1035">
            <v>4</v>
          </cell>
          <cell r="I1035">
            <v>2882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59998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14999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59998</v>
          </cell>
          <cell r="AA1035">
            <v>59998</v>
          </cell>
          <cell r="AB1035" t="str">
            <v>ERBJ</v>
          </cell>
          <cell r="AC1035">
            <v>1101</v>
          </cell>
          <cell r="AD1035">
            <v>2</v>
          </cell>
          <cell r="AE1035">
            <v>2804</v>
          </cell>
        </row>
        <row r="1036">
          <cell r="A1036" t="str">
            <v>SMA</v>
          </cell>
          <cell r="B1036">
            <v>6</v>
          </cell>
          <cell r="C1036" t="str">
            <v>DRAG</v>
          </cell>
          <cell r="D1036">
            <v>63</v>
          </cell>
          <cell r="E1036">
            <v>1</v>
          </cell>
          <cell r="F1036" t="str">
            <v xml:space="preserve">B </v>
          </cell>
          <cell r="G1036">
            <v>1</v>
          </cell>
          <cell r="H1036">
            <v>10531</v>
          </cell>
          <cell r="I1036">
            <v>216210</v>
          </cell>
          <cell r="J1036">
            <v>0</v>
          </cell>
          <cell r="K1036">
            <v>0</v>
          </cell>
          <cell r="L1036">
            <v>0</v>
          </cell>
          <cell r="M1036">
            <v>0</v>
          </cell>
          <cell r="N1036">
            <v>0</v>
          </cell>
          <cell r="O1036">
            <v>3486326</v>
          </cell>
          <cell r="P1036">
            <v>0</v>
          </cell>
          <cell r="Q1036">
            <v>0</v>
          </cell>
          <cell r="R1036">
            <v>30278</v>
          </cell>
          <cell r="S1036">
            <v>0</v>
          </cell>
          <cell r="T1036">
            <v>243253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521705</v>
          </cell>
          <cell r="Z1036">
            <v>3486326</v>
          </cell>
          <cell r="AA1036">
            <v>4281562</v>
          </cell>
          <cell r="AB1036" t="str">
            <v>ERBE</v>
          </cell>
          <cell r="AC1036">
            <v>1101</v>
          </cell>
          <cell r="AD1036">
            <v>2</v>
          </cell>
          <cell r="AE1036">
            <v>170367</v>
          </cell>
        </row>
        <row r="1037">
          <cell r="A1037" t="str">
            <v>SMA</v>
          </cell>
          <cell r="B1037">
            <v>6</v>
          </cell>
          <cell r="C1037" t="str">
            <v>DRAG</v>
          </cell>
          <cell r="D1037">
            <v>63</v>
          </cell>
          <cell r="E1037">
            <v>1</v>
          </cell>
          <cell r="F1037" t="str">
            <v xml:space="preserve">B </v>
          </cell>
          <cell r="G1037">
            <v>2</v>
          </cell>
          <cell r="H1037">
            <v>5206</v>
          </cell>
          <cell r="I1037">
            <v>211586</v>
          </cell>
          <cell r="J1037">
            <v>0</v>
          </cell>
          <cell r="K1037">
            <v>0</v>
          </cell>
          <cell r="L1037">
            <v>0</v>
          </cell>
          <cell r="M1037">
            <v>0</v>
          </cell>
          <cell r="N1037">
            <v>0</v>
          </cell>
          <cell r="O1037">
            <v>4103721</v>
          </cell>
          <cell r="P1037">
            <v>0</v>
          </cell>
          <cell r="Q1037">
            <v>0</v>
          </cell>
          <cell r="R1037">
            <v>26789</v>
          </cell>
          <cell r="S1037">
            <v>0</v>
          </cell>
          <cell r="T1037">
            <v>50137</v>
          </cell>
          <cell r="U1037">
            <v>697446</v>
          </cell>
          <cell r="V1037">
            <v>0</v>
          </cell>
          <cell r="W1037">
            <v>0</v>
          </cell>
          <cell r="X1037">
            <v>0</v>
          </cell>
          <cell r="Y1037">
            <v>432242</v>
          </cell>
          <cell r="Z1037">
            <v>4103721</v>
          </cell>
          <cell r="AA1037">
            <v>4612889</v>
          </cell>
          <cell r="AB1037" t="str">
            <v>ERBE</v>
          </cell>
          <cell r="AC1037">
            <v>1101</v>
          </cell>
          <cell r="AD1037">
            <v>2</v>
          </cell>
          <cell r="AE1037">
            <v>211519</v>
          </cell>
        </row>
        <row r="1038">
          <cell r="A1038" t="str">
            <v>SMA</v>
          </cell>
          <cell r="B1038">
            <v>6</v>
          </cell>
          <cell r="C1038" t="str">
            <v>DRAG</v>
          </cell>
          <cell r="D1038">
            <v>63</v>
          </cell>
          <cell r="E1038">
            <v>1</v>
          </cell>
          <cell r="F1038" t="str">
            <v xml:space="preserve">B </v>
          </cell>
          <cell r="G1038">
            <v>3</v>
          </cell>
          <cell r="H1038">
            <v>10036</v>
          </cell>
          <cell r="I1038">
            <v>707835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13728430</v>
          </cell>
          <cell r="P1038">
            <v>0</v>
          </cell>
          <cell r="Q1038">
            <v>0</v>
          </cell>
          <cell r="R1038">
            <v>84867</v>
          </cell>
          <cell r="S1038">
            <v>0</v>
          </cell>
          <cell r="T1038">
            <v>129560</v>
          </cell>
          <cell r="U1038">
            <v>2333837</v>
          </cell>
          <cell r="V1038">
            <v>0</v>
          </cell>
          <cell r="W1038">
            <v>0</v>
          </cell>
          <cell r="X1038">
            <v>0</v>
          </cell>
          <cell r="Y1038">
            <v>1336755</v>
          </cell>
          <cell r="Z1038">
            <v>13728430</v>
          </cell>
          <cell r="AA1038">
            <v>15279612</v>
          </cell>
          <cell r="AB1038" t="str">
            <v>ERBE</v>
          </cell>
          <cell r="AC1038">
            <v>1101</v>
          </cell>
          <cell r="AD1038">
            <v>2</v>
          </cell>
          <cell r="AE1038">
            <v>706401</v>
          </cell>
        </row>
        <row r="1039">
          <cell r="A1039" t="str">
            <v>SMA</v>
          </cell>
          <cell r="B1039">
            <v>6</v>
          </cell>
          <cell r="C1039" t="str">
            <v>DRAG</v>
          </cell>
          <cell r="D1039">
            <v>63</v>
          </cell>
          <cell r="E1039">
            <v>1</v>
          </cell>
          <cell r="F1039" t="str">
            <v xml:space="preserve">B </v>
          </cell>
          <cell r="G1039">
            <v>4</v>
          </cell>
          <cell r="H1039">
            <v>2015</v>
          </cell>
          <cell r="I1039">
            <v>239896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4653458</v>
          </cell>
          <cell r="P1039">
            <v>0</v>
          </cell>
          <cell r="Q1039">
            <v>0</v>
          </cell>
          <cell r="R1039">
            <v>37844</v>
          </cell>
          <cell r="S1039">
            <v>0</v>
          </cell>
          <cell r="T1039">
            <v>68396</v>
          </cell>
          <cell r="U1039">
            <v>791108</v>
          </cell>
          <cell r="V1039">
            <v>0</v>
          </cell>
          <cell r="W1039">
            <v>0</v>
          </cell>
          <cell r="X1039">
            <v>0</v>
          </cell>
          <cell r="Y1039">
            <v>343053</v>
          </cell>
          <cell r="Z1039">
            <v>4653458</v>
          </cell>
          <cell r="AA1039">
            <v>5102751</v>
          </cell>
          <cell r="AB1039" t="str">
            <v>ERBE</v>
          </cell>
          <cell r="AC1039">
            <v>1101</v>
          </cell>
          <cell r="AD1039">
            <v>2</v>
          </cell>
          <cell r="AE1039">
            <v>239896</v>
          </cell>
        </row>
        <row r="1040">
          <cell r="A1040" t="str">
            <v>SMA</v>
          </cell>
          <cell r="B1040">
            <v>6</v>
          </cell>
          <cell r="C1040" t="str">
            <v>DRAG</v>
          </cell>
          <cell r="D1040">
            <v>63</v>
          </cell>
          <cell r="E1040">
            <v>1</v>
          </cell>
          <cell r="F1040" t="str">
            <v xml:space="preserve">B </v>
          </cell>
          <cell r="G1040">
            <v>5</v>
          </cell>
          <cell r="H1040">
            <v>488</v>
          </cell>
          <cell r="I1040">
            <v>82948</v>
          </cell>
          <cell r="J1040">
            <v>0</v>
          </cell>
          <cell r="K1040">
            <v>0</v>
          </cell>
          <cell r="L1040">
            <v>0</v>
          </cell>
          <cell r="M1040">
            <v>0</v>
          </cell>
          <cell r="N1040">
            <v>0</v>
          </cell>
          <cell r="O1040">
            <v>1609013</v>
          </cell>
          <cell r="P1040">
            <v>0</v>
          </cell>
          <cell r="Q1040">
            <v>0</v>
          </cell>
          <cell r="R1040">
            <v>15504</v>
          </cell>
          <cell r="S1040">
            <v>0</v>
          </cell>
          <cell r="T1040">
            <v>52124</v>
          </cell>
          <cell r="U1040">
            <v>273539</v>
          </cell>
          <cell r="V1040">
            <v>0</v>
          </cell>
          <cell r="W1040">
            <v>0</v>
          </cell>
          <cell r="X1040">
            <v>0</v>
          </cell>
          <cell r="Y1040">
            <v>141561</v>
          </cell>
          <cell r="Z1040">
            <v>1609013</v>
          </cell>
          <cell r="AA1040">
            <v>1818202</v>
          </cell>
          <cell r="AB1040" t="str">
            <v>ERBE</v>
          </cell>
          <cell r="AC1040">
            <v>1101</v>
          </cell>
          <cell r="AD1040">
            <v>2</v>
          </cell>
          <cell r="AE1040">
            <v>82948</v>
          </cell>
        </row>
        <row r="1041">
          <cell r="A1041" t="str">
            <v>SMA</v>
          </cell>
          <cell r="B1041">
            <v>6</v>
          </cell>
          <cell r="C1041" t="str">
            <v>DRAG</v>
          </cell>
          <cell r="D1041">
            <v>63</v>
          </cell>
          <cell r="E1041">
            <v>1</v>
          </cell>
          <cell r="F1041" t="str">
            <v xml:space="preserve">B </v>
          </cell>
          <cell r="G1041">
            <v>6</v>
          </cell>
          <cell r="H1041">
            <v>340</v>
          </cell>
          <cell r="I1041">
            <v>79946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1551355</v>
          </cell>
          <cell r="P1041">
            <v>0</v>
          </cell>
          <cell r="Q1041">
            <v>0</v>
          </cell>
          <cell r="R1041">
            <v>15330</v>
          </cell>
          <cell r="S1041">
            <v>0</v>
          </cell>
          <cell r="T1041">
            <v>37342</v>
          </cell>
          <cell r="U1041">
            <v>263805</v>
          </cell>
          <cell r="V1041">
            <v>0</v>
          </cell>
          <cell r="W1041">
            <v>0</v>
          </cell>
          <cell r="X1041">
            <v>0</v>
          </cell>
          <cell r="Y1041">
            <v>102081</v>
          </cell>
          <cell r="Z1041">
            <v>1551355</v>
          </cell>
          <cell r="AA1041">
            <v>1706108</v>
          </cell>
          <cell r="AB1041" t="str">
            <v>ERBE</v>
          </cell>
          <cell r="AC1041">
            <v>1101</v>
          </cell>
          <cell r="AD1041">
            <v>2</v>
          </cell>
          <cell r="AE1041">
            <v>79946</v>
          </cell>
        </row>
        <row r="1042">
          <cell r="A1042" t="str">
            <v>SMA</v>
          </cell>
          <cell r="B1042">
            <v>6</v>
          </cell>
          <cell r="C1042" t="str">
            <v>DRAG</v>
          </cell>
          <cell r="D1042">
            <v>63</v>
          </cell>
          <cell r="E1042">
            <v>1</v>
          </cell>
          <cell r="F1042" t="str">
            <v xml:space="preserve">B </v>
          </cell>
          <cell r="G1042">
            <v>7</v>
          </cell>
          <cell r="H1042">
            <v>64</v>
          </cell>
          <cell r="I1042">
            <v>21536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433405</v>
          </cell>
          <cell r="P1042">
            <v>0</v>
          </cell>
          <cell r="Q1042">
            <v>0</v>
          </cell>
          <cell r="R1042">
            <v>5569</v>
          </cell>
          <cell r="S1042">
            <v>0</v>
          </cell>
          <cell r="T1042">
            <v>6589</v>
          </cell>
          <cell r="U1042">
            <v>86700</v>
          </cell>
          <cell r="V1042">
            <v>0</v>
          </cell>
          <cell r="W1042">
            <v>0</v>
          </cell>
          <cell r="X1042">
            <v>0</v>
          </cell>
          <cell r="Y1042">
            <v>26573</v>
          </cell>
          <cell r="Z1042">
            <v>433405</v>
          </cell>
          <cell r="AA1042">
            <v>472136</v>
          </cell>
          <cell r="AB1042" t="str">
            <v>ERBE</v>
          </cell>
          <cell r="AC1042">
            <v>1101</v>
          </cell>
          <cell r="AD1042">
            <v>2</v>
          </cell>
          <cell r="AE1042">
            <v>21536</v>
          </cell>
        </row>
        <row r="1043">
          <cell r="A1043" t="str">
            <v>SMA</v>
          </cell>
          <cell r="B1043">
            <v>6</v>
          </cell>
          <cell r="C1043" t="str">
            <v>DRAG</v>
          </cell>
          <cell r="D1043">
            <v>63</v>
          </cell>
          <cell r="E1043">
            <v>1</v>
          </cell>
          <cell r="F1043" t="str">
            <v xml:space="preserve">B </v>
          </cell>
          <cell r="G1043">
            <v>8</v>
          </cell>
          <cell r="H1043">
            <v>24</v>
          </cell>
          <cell r="I1043">
            <v>9535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192924</v>
          </cell>
          <cell r="P1043">
            <v>0</v>
          </cell>
          <cell r="Q1043">
            <v>0</v>
          </cell>
          <cell r="R1043">
            <v>1843</v>
          </cell>
          <cell r="S1043">
            <v>0</v>
          </cell>
          <cell r="T1043">
            <v>34906</v>
          </cell>
          <cell r="U1043">
            <v>38591</v>
          </cell>
          <cell r="V1043">
            <v>0</v>
          </cell>
          <cell r="W1043">
            <v>0</v>
          </cell>
          <cell r="X1043">
            <v>0</v>
          </cell>
          <cell r="Y1043">
            <v>7578</v>
          </cell>
          <cell r="Z1043">
            <v>192924</v>
          </cell>
          <cell r="AA1043">
            <v>237251</v>
          </cell>
          <cell r="AB1043" t="str">
            <v>ERBE</v>
          </cell>
          <cell r="AC1043">
            <v>1101</v>
          </cell>
          <cell r="AD1043">
            <v>2</v>
          </cell>
          <cell r="AE1043">
            <v>9535</v>
          </cell>
        </row>
        <row r="1044">
          <cell r="A1044" t="str">
            <v>SMA</v>
          </cell>
          <cell r="B1044">
            <v>6</v>
          </cell>
          <cell r="C1044" t="str">
            <v>DRAG</v>
          </cell>
          <cell r="D1044">
            <v>63</v>
          </cell>
          <cell r="E1044">
            <v>1</v>
          </cell>
          <cell r="F1044" t="str">
            <v xml:space="preserve">B </v>
          </cell>
          <cell r="G1044">
            <v>9</v>
          </cell>
          <cell r="H1044">
            <v>28</v>
          </cell>
          <cell r="I1044">
            <v>17305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371418</v>
          </cell>
          <cell r="P1044">
            <v>0</v>
          </cell>
          <cell r="Q1044">
            <v>0</v>
          </cell>
          <cell r="R1044">
            <v>3898</v>
          </cell>
          <cell r="S1044">
            <v>0</v>
          </cell>
          <cell r="T1044">
            <v>16598</v>
          </cell>
          <cell r="U1044">
            <v>92872</v>
          </cell>
          <cell r="V1044">
            <v>0</v>
          </cell>
          <cell r="W1044">
            <v>0</v>
          </cell>
          <cell r="X1044">
            <v>0</v>
          </cell>
          <cell r="Y1044">
            <v>17183</v>
          </cell>
          <cell r="Z1044">
            <v>371418</v>
          </cell>
          <cell r="AA1044">
            <v>409097</v>
          </cell>
          <cell r="AB1044" t="str">
            <v>ERBE</v>
          </cell>
          <cell r="AC1044">
            <v>1101</v>
          </cell>
          <cell r="AD1044">
            <v>2</v>
          </cell>
          <cell r="AE1044">
            <v>17305</v>
          </cell>
        </row>
        <row r="1045">
          <cell r="A1045" t="str">
            <v>SMA</v>
          </cell>
          <cell r="B1045">
            <v>6</v>
          </cell>
          <cell r="C1045" t="str">
            <v>DRAG</v>
          </cell>
          <cell r="D1045">
            <v>63</v>
          </cell>
          <cell r="E1045">
            <v>1</v>
          </cell>
          <cell r="F1045" t="str">
            <v xml:space="preserve">B </v>
          </cell>
          <cell r="G1045">
            <v>10</v>
          </cell>
          <cell r="H1045">
            <v>11</v>
          </cell>
          <cell r="I1045">
            <v>25570</v>
          </cell>
          <cell r="J1045">
            <v>0</v>
          </cell>
          <cell r="K1045">
            <v>0</v>
          </cell>
          <cell r="L1045">
            <v>0</v>
          </cell>
          <cell r="M1045">
            <v>0</v>
          </cell>
          <cell r="N1045">
            <v>0</v>
          </cell>
          <cell r="O1045">
            <v>548757</v>
          </cell>
          <cell r="P1045">
            <v>0</v>
          </cell>
          <cell r="Q1045">
            <v>0</v>
          </cell>
          <cell r="R1045">
            <v>1431</v>
          </cell>
          <cell r="S1045">
            <v>0</v>
          </cell>
          <cell r="T1045">
            <v>1880</v>
          </cell>
          <cell r="U1045">
            <v>137198</v>
          </cell>
          <cell r="V1045">
            <v>0</v>
          </cell>
          <cell r="W1045">
            <v>0</v>
          </cell>
          <cell r="X1045">
            <v>0</v>
          </cell>
          <cell r="Y1045">
            <v>7524</v>
          </cell>
          <cell r="Z1045">
            <v>548757</v>
          </cell>
          <cell r="AA1045">
            <v>559592</v>
          </cell>
          <cell r="AB1045" t="str">
            <v>ERBE</v>
          </cell>
          <cell r="AC1045">
            <v>1101</v>
          </cell>
          <cell r="AD1045">
            <v>2</v>
          </cell>
          <cell r="AE1045">
            <v>25570</v>
          </cell>
        </row>
        <row r="1046">
          <cell r="A1046" t="str">
            <v>SMA</v>
          </cell>
          <cell r="B1046">
            <v>6</v>
          </cell>
          <cell r="C1046" t="str">
            <v>DRAG</v>
          </cell>
          <cell r="D1046">
            <v>63</v>
          </cell>
          <cell r="E1046">
            <v>1</v>
          </cell>
          <cell r="F1046" t="str">
            <v xml:space="preserve">B </v>
          </cell>
          <cell r="G1046">
            <v>11</v>
          </cell>
          <cell r="H1046">
            <v>2403</v>
          </cell>
          <cell r="I1046">
            <v>51727</v>
          </cell>
          <cell r="J1046">
            <v>0</v>
          </cell>
          <cell r="K1046">
            <v>0</v>
          </cell>
          <cell r="L1046">
            <v>0</v>
          </cell>
          <cell r="M1046">
            <v>0</v>
          </cell>
          <cell r="N1046">
            <v>0</v>
          </cell>
          <cell r="O1046">
            <v>291625</v>
          </cell>
          <cell r="P1046">
            <v>0</v>
          </cell>
          <cell r="Q1046">
            <v>0</v>
          </cell>
          <cell r="R1046">
            <v>2811</v>
          </cell>
          <cell r="S1046">
            <v>0</v>
          </cell>
          <cell r="T1046">
            <v>17720</v>
          </cell>
          <cell r="U1046">
            <v>0</v>
          </cell>
          <cell r="V1046">
            <v>0</v>
          </cell>
          <cell r="W1046">
            <v>0</v>
          </cell>
          <cell r="X1046">
            <v>0</v>
          </cell>
          <cell r="Y1046">
            <v>85919</v>
          </cell>
          <cell r="Z1046">
            <v>291625</v>
          </cell>
          <cell r="AA1046">
            <v>398075</v>
          </cell>
          <cell r="AB1046" t="str">
            <v>ERBE</v>
          </cell>
          <cell r="AC1046">
            <v>1101</v>
          </cell>
          <cell r="AD1046">
            <v>2</v>
          </cell>
          <cell r="AE1046">
            <v>38302</v>
          </cell>
        </row>
        <row r="1047">
          <cell r="A1047" t="str">
            <v>SMA</v>
          </cell>
          <cell r="B1047">
            <v>6</v>
          </cell>
          <cell r="C1047" t="str">
            <v>DRAG</v>
          </cell>
          <cell r="D1047">
            <v>63</v>
          </cell>
          <cell r="E1047">
            <v>1</v>
          </cell>
          <cell r="F1047" t="str">
            <v xml:space="preserve">B </v>
          </cell>
          <cell r="G1047">
            <v>12</v>
          </cell>
          <cell r="H1047">
            <v>2044</v>
          </cell>
          <cell r="I1047">
            <v>112957</v>
          </cell>
          <cell r="J1047">
            <v>0</v>
          </cell>
          <cell r="K1047">
            <v>0</v>
          </cell>
          <cell r="L1047">
            <v>0</v>
          </cell>
          <cell r="M1047">
            <v>0</v>
          </cell>
          <cell r="N1047">
            <v>0</v>
          </cell>
          <cell r="O1047">
            <v>1017628</v>
          </cell>
          <cell r="P1047">
            <v>0</v>
          </cell>
          <cell r="Q1047">
            <v>0</v>
          </cell>
          <cell r="R1047">
            <v>7979</v>
          </cell>
          <cell r="S1047">
            <v>0</v>
          </cell>
          <cell r="T1047">
            <v>27069</v>
          </cell>
          <cell r="U1047">
            <v>173095</v>
          </cell>
          <cell r="V1047">
            <v>0</v>
          </cell>
          <cell r="W1047">
            <v>0</v>
          </cell>
          <cell r="X1047">
            <v>0</v>
          </cell>
          <cell r="Y1047">
            <v>172848</v>
          </cell>
          <cell r="Z1047">
            <v>1017628</v>
          </cell>
          <cell r="AA1047">
            <v>1225524</v>
          </cell>
          <cell r="AB1047" t="str">
            <v>ERBE</v>
          </cell>
          <cell r="AC1047">
            <v>1101</v>
          </cell>
          <cell r="AD1047">
            <v>2</v>
          </cell>
          <cell r="AE1047">
            <v>112957</v>
          </cell>
        </row>
        <row r="1048">
          <cell r="A1048" t="str">
            <v>SMA</v>
          </cell>
          <cell r="B1048">
            <v>6</v>
          </cell>
          <cell r="C1048" t="str">
            <v>DRAG</v>
          </cell>
          <cell r="D1048">
            <v>63</v>
          </cell>
          <cell r="E1048">
            <v>1</v>
          </cell>
          <cell r="F1048" t="str">
            <v xml:space="preserve">B </v>
          </cell>
          <cell r="G1048">
            <v>13</v>
          </cell>
          <cell r="H1048">
            <v>114</v>
          </cell>
          <cell r="I1048">
            <v>12894</v>
          </cell>
          <cell r="J1048">
            <v>0</v>
          </cell>
          <cell r="K1048">
            <v>0</v>
          </cell>
          <cell r="L1048">
            <v>0</v>
          </cell>
          <cell r="M1048">
            <v>0</v>
          </cell>
          <cell r="N1048">
            <v>0</v>
          </cell>
          <cell r="O1048">
            <v>151563</v>
          </cell>
          <cell r="P1048">
            <v>0</v>
          </cell>
          <cell r="Q1048">
            <v>0</v>
          </cell>
          <cell r="R1048">
            <v>1625</v>
          </cell>
          <cell r="S1048">
            <v>0</v>
          </cell>
          <cell r="T1048">
            <v>5243</v>
          </cell>
          <cell r="U1048">
            <v>25768</v>
          </cell>
          <cell r="V1048">
            <v>0</v>
          </cell>
          <cell r="W1048">
            <v>0</v>
          </cell>
          <cell r="X1048">
            <v>0</v>
          </cell>
          <cell r="Y1048">
            <v>16724</v>
          </cell>
          <cell r="Z1048">
            <v>151563</v>
          </cell>
          <cell r="AA1048">
            <v>175155</v>
          </cell>
          <cell r="AB1048" t="str">
            <v>ERBE</v>
          </cell>
          <cell r="AC1048">
            <v>1101</v>
          </cell>
          <cell r="AD1048">
            <v>2</v>
          </cell>
          <cell r="AE1048">
            <v>12894</v>
          </cell>
        </row>
        <row r="1049">
          <cell r="A1049" t="str">
            <v>SMA</v>
          </cell>
          <cell r="B1049">
            <v>6</v>
          </cell>
          <cell r="C1049" t="str">
            <v>DRAG</v>
          </cell>
          <cell r="D1049">
            <v>63</v>
          </cell>
          <cell r="E1049">
            <v>1</v>
          </cell>
          <cell r="F1049" t="str">
            <v xml:space="preserve">B </v>
          </cell>
          <cell r="G1049">
            <v>14</v>
          </cell>
          <cell r="H1049">
            <v>10</v>
          </cell>
          <cell r="I1049">
            <v>1492</v>
          </cell>
          <cell r="J1049">
            <v>0</v>
          </cell>
          <cell r="K1049">
            <v>0</v>
          </cell>
          <cell r="L1049">
            <v>0</v>
          </cell>
          <cell r="M1049">
            <v>0</v>
          </cell>
          <cell r="N1049">
            <v>0</v>
          </cell>
          <cell r="O1049">
            <v>18943</v>
          </cell>
          <cell r="P1049">
            <v>0</v>
          </cell>
          <cell r="Q1049">
            <v>0</v>
          </cell>
          <cell r="R1049">
            <v>104</v>
          </cell>
          <cell r="S1049">
            <v>0</v>
          </cell>
          <cell r="T1049">
            <v>0</v>
          </cell>
          <cell r="U1049">
            <v>3221</v>
          </cell>
          <cell r="V1049">
            <v>0</v>
          </cell>
          <cell r="W1049">
            <v>0</v>
          </cell>
          <cell r="X1049">
            <v>0</v>
          </cell>
          <cell r="Y1049">
            <v>2100</v>
          </cell>
          <cell r="Z1049">
            <v>18943</v>
          </cell>
          <cell r="AA1049">
            <v>21147</v>
          </cell>
          <cell r="AB1049" t="str">
            <v>ERBE</v>
          </cell>
          <cell r="AC1049">
            <v>1101</v>
          </cell>
          <cell r="AD1049">
            <v>2</v>
          </cell>
          <cell r="AE1049">
            <v>1492</v>
          </cell>
        </row>
        <row r="1050">
          <cell r="A1050" t="str">
            <v>SMA</v>
          </cell>
          <cell r="B1050">
            <v>6</v>
          </cell>
          <cell r="C1050" t="str">
            <v>DRAG</v>
          </cell>
          <cell r="D1050">
            <v>63</v>
          </cell>
          <cell r="E1050">
            <v>1</v>
          </cell>
          <cell r="F1050" t="str">
            <v xml:space="preserve">B </v>
          </cell>
          <cell r="G1050">
            <v>15</v>
          </cell>
          <cell r="H1050">
            <v>27</v>
          </cell>
          <cell r="I1050">
            <v>26111</v>
          </cell>
          <cell r="J1050">
            <v>0</v>
          </cell>
          <cell r="K1050">
            <v>0</v>
          </cell>
          <cell r="L1050">
            <v>0</v>
          </cell>
          <cell r="M1050">
            <v>0</v>
          </cell>
          <cell r="N1050">
            <v>0</v>
          </cell>
          <cell r="O1050">
            <v>526879</v>
          </cell>
          <cell r="P1050">
            <v>0</v>
          </cell>
          <cell r="Q1050">
            <v>0</v>
          </cell>
          <cell r="R1050">
            <v>675</v>
          </cell>
          <cell r="S1050">
            <v>0</v>
          </cell>
          <cell r="T1050">
            <v>5875</v>
          </cell>
          <cell r="U1050">
            <v>126530</v>
          </cell>
          <cell r="V1050">
            <v>0</v>
          </cell>
          <cell r="W1050">
            <v>0</v>
          </cell>
          <cell r="X1050">
            <v>0</v>
          </cell>
          <cell r="Y1050">
            <v>4140</v>
          </cell>
          <cell r="Z1050">
            <v>526879</v>
          </cell>
          <cell r="AA1050">
            <v>537569</v>
          </cell>
          <cell r="AB1050" t="str">
            <v>ERBE</v>
          </cell>
          <cell r="AC1050">
            <v>1101</v>
          </cell>
          <cell r="AD1050">
            <v>2</v>
          </cell>
          <cell r="AE1050">
            <v>26111</v>
          </cell>
        </row>
        <row r="1051">
          <cell r="A1051" t="str">
            <v>SMA</v>
          </cell>
          <cell r="B1051">
            <v>6</v>
          </cell>
          <cell r="C1051" t="str">
            <v>DRAG</v>
          </cell>
          <cell r="D1051">
            <v>63</v>
          </cell>
          <cell r="E1051">
            <v>2</v>
          </cell>
          <cell r="F1051" t="str">
            <v>A4</v>
          </cell>
          <cell r="G1051">
            <v>21</v>
          </cell>
          <cell r="H1051">
            <v>1</v>
          </cell>
          <cell r="I1051">
            <v>4874</v>
          </cell>
          <cell r="J1051">
            <v>-10763</v>
          </cell>
          <cell r="K1051">
            <v>15637</v>
          </cell>
          <cell r="L1051">
            <v>260</v>
          </cell>
          <cell r="M1051">
            <v>260</v>
          </cell>
          <cell r="N1051">
            <v>0</v>
          </cell>
          <cell r="O1051">
            <v>-560650</v>
          </cell>
          <cell r="P1051">
            <v>179573</v>
          </cell>
          <cell r="Q1051">
            <v>13854</v>
          </cell>
          <cell r="R1051">
            <v>0</v>
          </cell>
          <cell r="S1051">
            <v>0</v>
          </cell>
          <cell r="T1051">
            <v>0</v>
          </cell>
          <cell r="U1051">
            <v>-91806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-367223</v>
          </cell>
          <cell r="AA1051">
            <v>-367223</v>
          </cell>
          <cell r="AB1051" t="str">
            <v>ERBE</v>
          </cell>
          <cell r="AC1051">
            <v>1101</v>
          </cell>
          <cell r="AD1051">
            <v>2</v>
          </cell>
          <cell r="AE1051">
            <v>4874</v>
          </cell>
        </row>
        <row r="1052">
          <cell r="A1052" t="str">
            <v>SMA</v>
          </cell>
          <cell r="B1052">
            <v>6</v>
          </cell>
          <cell r="C1052" t="str">
            <v>DRAG</v>
          </cell>
          <cell r="D1052">
            <v>63</v>
          </cell>
          <cell r="E1052">
            <v>2</v>
          </cell>
          <cell r="F1052" t="str">
            <v>A4</v>
          </cell>
          <cell r="G1052">
            <v>20</v>
          </cell>
          <cell r="H1052">
            <v>18</v>
          </cell>
          <cell r="I1052">
            <v>374577</v>
          </cell>
          <cell r="J1052">
            <v>0</v>
          </cell>
          <cell r="K1052">
            <v>0</v>
          </cell>
          <cell r="L1052">
            <v>1704</v>
          </cell>
          <cell r="M1052">
            <v>0</v>
          </cell>
          <cell r="N1052">
            <v>0</v>
          </cell>
          <cell r="O1052">
            <v>4298148</v>
          </cell>
          <cell r="P1052">
            <v>1333664</v>
          </cell>
          <cell r="Q1052">
            <v>517676</v>
          </cell>
          <cell r="R1052">
            <v>27242</v>
          </cell>
          <cell r="S1052">
            <v>0</v>
          </cell>
          <cell r="T1052">
            <v>410654</v>
          </cell>
          <cell r="U1052">
            <v>1591966</v>
          </cell>
          <cell r="V1052">
            <v>0</v>
          </cell>
          <cell r="W1052">
            <v>218364</v>
          </cell>
          <cell r="X1052">
            <v>0</v>
          </cell>
          <cell r="Y1052">
            <v>23524</v>
          </cell>
          <cell r="Z1052">
            <v>6367852</v>
          </cell>
          <cell r="AA1052">
            <v>6829272</v>
          </cell>
          <cell r="AB1052" t="str">
            <v>ERBE</v>
          </cell>
          <cell r="AC1052">
            <v>1101</v>
          </cell>
          <cell r="AD1052">
            <v>2</v>
          </cell>
          <cell r="AE1052">
            <v>374577</v>
          </cell>
        </row>
        <row r="1053">
          <cell r="A1053" t="str">
            <v>SMA</v>
          </cell>
          <cell r="B1053">
            <v>6</v>
          </cell>
          <cell r="C1053" t="str">
            <v>DRAG</v>
          </cell>
          <cell r="D1053">
            <v>63</v>
          </cell>
          <cell r="E1053">
            <v>2</v>
          </cell>
          <cell r="F1053" t="str">
            <v xml:space="preserve">B </v>
          </cell>
          <cell r="G1053">
            <v>0</v>
          </cell>
          <cell r="H1053">
            <v>198</v>
          </cell>
          <cell r="I1053">
            <v>92081</v>
          </cell>
          <cell r="J1053">
            <v>0</v>
          </cell>
          <cell r="K1053">
            <v>0</v>
          </cell>
          <cell r="L1053">
            <v>0</v>
          </cell>
          <cell r="M1053">
            <v>0</v>
          </cell>
          <cell r="N1053">
            <v>0</v>
          </cell>
          <cell r="O1053">
            <v>1919026</v>
          </cell>
          <cell r="P1053">
            <v>0</v>
          </cell>
          <cell r="Q1053">
            <v>0</v>
          </cell>
          <cell r="R1053">
            <v>25600</v>
          </cell>
          <cell r="S1053">
            <v>0</v>
          </cell>
          <cell r="T1053">
            <v>107319</v>
          </cell>
          <cell r="U1053">
            <v>466313</v>
          </cell>
          <cell r="V1053">
            <v>0</v>
          </cell>
          <cell r="W1053">
            <v>0</v>
          </cell>
          <cell r="X1053">
            <v>0</v>
          </cell>
          <cell r="Y1053">
            <v>107741</v>
          </cell>
          <cell r="Z1053">
            <v>1919026</v>
          </cell>
          <cell r="AA1053">
            <v>2159686</v>
          </cell>
          <cell r="AB1053" t="str">
            <v>ERBE</v>
          </cell>
          <cell r="AC1053">
            <v>1101</v>
          </cell>
          <cell r="AD1053">
            <v>2</v>
          </cell>
          <cell r="AE1053">
            <v>88924</v>
          </cell>
        </row>
        <row r="1054">
          <cell r="A1054" t="str">
            <v>SMA</v>
          </cell>
          <cell r="B1054">
            <v>6</v>
          </cell>
          <cell r="C1054" t="str">
            <v>DRAG</v>
          </cell>
          <cell r="D1054">
            <v>63</v>
          </cell>
          <cell r="E1054">
            <v>3</v>
          </cell>
          <cell r="F1054" t="str">
            <v>A4</v>
          </cell>
          <cell r="G1054">
            <v>21</v>
          </cell>
          <cell r="H1054">
            <v>1</v>
          </cell>
          <cell r="I1054">
            <v>6678</v>
          </cell>
          <cell r="J1054">
            <v>212</v>
          </cell>
          <cell r="K1054">
            <v>6466</v>
          </cell>
          <cell r="L1054">
            <v>52</v>
          </cell>
          <cell r="M1054">
            <v>52</v>
          </cell>
          <cell r="N1054">
            <v>0</v>
          </cell>
          <cell r="O1054">
            <v>54785</v>
          </cell>
          <cell r="P1054">
            <v>35915</v>
          </cell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22675</v>
          </cell>
          <cell r="V1054">
            <v>0</v>
          </cell>
          <cell r="W1054">
            <v>0</v>
          </cell>
          <cell r="X1054">
            <v>0</v>
          </cell>
          <cell r="Y1054">
            <v>1892</v>
          </cell>
          <cell r="Z1054">
            <v>90700</v>
          </cell>
          <cell r="AA1054">
            <v>92592</v>
          </cell>
          <cell r="AB1054" t="str">
            <v>ERBE</v>
          </cell>
          <cell r="AC1054">
            <v>1101</v>
          </cell>
          <cell r="AD1054">
            <v>2</v>
          </cell>
          <cell r="AE1054">
            <v>6678</v>
          </cell>
        </row>
        <row r="1055">
          <cell r="A1055" t="str">
            <v>SMA</v>
          </cell>
          <cell r="B1055">
            <v>6</v>
          </cell>
          <cell r="C1055" t="str">
            <v>DRAG</v>
          </cell>
          <cell r="D1055">
            <v>63</v>
          </cell>
          <cell r="E1055">
            <v>3</v>
          </cell>
          <cell r="F1055" t="str">
            <v>A4</v>
          </cell>
          <cell r="G1055">
            <v>20</v>
          </cell>
          <cell r="H1055">
            <v>3</v>
          </cell>
          <cell r="I1055">
            <v>14555</v>
          </cell>
          <cell r="J1055">
            <v>0</v>
          </cell>
          <cell r="K1055">
            <v>0</v>
          </cell>
          <cell r="L1055">
            <v>79</v>
          </cell>
          <cell r="M1055">
            <v>0</v>
          </cell>
          <cell r="N1055">
            <v>0</v>
          </cell>
          <cell r="O1055">
            <v>167013</v>
          </cell>
          <cell r="P1055">
            <v>61831</v>
          </cell>
          <cell r="Q1055">
            <v>2513</v>
          </cell>
          <cell r="R1055">
            <v>3274</v>
          </cell>
          <cell r="S1055">
            <v>0</v>
          </cell>
          <cell r="T1055">
            <v>0</v>
          </cell>
          <cell r="U1055">
            <v>58035</v>
          </cell>
          <cell r="V1055">
            <v>0</v>
          </cell>
          <cell r="W1055">
            <v>783</v>
          </cell>
          <cell r="X1055">
            <v>0</v>
          </cell>
          <cell r="Y1055">
            <v>5922</v>
          </cell>
          <cell r="Z1055">
            <v>232140</v>
          </cell>
          <cell r="AA1055">
            <v>241336</v>
          </cell>
          <cell r="AB1055" t="str">
            <v>ERBE</v>
          </cell>
          <cell r="AC1055">
            <v>1101</v>
          </cell>
          <cell r="AD1055">
            <v>2</v>
          </cell>
          <cell r="AE1055">
            <v>14555</v>
          </cell>
        </row>
        <row r="1056">
          <cell r="A1056" t="str">
            <v>SMA</v>
          </cell>
          <cell r="B1056">
            <v>6</v>
          </cell>
          <cell r="C1056" t="str">
            <v>DRAG</v>
          </cell>
          <cell r="D1056">
            <v>63</v>
          </cell>
          <cell r="E1056">
            <v>3</v>
          </cell>
          <cell r="F1056" t="str">
            <v xml:space="preserve">B </v>
          </cell>
          <cell r="G1056">
            <v>0</v>
          </cell>
          <cell r="H1056">
            <v>1808</v>
          </cell>
          <cell r="I1056">
            <v>286442</v>
          </cell>
          <cell r="J1056">
            <v>0</v>
          </cell>
          <cell r="K1056">
            <v>0</v>
          </cell>
          <cell r="L1056">
            <v>0</v>
          </cell>
          <cell r="M1056">
            <v>0</v>
          </cell>
          <cell r="N1056">
            <v>0</v>
          </cell>
          <cell r="O1056">
            <v>5964484</v>
          </cell>
          <cell r="P1056">
            <v>0</v>
          </cell>
          <cell r="Q1056">
            <v>0</v>
          </cell>
          <cell r="R1056">
            <v>50689</v>
          </cell>
          <cell r="S1056">
            <v>0</v>
          </cell>
          <cell r="T1056">
            <v>217735</v>
          </cell>
          <cell r="U1056">
            <v>1466031</v>
          </cell>
          <cell r="V1056">
            <v>0</v>
          </cell>
          <cell r="W1056">
            <v>0</v>
          </cell>
          <cell r="X1056">
            <v>0</v>
          </cell>
          <cell r="Y1056">
            <v>532536</v>
          </cell>
          <cell r="Z1056">
            <v>5964484</v>
          </cell>
          <cell r="AA1056">
            <v>6765444</v>
          </cell>
          <cell r="AB1056" t="str">
            <v>ERBE</v>
          </cell>
          <cell r="AC1056">
            <v>1101</v>
          </cell>
          <cell r="AD1056">
            <v>2</v>
          </cell>
          <cell r="AE1056">
            <v>269725</v>
          </cell>
        </row>
        <row r="1057">
          <cell r="A1057" t="str">
            <v>SMA</v>
          </cell>
          <cell r="B1057">
            <v>6</v>
          </cell>
          <cell r="C1057" t="str">
            <v>DRAG</v>
          </cell>
          <cell r="D1057">
            <v>63</v>
          </cell>
          <cell r="E1057">
            <v>4</v>
          </cell>
          <cell r="F1057" t="str">
            <v>A4</v>
          </cell>
          <cell r="G1057">
            <v>20</v>
          </cell>
          <cell r="H1057">
            <v>5</v>
          </cell>
          <cell r="I1057">
            <v>10814</v>
          </cell>
          <cell r="J1057">
            <v>0</v>
          </cell>
          <cell r="K1057">
            <v>0</v>
          </cell>
          <cell r="L1057">
            <v>85</v>
          </cell>
          <cell r="M1057">
            <v>0</v>
          </cell>
          <cell r="N1057">
            <v>0</v>
          </cell>
          <cell r="O1057">
            <v>83754</v>
          </cell>
          <cell r="P1057">
            <v>44880</v>
          </cell>
          <cell r="Q1057">
            <v>6312</v>
          </cell>
          <cell r="R1057">
            <v>916</v>
          </cell>
          <cell r="S1057">
            <v>0</v>
          </cell>
          <cell r="T1057">
            <v>0</v>
          </cell>
          <cell r="U1057">
            <v>0</v>
          </cell>
          <cell r="V1057">
            <v>0</v>
          </cell>
          <cell r="W1057">
            <v>2640</v>
          </cell>
          <cell r="X1057">
            <v>0</v>
          </cell>
          <cell r="Y1057">
            <v>0</v>
          </cell>
          <cell r="Z1057">
            <v>137586</v>
          </cell>
          <cell r="AA1057">
            <v>138502</v>
          </cell>
          <cell r="AB1057" t="str">
            <v>ERBE</v>
          </cell>
          <cell r="AC1057">
            <v>1101</v>
          </cell>
          <cell r="AD1057">
            <v>2</v>
          </cell>
          <cell r="AE1057">
            <v>10814</v>
          </cell>
        </row>
        <row r="1058">
          <cell r="A1058" t="str">
            <v>SMA</v>
          </cell>
          <cell r="B1058">
            <v>6</v>
          </cell>
          <cell r="C1058" t="str">
            <v>DRAG</v>
          </cell>
          <cell r="D1058">
            <v>63</v>
          </cell>
          <cell r="E1058">
            <v>4</v>
          </cell>
          <cell r="F1058" t="str">
            <v xml:space="preserve">B </v>
          </cell>
          <cell r="G1058">
            <v>0</v>
          </cell>
          <cell r="H1058">
            <v>408</v>
          </cell>
          <cell r="I1058">
            <v>104068</v>
          </cell>
          <cell r="J1058">
            <v>0</v>
          </cell>
          <cell r="K1058">
            <v>0</v>
          </cell>
          <cell r="L1058">
            <v>0</v>
          </cell>
          <cell r="M1058">
            <v>0</v>
          </cell>
          <cell r="N1058">
            <v>0</v>
          </cell>
          <cell r="O1058">
            <v>1048301</v>
          </cell>
          <cell r="P1058">
            <v>0</v>
          </cell>
          <cell r="Q1058">
            <v>0</v>
          </cell>
          <cell r="R1058">
            <v>21</v>
          </cell>
          <cell r="S1058">
            <v>0</v>
          </cell>
          <cell r="T1058">
            <v>64679</v>
          </cell>
          <cell r="U1058">
            <v>0</v>
          </cell>
          <cell r="V1058">
            <v>0</v>
          </cell>
          <cell r="W1058">
            <v>0</v>
          </cell>
          <cell r="X1058">
            <v>0</v>
          </cell>
          <cell r="Y1058">
            <v>0</v>
          </cell>
          <cell r="Z1058">
            <v>1048301</v>
          </cell>
          <cell r="AA1058">
            <v>1113001</v>
          </cell>
          <cell r="AB1058" t="str">
            <v>ERBE</v>
          </cell>
          <cell r="AC1058">
            <v>1101</v>
          </cell>
          <cell r="AD1058">
            <v>2</v>
          </cell>
          <cell r="AE1058">
            <v>97568</v>
          </cell>
        </row>
        <row r="1059">
          <cell r="A1059" t="str">
            <v>SMA</v>
          </cell>
          <cell r="B1059">
            <v>6</v>
          </cell>
          <cell r="C1059" t="str">
            <v>DRAG</v>
          </cell>
          <cell r="D1059">
            <v>63</v>
          </cell>
          <cell r="E1059">
            <v>5</v>
          </cell>
          <cell r="F1059" t="str">
            <v>A4</v>
          </cell>
          <cell r="G1059">
            <v>20</v>
          </cell>
          <cell r="H1059">
            <v>7</v>
          </cell>
          <cell r="I1059">
            <v>26475</v>
          </cell>
          <cell r="J1059">
            <v>0</v>
          </cell>
          <cell r="K1059">
            <v>0</v>
          </cell>
          <cell r="L1059">
            <v>182</v>
          </cell>
          <cell r="M1059">
            <v>0</v>
          </cell>
          <cell r="N1059">
            <v>0</v>
          </cell>
          <cell r="O1059">
            <v>296502</v>
          </cell>
          <cell r="P1059">
            <v>140489</v>
          </cell>
          <cell r="Q1059">
            <v>9215</v>
          </cell>
          <cell r="R1059">
            <v>2236</v>
          </cell>
          <cell r="S1059">
            <v>0</v>
          </cell>
          <cell r="T1059">
            <v>0</v>
          </cell>
          <cell r="U1059">
            <v>105203</v>
          </cell>
          <cell r="V1059">
            <v>0</v>
          </cell>
          <cell r="W1059">
            <v>2348</v>
          </cell>
          <cell r="X1059">
            <v>0</v>
          </cell>
          <cell r="Y1059">
            <v>0</v>
          </cell>
          <cell r="Z1059">
            <v>448554</v>
          </cell>
          <cell r="AA1059">
            <v>450790</v>
          </cell>
          <cell r="AB1059" t="str">
            <v>ERBE</v>
          </cell>
          <cell r="AC1059">
            <v>1101</v>
          </cell>
          <cell r="AD1059">
            <v>2</v>
          </cell>
          <cell r="AE1059">
            <v>26475</v>
          </cell>
        </row>
        <row r="1060">
          <cell r="A1060" t="str">
            <v>SMA</v>
          </cell>
          <cell r="B1060">
            <v>6</v>
          </cell>
          <cell r="C1060" t="str">
            <v>DRAG</v>
          </cell>
          <cell r="D1060">
            <v>63</v>
          </cell>
          <cell r="E1060">
            <v>5</v>
          </cell>
          <cell r="F1060" t="str">
            <v xml:space="preserve">B </v>
          </cell>
          <cell r="G1060">
            <v>0</v>
          </cell>
          <cell r="H1060">
            <v>298</v>
          </cell>
          <cell r="I1060">
            <v>66636</v>
          </cell>
          <cell r="J1060">
            <v>0</v>
          </cell>
          <cell r="K1060">
            <v>0</v>
          </cell>
          <cell r="L1060">
            <v>0</v>
          </cell>
          <cell r="M1060">
            <v>0</v>
          </cell>
          <cell r="N1060">
            <v>0</v>
          </cell>
          <cell r="O1060">
            <v>1303859</v>
          </cell>
          <cell r="P1060">
            <v>0</v>
          </cell>
          <cell r="Q1060">
            <v>0</v>
          </cell>
          <cell r="R1060">
            <v>18643</v>
          </cell>
          <cell r="S1060">
            <v>0</v>
          </cell>
          <cell r="T1060">
            <v>32</v>
          </cell>
          <cell r="U1060">
            <v>263452</v>
          </cell>
          <cell r="V1060">
            <v>0</v>
          </cell>
          <cell r="W1060">
            <v>0</v>
          </cell>
          <cell r="X1060">
            <v>0</v>
          </cell>
          <cell r="Y1060">
            <v>0</v>
          </cell>
          <cell r="Z1060">
            <v>1303859</v>
          </cell>
          <cell r="AA1060">
            <v>1322534</v>
          </cell>
          <cell r="AB1060" t="str">
            <v>ERBE</v>
          </cell>
          <cell r="AC1060">
            <v>1101</v>
          </cell>
          <cell r="AD1060">
            <v>2</v>
          </cell>
          <cell r="AE1060">
            <v>64483</v>
          </cell>
        </row>
        <row r="1061">
          <cell r="A1061" t="str">
            <v>SMA</v>
          </cell>
          <cell r="B1061">
            <v>6</v>
          </cell>
          <cell r="C1061" t="str">
            <v>DRAG</v>
          </cell>
          <cell r="D1061">
            <v>63</v>
          </cell>
          <cell r="E1061">
            <v>6</v>
          </cell>
          <cell r="F1061" t="str">
            <v xml:space="preserve">B </v>
          </cell>
          <cell r="G1061">
            <v>0</v>
          </cell>
          <cell r="H1061">
            <v>18</v>
          </cell>
          <cell r="I1061">
            <v>225114</v>
          </cell>
          <cell r="J1061">
            <v>0</v>
          </cell>
          <cell r="K1061">
            <v>0</v>
          </cell>
          <cell r="L1061">
            <v>0</v>
          </cell>
          <cell r="M1061">
            <v>0</v>
          </cell>
          <cell r="N1061">
            <v>0</v>
          </cell>
          <cell r="O1061">
            <v>2650342</v>
          </cell>
          <cell r="P1061">
            <v>0</v>
          </cell>
          <cell r="Q1061">
            <v>0</v>
          </cell>
          <cell r="R1061">
            <v>17544</v>
          </cell>
          <cell r="S1061">
            <v>0</v>
          </cell>
          <cell r="T1061">
            <v>0</v>
          </cell>
          <cell r="U1061">
            <v>662585</v>
          </cell>
          <cell r="V1061">
            <v>0</v>
          </cell>
          <cell r="W1061">
            <v>0</v>
          </cell>
          <cell r="X1061">
            <v>0</v>
          </cell>
          <cell r="Y1061">
            <v>0</v>
          </cell>
          <cell r="Z1061">
            <v>2650342</v>
          </cell>
          <cell r="AA1061">
            <v>2667886</v>
          </cell>
          <cell r="AB1061" t="str">
            <v>ERBE</v>
          </cell>
          <cell r="AC1061">
            <v>1101</v>
          </cell>
          <cell r="AD1061">
            <v>2</v>
          </cell>
          <cell r="AE1061">
            <v>225114</v>
          </cell>
        </row>
        <row r="1062">
          <cell r="A1062" t="str">
            <v>SMA</v>
          </cell>
          <cell r="B1062">
            <v>6</v>
          </cell>
          <cell r="C1062" t="str">
            <v>DRAG</v>
          </cell>
          <cell r="D1062">
            <v>63</v>
          </cell>
          <cell r="E1062">
            <v>7</v>
          </cell>
          <cell r="F1062" t="str">
            <v>A4</v>
          </cell>
          <cell r="G1062">
            <v>22</v>
          </cell>
          <cell r="H1062">
            <v>2</v>
          </cell>
          <cell r="I1062">
            <v>816281</v>
          </cell>
          <cell r="J1062">
            <v>47842</v>
          </cell>
          <cell r="K1062">
            <v>768439</v>
          </cell>
          <cell r="L1062">
            <v>2216</v>
          </cell>
          <cell r="M1062">
            <v>1322</v>
          </cell>
          <cell r="N1062">
            <v>894</v>
          </cell>
          <cell r="O1062">
            <v>4769480</v>
          </cell>
          <cell r="P1062">
            <v>2349013</v>
          </cell>
          <cell r="Q1062">
            <v>211946</v>
          </cell>
          <cell r="R1062">
            <v>0</v>
          </cell>
          <cell r="S1062">
            <v>0</v>
          </cell>
          <cell r="T1062">
            <v>0</v>
          </cell>
          <cell r="U1062">
            <v>1870597</v>
          </cell>
          <cell r="V1062">
            <v>0</v>
          </cell>
          <cell r="W1062">
            <v>151947</v>
          </cell>
          <cell r="X1062">
            <v>0</v>
          </cell>
          <cell r="Y1062">
            <v>0</v>
          </cell>
          <cell r="Z1062">
            <v>7482386</v>
          </cell>
          <cell r="AA1062">
            <v>7482386</v>
          </cell>
          <cell r="AB1062" t="str">
            <v>ERBE</v>
          </cell>
          <cell r="AC1062">
            <v>1101</v>
          </cell>
          <cell r="AD1062">
            <v>2</v>
          </cell>
          <cell r="AE1062">
            <v>816281</v>
          </cell>
        </row>
        <row r="1063">
          <cell r="A1063" t="str">
            <v>SMA</v>
          </cell>
          <cell r="B1063">
            <v>6</v>
          </cell>
          <cell r="C1063" t="str">
            <v>DRAG</v>
          </cell>
          <cell r="D1063">
            <v>63</v>
          </cell>
          <cell r="E1063">
            <v>7</v>
          </cell>
          <cell r="F1063" t="str">
            <v>A4</v>
          </cell>
          <cell r="G1063">
            <v>20</v>
          </cell>
          <cell r="H1063">
            <v>9</v>
          </cell>
          <cell r="I1063">
            <v>400142</v>
          </cell>
          <cell r="J1063">
            <v>0</v>
          </cell>
          <cell r="K1063">
            <v>0</v>
          </cell>
          <cell r="L1063">
            <v>756</v>
          </cell>
          <cell r="M1063">
            <v>0</v>
          </cell>
          <cell r="N1063">
            <v>0</v>
          </cell>
          <cell r="O1063">
            <v>3902718</v>
          </cell>
          <cell r="P1063">
            <v>515264</v>
          </cell>
          <cell r="Q1063">
            <v>189314</v>
          </cell>
          <cell r="R1063">
            <v>0</v>
          </cell>
          <cell r="S1063">
            <v>0</v>
          </cell>
          <cell r="T1063">
            <v>0</v>
          </cell>
          <cell r="U1063">
            <v>1157801</v>
          </cell>
          <cell r="V1063">
            <v>0</v>
          </cell>
          <cell r="W1063">
            <v>23904</v>
          </cell>
          <cell r="X1063">
            <v>0</v>
          </cell>
          <cell r="Y1063">
            <v>0</v>
          </cell>
          <cell r="Z1063">
            <v>4631200</v>
          </cell>
          <cell r="AA1063">
            <v>4631200</v>
          </cell>
          <cell r="AB1063" t="str">
            <v>ERBE</v>
          </cell>
          <cell r="AC1063">
            <v>1101</v>
          </cell>
          <cell r="AD1063">
            <v>2</v>
          </cell>
          <cell r="AE1063">
            <v>400142</v>
          </cell>
        </row>
        <row r="1064">
          <cell r="A1064" t="str">
            <v>SMA</v>
          </cell>
          <cell r="B1064">
            <v>6</v>
          </cell>
          <cell r="C1064" t="str">
            <v>DRAG</v>
          </cell>
          <cell r="D1064">
            <v>63</v>
          </cell>
          <cell r="E1064">
            <v>7</v>
          </cell>
          <cell r="F1064" t="str">
            <v xml:space="preserve">B </v>
          </cell>
          <cell r="G1064">
            <v>0</v>
          </cell>
          <cell r="H1064">
            <v>10</v>
          </cell>
          <cell r="I1064">
            <v>9237</v>
          </cell>
          <cell r="J1064">
            <v>0</v>
          </cell>
          <cell r="K1064">
            <v>0</v>
          </cell>
          <cell r="L1064">
            <v>0</v>
          </cell>
          <cell r="M1064">
            <v>0</v>
          </cell>
          <cell r="N1064">
            <v>0</v>
          </cell>
          <cell r="O1064">
            <v>163445</v>
          </cell>
          <cell r="P1064">
            <v>0</v>
          </cell>
          <cell r="Q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40861</v>
          </cell>
          <cell r="V1064">
            <v>566</v>
          </cell>
          <cell r="W1064">
            <v>0</v>
          </cell>
          <cell r="X1064">
            <v>0</v>
          </cell>
          <cell r="Y1064">
            <v>0</v>
          </cell>
          <cell r="Z1064">
            <v>163445</v>
          </cell>
          <cell r="AA1064">
            <v>164011</v>
          </cell>
          <cell r="AB1064" t="str">
            <v>ERBE</v>
          </cell>
          <cell r="AC1064">
            <v>1101</v>
          </cell>
          <cell r="AD1064">
            <v>2</v>
          </cell>
          <cell r="AE1064">
            <v>9007</v>
          </cell>
        </row>
        <row r="1065">
          <cell r="A1065" t="str">
            <v>SMA</v>
          </cell>
          <cell r="B1065">
            <v>6</v>
          </cell>
          <cell r="C1065" t="str">
            <v>DRAG</v>
          </cell>
          <cell r="D1065">
            <v>63</v>
          </cell>
          <cell r="E1065">
            <v>8</v>
          </cell>
          <cell r="F1065" t="str">
            <v xml:space="preserve">B </v>
          </cell>
          <cell r="G1065">
            <v>0</v>
          </cell>
          <cell r="H1065">
            <v>6</v>
          </cell>
          <cell r="I1065">
            <v>3028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63038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15759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63038</v>
          </cell>
          <cell r="AA1065">
            <v>63038</v>
          </cell>
          <cell r="AB1065" t="str">
            <v>ERBE</v>
          </cell>
          <cell r="AC1065">
            <v>1101</v>
          </cell>
          <cell r="AD1065">
            <v>2</v>
          </cell>
          <cell r="AE1065">
            <v>3028</v>
          </cell>
        </row>
        <row r="1066">
          <cell r="A1066" t="str">
            <v>SMA</v>
          </cell>
          <cell r="B1066">
            <v>6</v>
          </cell>
          <cell r="C1066" t="str">
            <v>DRAG</v>
          </cell>
          <cell r="D1066">
            <v>64</v>
          </cell>
          <cell r="E1066">
            <v>1</v>
          </cell>
          <cell r="F1066" t="str">
            <v xml:space="preserve">B </v>
          </cell>
          <cell r="G1066">
            <v>1</v>
          </cell>
          <cell r="H1066">
            <v>3983</v>
          </cell>
          <cell r="I1066">
            <v>87145</v>
          </cell>
          <cell r="J1066">
            <v>0</v>
          </cell>
          <cell r="K1066">
            <v>0</v>
          </cell>
          <cell r="L1066">
            <v>0</v>
          </cell>
          <cell r="M1066">
            <v>0</v>
          </cell>
          <cell r="N1066">
            <v>0</v>
          </cell>
          <cell r="O1066">
            <v>1408183</v>
          </cell>
          <cell r="P1066">
            <v>0</v>
          </cell>
          <cell r="Q1066">
            <v>0</v>
          </cell>
          <cell r="R1066">
            <v>18307</v>
          </cell>
          <cell r="S1066">
            <v>0</v>
          </cell>
          <cell r="T1066">
            <v>99545</v>
          </cell>
          <cell r="U1066">
            <v>0</v>
          </cell>
          <cell r="V1066">
            <v>5359</v>
          </cell>
          <cell r="W1066">
            <v>0</v>
          </cell>
          <cell r="X1066">
            <v>0</v>
          </cell>
          <cell r="Y1066">
            <v>37631</v>
          </cell>
          <cell r="Z1066">
            <v>1408183</v>
          </cell>
          <cell r="AA1066">
            <v>1569025</v>
          </cell>
          <cell r="AB1066" t="str">
            <v>ERVE</v>
          </cell>
          <cell r="AC1066">
            <v>1101</v>
          </cell>
          <cell r="AD1066">
            <v>2</v>
          </cell>
          <cell r="AE1066">
            <v>64517</v>
          </cell>
        </row>
        <row r="1067">
          <cell r="A1067" t="str">
            <v>SMA</v>
          </cell>
          <cell r="B1067">
            <v>6</v>
          </cell>
          <cell r="C1067" t="str">
            <v>DRAG</v>
          </cell>
          <cell r="D1067">
            <v>64</v>
          </cell>
          <cell r="E1067">
            <v>1</v>
          </cell>
          <cell r="F1067" t="str">
            <v xml:space="preserve">B </v>
          </cell>
          <cell r="G1067">
            <v>2</v>
          </cell>
          <cell r="H1067">
            <v>2173</v>
          </cell>
          <cell r="I1067">
            <v>88656</v>
          </cell>
          <cell r="J1067">
            <v>0</v>
          </cell>
          <cell r="K1067">
            <v>0</v>
          </cell>
          <cell r="L1067">
            <v>0</v>
          </cell>
          <cell r="M1067">
            <v>0</v>
          </cell>
          <cell r="N1067">
            <v>0</v>
          </cell>
          <cell r="O1067">
            <v>1721608</v>
          </cell>
          <cell r="P1067">
            <v>0</v>
          </cell>
          <cell r="Q1067">
            <v>0</v>
          </cell>
          <cell r="R1067">
            <v>15271</v>
          </cell>
          <cell r="S1067">
            <v>0</v>
          </cell>
          <cell r="T1067">
            <v>16373</v>
          </cell>
          <cell r="U1067">
            <v>292606</v>
          </cell>
          <cell r="V1067">
            <v>3103</v>
          </cell>
          <cell r="W1067">
            <v>0</v>
          </cell>
          <cell r="X1067">
            <v>0</v>
          </cell>
          <cell r="Y1067">
            <v>44400</v>
          </cell>
          <cell r="Z1067">
            <v>1721608</v>
          </cell>
          <cell r="AA1067">
            <v>1800755</v>
          </cell>
          <cell r="AB1067" t="str">
            <v>ERVE</v>
          </cell>
          <cell r="AC1067">
            <v>1101</v>
          </cell>
          <cell r="AD1067">
            <v>2</v>
          </cell>
          <cell r="AE1067">
            <v>88656</v>
          </cell>
        </row>
        <row r="1068">
          <cell r="A1068" t="str">
            <v>SMA</v>
          </cell>
          <cell r="B1068">
            <v>6</v>
          </cell>
          <cell r="C1068" t="str">
            <v>DRAG</v>
          </cell>
          <cell r="D1068">
            <v>64</v>
          </cell>
          <cell r="E1068">
            <v>1</v>
          </cell>
          <cell r="F1068" t="str">
            <v xml:space="preserve">B </v>
          </cell>
          <cell r="G1068">
            <v>3</v>
          </cell>
          <cell r="H1068">
            <v>5296</v>
          </cell>
          <cell r="I1068">
            <v>385525</v>
          </cell>
          <cell r="J1068">
            <v>0</v>
          </cell>
          <cell r="K1068">
            <v>0</v>
          </cell>
          <cell r="L1068">
            <v>0</v>
          </cell>
          <cell r="M1068">
            <v>0</v>
          </cell>
          <cell r="N1068">
            <v>0</v>
          </cell>
          <cell r="O1068">
            <v>7476910</v>
          </cell>
          <cell r="P1068">
            <v>0</v>
          </cell>
          <cell r="Q1068">
            <v>0</v>
          </cell>
          <cell r="R1068">
            <v>64499</v>
          </cell>
          <cell r="S1068">
            <v>0</v>
          </cell>
          <cell r="T1068">
            <v>98304</v>
          </cell>
          <cell r="U1068">
            <v>1271411</v>
          </cell>
          <cell r="V1068">
            <v>7244</v>
          </cell>
          <cell r="W1068">
            <v>0</v>
          </cell>
          <cell r="X1068">
            <v>0</v>
          </cell>
          <cell r="Y1068">
            <v>198438</v>
          </cell>
          <cell r="Z1068">
            <v>7476910</v>
          </cell>
          <cell r="AA1068">
            <v>7845395</v>
          </cell>
          <cell r="AB1068" t="str">
            <v>ERVE</v>
          </cell>
          <cell r="AC1068">
            <v>1101</v>
          </cell>
          <cell r="AD1068">
            <v>2</v>
          </cell>
          <cell r="AE1068">
            <v>383379</v>
          </cell>
        </row>
        <row r="1069">
          <cell r="A1069" t="str">
            <v>SMA</v>
          </cell>
          <cell r="B1069">
            <v>6</v>
          </cell>
          <cell r="C1069" t="str">
            <v>DRAG</v>
          </cell>
          <cell r="D1069">
            <v>64</v>
          </cell>
          <cell r="E1069">
            <v>1</v>
          </cell>
          <cell r="F1069" t="str">
            <v xml:space="preserve">B </v>
          </cell>
          <cell r="G1069">
            <v>4</v>
          </cell>
          <cell r="H1069">
            <v>1766</v>
          </cell>
          <cell r="I1069">
            <v>212901</v>
          </cell>
          <cell r="J1069">
            <v>0</v>
          </cell>
          <cell r="K1069">
            <v>0</v>
          </cell>
          <cell r="L1069">
            <v>0</v>
          </cell>
          <cell r="M1069">
            <v>0</v>
          </cell>
          <cell r="N1069">
            <v>0</v>
          </cell>
          <cell r="O1069">
            <v>4129512</v>
          </cell>
          <cell r="P1069">
            <v>0</v>
          </cell>
          <cell r="Q1069">
            <v>0</v>
          </cell>
          <cell r="R1069">
            <v>47073</v>
          </cell>
          <cell r="S1069">
            <v>0</v>
          </cell>
          <cell r="T1069">
            <v>86274</v>
          </cell>
          <cell r="U1069">
            <v>702020</v>
          </cell>
          <cell r="V1069">
            <v>1505</v>
          </cell>
          <cell r="W1069">
            <v>0</v>
          </cell>
          <cell r="X1069">
            <v>0</v>
          </cell>
          <cell r="Y1069">
            <v>142492</v>
          </cell>
          <cell r="Z1069">
            <v>4129512</v>
          </cell>
          <cell r="AA1069">
            <v>4406856</v>
          </cell>
          <cell r="AB1069" t="str">
            <v>ERVE</v>
          </cell>
          <cell r="AC1069">
            <v>1101</v>
          </cell>
          <cell r="AD1069">
            <v>2</v>
          </cell>
          <cell r="AE1069">
            <v>212901</v>
          </cell>
        </row>
        <row r="1070">
          <cell r="A1070" t="str">
            <v>SMA</v>
          </cell>
          <cell r="B1070">
            <v>6</v>
          </cell>
          <cell r="C1070" t="str">
            <v>DRAG</v>
          </cell>
          <cell r="D1070">
            <v>64</v>
          </cell>
          <cell r="E1070">
            <v>1</v>
          </cell>
          <cell r="F1070" t="str">
            <v xml:space="preserve">B </v>
          </cell>
          <cell r="G1070">
            <v>5</v>
          </cell>
          <cell r="H1070">
            <v>549</v>
          </cell>
          <cell r="I1070">
            <v>94017</v>
          </cell>
          <cell r="J1070">
            <v>0</v>
          </cell>
          <cell r="K1070">
            <v>0</v>
          </cell>
          <cell r="L1070">
            <v>0</v>
          </cell>
          <cell r="M1070">
            <v>0</v>
          </cell>
          <cell r="N1070">
            <v>0</v>
          </cell>
          <cell r="O1070">
            <v>1823492</v>
          </cell>
          <cell r="P1070">
            <v>0</v>
          </cell>
          <cell r="Q1070">
            <v>0</v>
          </cell>
          <cell r="R1070">
            <v>21935</v>
          </cell>
          <cell r="S1070">
            <v>0</v>
          </cell>
          <cell r="T1070">
            <v>18129</v>
          </cell>
          <cell r="U1070">
            <v>310006</v>
          </cell>
          <cell r="V1070">
            <v>282</v>
          </cell>
          <cell r="W1070">
            <v>0</v>
          </cell>
          <cell r="X1070">
            <v>0</v>
          </cell>
          <cell r="Y1070">
            <v>104361</v>
          </cell>
          <cell r="Z1070">
            <v>1823492</v>
          </cell>
          <cell r="AA1070">
            <v>1968199</v>
          </cell>
          <cell r="AB1070" t="str">
            <v>ERVE</v>
          </cell>
          <cell r="AC1070">
            <v>1101</v>
          </cell>
          <cell r="AD1070">
            <v>2</v>
          </cell>
          <cell r="AE1070">
            <v>94017</v>
          </cell>
        </row>
        <row r="1071">
          <cell r="A1071" t="str">
            <v>SMA</v>
          </cell>
          <cell r="B1071">
            <v>6</v>
          </cell>
          <cell r="C1071" t="str">
            <v>DRAG</v>
          </cell>
          <cell r="D1071">
            <v>64</v>
          </cell>
          <cell r="E1071">
            <v>1</v>
          </cell>
          <cell r="F1071" t="str">
            <v xml:space="preserve">B </v>
          </cell>
          <cell r="G1071">
            <v>6</v>
          </cell>
          <cell r="H1071">
            <v>387</v>
          </cell>
          <cell r="I1071">
            <v>91712</v>
          </cell>
          <cell r="J1071">
            <v>0</v>
          </cell>
          <cell r="K1071">
            <v>0</v>
          </cell>
          <cell r="L1071">
            <v>0</v>
          </cell>
          <cell r="M1071">
            <v>0</v>
          </cell>
          <cell r="N1071">
            <v>0</v>
          </cell>
          <cell r="O1071">
            <v>1778903</v>
          </cell>
          <cell r="P1071">
            <v>0</v>
          </cell>
          <cell r="Q1071">
            <v>0</v>
          </cell>
          <cell r="R1071">
            <v>25037</v>
          </cell>
          <cell r="S1071">
            <v>0</v>
          </cell>
          <cell r="T1071">
            <v>31254</v>
          </cell>
          <cell r="U1071">
            <v>302537</v>
          </cell>
          <cell r="V1071">
            <v>188</v>
          </cell>
          <cell r="W1071">
            <v>0</v>
          </cell>
          <cell r="X1071">
            <v>0</v>
          </cell>
          <cell r="Y1071">
            <v>74558</v>
          </cell>
          <cell r="Z1071">
            <v>1778903</v>
          </cell>
          <cell r="AA1071">
            <v>1909940</v>
          </cell>
          <cell r="AB1071" t="str">
            <v>ERVE</v>
          </cell>
          <cell r="AC1071">
            <v>1101</v>
          </cell>
          <cell r="AD1071">
            <v>2</v>
          </cell>
          <cell r="AE1071">
            <v>91712</v>
          </cell>
        </row>
        <row r="1072">
          <cell r="A1072" t="str">
            <v>SMA</v>
          </cell>
          <cell r="B1072">
            <v>6</v>
          </cell>
          <cell r="C1072" t="str">
            <v>DRAG</v>
          </cell>
          <cell r="D1072">
            <v>64</v>
          </cell>
          <cell r="E1072">
            <v>1</v>
          </cell>
          <cell r="F1072" t="str">
            <v xml:space="preserve">B </v>
          </cell>
          <cell r="G1072">
            <v>7</v>
          </cell>
          <cell r="H1072">
            <v>128</v>
          </cell>
          <cell r="I1072">
            <v>43909</v>
          </cell>
          <cell r="J1072">
            <v>0</v>
          </cell>
          <cell r="K1072">
            <v>0</v>
          </cell>
          <cell r="L1072">
            <v>0</v>
          </cell>
          <cell r="M1072">
            <v>0</v>
          </cell>
          <cell r="N1072">
            <v>0</v>
          </cell>
          <cell r="O1072">
            <v>883657</v>
          </cell>
          <cell r="P1072">
            <v>0</v>
          </cell>
          <cell r="Q1072">
            <v>0</v>
          </cell>
          <cell r="R1072">
            <v>11209</v>
          </cell>
          <cell r="S1072">
            <v>0</v>
          </cell>
          <cell r="T1072">
            <v>30939</v>
          </cell>
          <cell r="U1072">
            <v>176796</v>
          </cell>
          <cell r="V1072">
            <v>189</v>
          </cell>
          <cell r="W1072">
            <v>0</v>
          </cell>
          <cell r="X1072">
            <v>0</v>
          </cell>
          <cell r="Y1072">
            <v>41345</v>
          </cell>
          <cell r="Z1072">
            <v>883657</v>
          </cell>
          <cell r="AA1072">
            <v>967339</v>
          </cell>
          <cell r="AB1072" t="str">
            <v>ERVE</v>
          </cell>
          <cell r="AC1072">
            <v>1101</v>
          </cell>
          <cell r="AD1072">
            <v>2</v>
          </cell>
          <cell r="AE1072">
            <v>43909</v>
          </cell>
        </row>
        <row r="1073">
          <cell r="A1073" t="str">
            <v>SMA</v>
          </cell>
          <cell r="B1073">
            <v>6</v>
          </cell>
          <cell r="C1073" t="str">
            <v>DRAG</v>
          </cell>
          <cell r="D1073">
            <v>64</v>
          </cell>
          <cell r="E1073">
            <v>1</v>
          </cell>
          <cell r="F1073" t="str">
            <v xml:space="preserve">B </v>
          </cell>
          <cell r="G1073">
            <v>8</v>
          </cell>
          <cell r="H1073">
            <v>65</v>
          </cell>
          <cell r="I1073">
            <v>28860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580757</v>
          </cell>
          <cell r="P1073">
            <v>0</v>
          </cell>
          <cell r="Q1073">
            <v>0</v>
          </cell>
          <cell r="R1073">
            <v>7736</v>
          </cell>
          <cell r="S1073">
            <v>0</v>
          </cell>
          <cell r="T1073">
            <v>2290</v>
          </cell>
          <cell r="U1073">
            <v>116192</v>
          </cell>
          <cell r="V1073">
            <v>0</v>
          </cell>
          <cell r="W1073">
            <v>0</v>
          </cell>
          <cell r="X1073">
            <v>0</v>
          </cell>
          <cell r="Y1073">
            <v>20352</v>
          </cell>
          <cell r="Z1073">
            <v>580757</v>
          </cell>
          <cell r="AA1073">
            <v>611135</v>
          </cell>
          <cell r="AB1073" t="str">
            <v>ERVE</v>
          </cell>
          <cell r="AC1073">
            <v>1101</v>
          </cell>
          <cell r="AD1073">
            <v>2</v>
          </cell>
          <cell r="AE1073">
            <v>28860</v>
          </cell>
        </row>
        <row r="1074">
          <cell r="A1074" t="str">
            <v>SMA</v>
          </cell>
          <cell r="B1074">
            <v>6</v>
          </cell>
          <cell r="C1074" t="str">
            <v>DRAG</v>
          </cell>
          <cell r="D1074">
            <v>64</v>
          </cell>
          <cell r="E1074">
            <v>1</v>
          </cell>
          <cell r="F1074" t="str">
            <v xml:space="preserve">B </v>
          </cell>
          <cell r="G1074">
            <v>9</v>
          </cell>
          <cell r="H1074">
            <v>88</v>
          </cell>
          <cell r="I1074">
            <v>54387</v>
          </cell>
          <cell r="J1074">
            <v>0</v>
          </cell>
          <cell r="K1074">
            <v>0</v>
          </cell>
          <cell r="L1074">
            <v>0</v>
          </cell>
          <cell r="M1074">
            <v>0</v>
          </cell>
          <cell r="N1074">
            <v>0</v>
          </cell>
          <cell r="O1074">
            <v>1167311</v>
          </cell>
          <cell r="P1074">
            <v>0</v>
          </cell>
          <cell r="Q1074">
            <v>0</v>
          </cell>
          <cell r="R1074">
            <v>13274</v>
          </cell>
          <cell r="S1074">
            <v>0</v>
          </cell>
          <cell r="T1074">
            <v>14602</v>
          </cell>
          <cell r="U1074">
            <v>291899</v>
          </cell>
          <cell r="V1074">
            <v>94</v>
          </cell>
          <cell r="W1074">
            <v>0</v>
          </cell>
          <cell r="X1074">
            <v>0</v>
          </cell>
          <cell r="Y1074">
            <v>53738</v>
          </cell>
          <cell r="Z1074">
            <v>1167311</v>
          </cell>
          <cell r="AA1074">
            <v>1249019</v>
          </cell>
          <cell r="AB1074" t="str">
            <v>ERVE</v>
          </cell>
          <cell r="AC1074">
            <v>1101</v>
          </cell>
          <cell r="AD1074">
            <v>2</v>
          </cell>
          <cell r="AE1074">
            <v>54387</v>
          </cell>
        </row>
        <row r="1075">
          <cell r="A1075" t="str">
            <v>SMA</v>
          </cell>
          <cell r="B1075">
            <v>6</v>
          </cell>
          <cell r="C1075" t="str">
            <v>DRAG</v>
          </cell>
          <cell r="D1075">
            <v>64</v>
          </cell>
          <cell r="E1075">
            <v>1</v>
          </cell>
          <cell r="F1075" t="str">
            <v xml:space="preserve">B </v>
          </cell>
          <cell r="G1075">
            <v>10</v>
          </cell>
          <cell r="H1075">
            <v>19</v>
          </cell>
          <cell r="I1075">
            <v>27705</v>
          </cell>
          <cell r="J1075">
            <v>0</v>
          </cell>
          <cell r="K1075">
            <v>0</v>
          </cell>
          <cell r="L1075">
            <v>0</v>
          </cell>
          <cell r="M1075">
            <v>0</v>
          </cell>
          <cell r="N1075">
            <v>0</v>
          </cell>
          <cell r="O1075">
            <v>594575</v>
          </cell>
          <cell r="P1075">
            <v>0</v>
          </cell>
          <cell r="Q1075">
            <v>0</v>
          </cell>
          <cell r="R1075">
            <v>5927</v>
          </cell>
          <cell r="S1075">
            <v>0</v>
          </cell>
          <cell r="T1075">
            <v>1221</v>
          </cell>
          <cell r="U1075">
            <v>148651</v>
          </cell>
          <cell r="V1075">
            <v>0</v>
          </cell>
          <cell r="W1075">
            <v>0</v>
          </cell>
          <cell r="X1075">
            <v>0</v>
          </cell>
          <cell r="Y1075">
            <v>8763</v>
          </cell>
          <cell r="Z1075">
            <v>594575</v>
          </cell>
          <cell r="AA1075">
            <v>610486</v>
          </cell>
          <cell r="AB1075" t="str">
            <v>ERVE</v>
          </cell>
          <cell r="AC1075">
            <v>1101</v>
          </cell>
          <cell r="AD1075">
            <v>2</v>
          </cell>
          <cell r="AE1075">
            <v>27705</v>
          </cell>
        </row>
        <row r="1076">
          <cell r="A1076" t="str">
            <v>SMA</v>
          </cell>
          <cell r="B1076">
            <v>6</v>
          </cell>
          <cell r="C1076" t="str">
            <v>DRAG</v>
          </cell>
          <cell r="D1076">
            <v>64</v>
          </cell>
          <cell r="E1076">
            <v>1</v>
          </cell>
          <cell r="F1076" t="str">
            <v xml:space="preserve">B </v>
          </cell>
          <cell r="G1076">
            <v>11</v>
          </cell>
          <cell r="H1076">
            <v>1869</v>
          </cell>
          <cell r="I1076">
            <v>42667</v>
          </cell>
          <cell r="J1076">
            <v>0</v>
          </cell>
          <cell r="K1076">
            <v>0</v>
          </cell>
          <cell r="L1076">
            <v>0</v>
          </cell>
          <cell r="M1076">
            <v>0</v>
          </cell>
          <cell r="N1076">
            <v>0</v>
          </cell>
          <cell r="O1076">
            <v>240548</v>
          </cell>
          <cell r="P1076">
            <v>0</v>
          </cell>
          <cell r="Q1076">
            <v>0</v>
          </cell>
          <cell r="R1076">
            <v>2766</v>
          </cell>
          <cell r="S1076">
            <v>0</v>
          </cell>
          <cell r="T1076">
            <v>11703</v>
          </cell>
          <cell r="U1076">
            <v>0</v>
          </cell>
          <cell r="V1076">
            <v>5454</v>
          </cell>
          <cell r="W1076">
            <v>0</v>
          </cell>
          <cell r="X1076">
            <v>0</v>
          </cell>
          <cell r="Y1076">
            <v>11093</v>
          </cell>
          <cell r="Z1076">
            <v>240548</v>
          </cell>
          <cell r="AA1076">
            <v>271564</v>
          </cell>
          <cell r="AB1076" t="str">
            <v>ERVE</v>
          </cell>
          <cell r="AC1076">
            <v>1101</v>
          </cell>
          <cell r="AD1076">
            <v>2</v>
          </cell>
          <cell r="AE1076">
            <v>28640</v>
          </cell>
        </row>
        <row r="1077">
          <cell r="A1077" t="str">
            <v>SMA</v>
          </cell>
          <cell r="B1077">
            <v>6</v>
          </cell>
          <cell r="C1077" t="str">
            <v>DRAG</v>
          </cell>
          <cell r="D1077">
            <v>64</v>
          </cell>
          <cell r="E1077">
            <v>1</v>
          </cell>
          <cell r="F1077" t="str">
            <v xml:space="preserve">B </v>
          </cell>
          <cell r="G1077">
            <v>12</v>
          </cell>
          <cell r="H1077">
            <v>1219</v>
          </cell>
          <cell r="I1077">
            <v>67414</v>
          </cell>
          <cell r="J1077">
            <v>0</v>
          </cell>
          <cell r="K1077">
            <v>0</v>
          </cell>
          <cell r="L1077">
            <v>0</v>
          </cell>
          <cell r="M1077">
            <v>0</v>
          </cell>
          <cell r="N1077">
            <v>0</v>
          </cell>
          <cell r="O1077">
            <v>607607</v>
          </cell>
          <cell r="P1077">
            <v>0</v>
          </cell>
          <cell r="Q1077">
            <v>0</v>
          </cell>
          <cell r="R1077">
            <v>5702</v>
          </cell>
          <cell r="S1077">
            <v>0</v>
          </cell>
          <cell r="T1077">
            <v>6750</v>
          </cell>
          <cell r="U1077">
            <v>103356</v>
          </cell>
          <cell r="V1077">
            <v>3948</v>
          </cell>
          <cell r="W1077">
            <v>0</v>
          </cell>
          <cell r="X1077">
            <v>0</v>
          </cell>
          <cell r="Y1077">
            <v>26052</v>
          </cell>
          <cell r="Z1077">
            <v>607607</v>
          </cell>
          <cell r="AA1077">
            <v>650059</v>
          </cell>
          <cell r="AB1077" t="str">
            <v>ERVE</v>
          </cell>
          <cell r="AC1077">
            <v>1101</v>
          </cell>
          <cell r="AD1077">
            <v>2</v>
          </cell>
          <cell r="AE1077">
            <v>67414</v>
          </cell>
        </row>
        <row r="1078">
          <cell r="A1078" t="str">
            <v>SMA</v>
          </cell>
          <cell r="B1078">
            <v>6</v>
          </cell>
          <cell r="C1078" t="str">
            <v>DRAG</v>
          </cell>
          <cell r="D1078">
            <v>64</v>
          </cell>
          <cell r="E1078">
            <v>1</v>
          </cell>
          <cell r="F1078" t="str">
            <v xml:space="preserve">B </v>
          </cell>
          <cell r="G1078">
            <v>13</v>
          </cell>
          <cell r="H1078">
            <v>65</v>
          </cell>
          <cell r="I1078">
            <v>7486</v>
          </cell>
          <cell r="J1078">
            <v>0</v>
          </cell>
          <cell r="K1078">
            <v>0</v>
          </cell>
          <cell r="L1078">
            <v>0</v>
          </cell>
          <cell r="M1078">
            <v>0</v>
          </cell>
          <cell r="N1078">
            <v>0</v>
          </cell>
          <cell r="O1078">
            <v>94710</v>
          </cell>
          <cell r="P1078">
            <v>0</v>
          </cell>
          <cell r="Q1078">
            <v>0</v>
          </cell>
          <cell r="R1078">
            <v>803</v>
          </cell>
          <cell r="S1078">
            <v>0</v>
          </cell>
          <cell r="T1078">
            <v>700</v>
          </cell>
          <cell r="U1078">
            <v>16102</v>
          </cell>
          <cell r="V1078">
            <v>282</v>
          </cell>
          <cell r="W1078">
            <v>0</v>
          </cell>
          <cell r="X1078">
            <v>0</v>
          </cell>
          <cell r="Y1078">
            <v>3402</v>
          </cell>
          <cell r="Z1078">
            <v>94710</v>
          </cell>
          <cell r="AA1078">
            <v>99897</v>
          </cell>
          <cell r="AB1078" t="str">
            <v>ERVE</v>
          </cell>
          <cell r="AC1078">
            <v>1101</v>
          </cell>
          <cell r="AD1078">
            <v>2</v>
          </cell>
          <cell r="AE1078">
            <v>7486</v>
          </cell>
        </row>
        <row r="1079">
          <cell r="A1079" t="str">
            <v>SMA</v>
          </cell>
          <cell r="B1079">
            <v>6</v>
          </cell>
          <cell r="C1079" t="str">
            <v>DRAG</v>
          </cell>
          <cell r="D1079">
            <v>64</v>
          </cell>
          <cell r="E1079">
            <v>1</v>
          </cell>
          <cell r="F1079" t="str">
            <v xml:space="preserve">B </v>
          </cell>
          <cell r="G1079">
            <v>14</v>
          </cell>
          <cell r="H1079">
            <v>10</v>
          </cell>
          <cell r="I1079">
            <v>1457</v>
          </cell>
          <cell r="J1079">
            <v>0</v>
          </cell>
          <cell r="K1079">
            <v>0</v>
          </cell>
          <cell r="L1079">
            <v>0</v>
          </cell>
          <cell r="M1079">
            <v>0</v>
          </cell>
          <cell r="N1079">
            <v>0</v>
          </cell>
          <cell r="O1079">
            <v>18263</v>
          </cell>
          <cell r="P1079">
            <v>0</v>
          </cell>
          <cell r="Q1079">
            <v>0</v>
          </cell>
          <cell r="R1079">
            <v>428</v>
          </cell>
          <cell r="S1079">
            <v>0</v>
          </cell>
          <cell r="T1079">
            <v>32</v>
          </cell>
          <cell r="U1079">
            <v>3105</v>
          </cell>
          <cell r="V1079">
            <v>188</v>
          </cell>
          <cell r="W1079">
            <v>0</v>
          </cell>
          <cell r="X1079">
            <v>0</v>
          </cell>
          <cell r="Y1079">
            <v>577</v>
          </cell>
          <cell r="Z1079">
            <v>18263</v>
          </cell>
          <cell r="AA1079">
            <v>19488</v>
          </cell>
          <cell r="AB1079" t="str">
            <v>ERVE</v>
          </cell>
          <cell r="AC1079">
            <v>1101</v>
          </cell>
          <cell r="AD1079">
            <v>2</v>
          </cell>
          <cell r="AE1079">
            <v>1457</v>
          </cell>
        </row>
        <row r="1080">
          <cell r="A1080" t="str">
            <v>SMA</v>
          </cell>
          <cell r="B1080">
            <v>6</v>
          </cell>
          <cell r="C1080" t="str">
            <v>DRAG</v>
          </cell>
          <cell r="D1080">
            <v>64</v>
          </cell>
          <cell r="E1080">
            <v>1</v>
          </cell>
          <cell r="F1080" t="str">
            <v xml:space="preserve">B </v>
          </cell>
          <cell r="G1080">
            <v>15</v>
          </cell>
          <cell r="H1080">
            <v>13</v>
          </cell>
          <cell r="I1080">
            <v>6054</v>
          </cell>
          <cell r="J1080">
            <v>0</v>
          </cell>
          <cell r="K1080">
            <v>0</v>
          </cell>
          <cell r="L1080">
            <v>0</v>
          </cell>
          <cell r="M1080">
            <v>0</v>
          </cell>
          <cell r="N1080">
            <v>0</v>
          </cell>
          <cell r="O1080">
            <v>111998</v>
          </cell>
          <cell r="P1080">
            <v>0</v>
          </cell>
          <cell r="Q1080">
            <v>0</v>
          </cell>
          <cell r="R1080">
            <v>303</v>
          </cell>
          <cell r="S1080">
            <v>0</v>
          </cell>
          <cell r="T1080">
            <v>550</v>
          </cell>
          <cell r="U1080">
            <v>25346</v>
          </cell>
          <cell r="V1080">
            <v>0</v>
          </cell>
          <cell r="W1080">
            <v>0</v>
          </cell>
          <cell r="X1080">
            <v>0</v>
          </cell>
          <cell r="Y1080">
            <v>4432</v>
          </cell>
          <cell r="Z1080">
            <v>111998</v>
          </cell>
          <cell r="AA1080">
            <v>117283</v>
          </cell>
          <cell r="AB1080" t="str">
            <v>ERVE</v>
          </cell>
          <cell r="AC1080">
            <v>1101</v>
          </cell>
          <cell r="AD1080">
            <v>2</v>
          </cell>
          <cell r="AE1080">
            <v>6054</v>
          </cell>
        </row>
        <row r="1081">
          <cell r="A1081" t="str">
            <v>SMA</v>
          </cell>
          <cell r="B1081">
            <v>6</v>
          </cell>
          <cell r="C1081" t="str">
            <v>DRAG</v>
          </cell>
          <cell r="D1081">
            <v>64</v>
          </cell>
          <cell r="E1081">
            <v>2</v>
          </cell>
          <cell r="F1081" t="str">
            <v>A4</v>
          </cell>
          <cell r="G1081">
            <v>20</v>
          </cell>
          <cell r="H1081">
            <v>7</v>
          </cell>
          <cell r="I1081">
            <v>57811</v>
          </cell>
          <cell r="J1081">
            <v>0</v>
          </cell>
          <cell r="K1081">
            <v>0</v>
          </cell>
          <cell r="L1081">
            <v>283</v>
          </cell>
          <cell r="M1081">
            <v>0</v>
          </cell>
          <cell r="N1081">
            <v>0</v>
          </cell>
          <cell r="O1081">
            <v>663364</v>
          </cell>
          <cell r="P1081">
            <v>221496</v>
          </cell>
          <cell r="Q1081">
            <v>13219</v>
          </cell>
          <cell r="R1081">
            <v>13977</v>
          </cell>
          <cell r="S1081">
            <v>0</v>
          </cell>
          <cell r="T1081">
            <v>0</v>
          </cell>
          <cell r="U1081">
            <v>226087</v>
          </cell>
          <cell r="V1081">
            <v>0</v>
          </cell>
          <cell r="W1081">
            <v>6261</v>
          </cell>
          <cell r="X1081">
            <v>0</v>
          </cell>
          <cell r="Y1081">
            <v>3505</v>
          </cell>
          <cell r="Z1081">
            <v>904340</v>
          </cell>
          <cell r="AA1081">
            <v>921822</v>
          </cell>
          <cell r="AB1081" t="str">
            <v>ERVE</v>
          </cell>
          <cell r="AC1081">
            <v>1101</v>
          </cell>
          <cell r="AD1081">
            <v>2</v>
          </cell>
          <cell r="AE1081">
            <v>57811</v>
          </cell>
        </row>
        <row r="1082">
          <cell r="A1082" t="str">
            <v>SMA</v>
          </cell>
          <cell r="B1082">
            <v>6</v>
          </cell>
          <cell r="C1082" t="str">
            <v>DRAG</v>
          </cell>
          <cell r="D1082">
            <v>64</v>
          </cell>
          <cell r="E1082">
            <v>2</v>
          </cell>
          <cell r="F1082" t="str">
            <v xml:space="preserve">B </v>
          </cell>
          <cell r="G1082">
            <v>0</v>
          </cell>
          <cell r="H1082">
            <v>351</v>
          </cell>
          <cell r="I1082">
            <v>208003</v>
          </cell>
          <cell r="J1082">
            <v>0</v>
          </cell>
          <cell r="K1082">
            <v>0</v>
          </cell>
          <cell r="L1082">
            <v>0</v>
          </cell>
          <cell r="M1082">
            <v>0</v>
          </cell>
          <cell r="N1082">
            <v>0</v>
          </cell>
          <cell r="O1082">
            <v>4330892</v>
          </cell>
          <cell r="P1082">
            <v>0</v>
          </cell>
          <cell r="Q1082">
            <v>0</v>
          </cell>
          <cell r="R1082">
            <v>75026</v>
          </cell>
          <cell r="S1082">
            <v>0</v>
          </cell>
          <cell r="T1082">
            <v>127921</v>
          </cell>
          <cell r="U1082">
            <v>1054047</v>
          </cell>
          <cell r="V1082">
            <v>0</v>
          </cell>
          <cell r="W1082">
            <v>0</v>
          </cell>
          <cell r="X1082">
            <v>0</v>
          </cell>
          <cell r="Y1082">
            <v>88889</v>
          </cell>
          <cell r="Z1082">
            <v>4330892</v>
          </cell>
          <cell r="AA1082">
            <v>4622728</v>
          </cell>
          <cell r="AB1082" t="str">
            <v>ERVE</v>
          </cell>
          <cell r="AC1082">
            <v>1101</v>
          </cell>
          <cell r="AD1082">
            <v>2</v>
          </cell>
          <cell r="AE1082">
            <v>204389</v>
          </cell>
        </row>
        <row r="1083">
          <cell r="A1083" t="str">
            <v>SMA</v>
          </cell>
          <cell r="B1083">
            <v>6</v>
          </cell>
          <cell r="C1083" t="str">
            <v>DRAG</v>
          </cell>
          <cell r="D1083">
            <v>64</v>
          </cell>
          <cell r="E1083">
            <v>3</v>
          </cell>
          <cell r="F1083" t="str">
            <v>A4</v>
          </cell>
          <cell r="G1083">
            <v>20</v>
          </cell>
          <cell r="H1083">
            <v>3</v>
          </cell>
          <cell r="I1083">
            <v>15485</v>
          </cell>
          <cell r="J1083">
            <v>0</v>
          </cell>
          <cell r="K1083">
            <v>0</v>
          </cell>
          <cell r="L1083">
            <v>64</v>
          </cell>
          <cell r="M1083">
            <v>0</v>
          </cell>
          <cell r="N1083">
            <v>0</v>
          </cell>
          <cell r="O1083">
            <v>177685</v>
          </cell>
          <cell r="P1083">
            <v>50091</v>
          </cell>
          <cell r="Q1083">
            <v>30705</v>
          </cell>
          <cell r="R1083">
            <v>7245</v>
          </cell>
          <cell r="S1083">
            <v>0</v>
          </cell>
          <cell r="T1083">
            <v>0</v>
          </cell>
          <cell r="U1083">
            <v>67946</v>
          </cell>
          <cell r="V1083">
            <v>0</v>
          </cell>
          <cell r="W1083">
            <v>13305</v>
          </cell>
          <cell r="X1083">
            <v>0</v>
          </cell>
          <cell r="Y1083">
            <v>1402</v>
          </cell>
          <cell r="Z1083">
            <v>271786</v>
          </cell>
          <cell r="AA1083">
            <v>280433</v>
          </cell>
          <cell r="AB1083" t="str">
            <v>ERVE</v>
          </cell>
          <cell r="AC1083">
            <v>1101</v>
          </cell>
          <cell r="AD1083">
            <v>2</v>
          </cell>
          <cell r="AE1083">
            <v>15485</v>
          </cell>
        </row>
        <row r="1084">
          <cell r="A1084" t="str">
            <v>SMA</v>
          </cell>
          <cell r="B1084">
            <v>6</v>
          </cell>
          <cell r="C1084" t="str">
            <v>DRAG</v>
          </cell>
          <cell r="D1084">
            <v>64</v>
          </cell>
          <cell r="E1084">
            <v>3</v>
          </cell>
          <cell r="F1084" t="str">
            <v xml:space="preserve">B </v>
          </cell>
          <cell r="G1084">
            <v>0</v>
          </cell>
          <cell r="H1084">
            <v>896</v>
          </cell>
          <cell r="I1084">
            <v>226819</v>
          </cell>
          <cell r="J1084">
            <v>0</v>
          </cell>
          <cell r="K1084">
            <v>0</v>
          </cell>
          <cell r="L1084">
            <v>0</v>
          </cell>
          <cell r="M1084">
            <v>0</v>
          </cell>
          <cell r="N1084">
            <v>0</v>
          </cell>
          <cell r="O1084">
            <v>4726049</v>
          </cell>
          <cell r="P1084">
            <v>0</v>
          </cell>
          <cell r="Q1084">
            <v>0</v>
          </cell>
          <cell r="R1084">
            <v>67001</v>
          </cell>
          <cell r="S1084">
            <v>0</v>
          </cell>
          <cell r="T1084">
            <v>230974</v>
          </cell>
          <cell r="U1084">
            <v>1145538</v>
          </cell>
          <cell r="V1084">
            <v>0</v>
          </cell>
          <cell r="W1084">
            <v>0</v>
          </cell>
          <cell r="X1084">
            <v>0</v>
          </cell>
          <cell r="Y1084">
            <v>133785</v>
          </cell>
          <cell r="Z1084">
            <v>4726049</v>
          </cell>
          <cell r="AA1084">
            <v>5157809</v>
          </cell>
          <cell r="AB1084" t="str">
            <v>ERVE</v>
          </cell>
          <cell r="AC1084">
            <v>1101</v>
          </cell>
          <cell r="AD1084">
            <v>2</v>
          </cell>
          <cell r="AE1084">
            <v>219567</v>
          </cell>
        </row>
        <row r="1085">
          <cell r="A1085" t="str">
            <v>SMA</v>
          </cell>
          <cell r="B1085">
            <v>6</v>
          </cell>
          <cell r="C1085" t="str">
            <v>DRAG</v>
          </cell>
          <cell r="D1085">
            <v>64</v>
          </cell>
          <cell r="E1085">
            <v>4</v>
          </cell>
          <cell r="F1085" t="str">
            <v>A4</v>
          </cell>
          <cell r="G1085">
            <v>20</v>
          </cell>
          <cell r="H1085">
            <v>2</v>
          </cell>
          <cell r="I1085">
            <v>6519</v>
          </cell>
          <cell r="J1085">
            <v>0</v>
          </cell>
          <cell r="K1085">
            <v>0</v>
          </cell>
          <cell r="L1085">
            <v>58</v>
          </cell>
          <cell r="M1085">
            <v>0</v>
          </cell>
          <cell r="N1085">
            <v>0</v>
          </cell>
          <cell r="O1085">
            <v>50490</v>
          </cell>
          <cell r="P1085">
            <v>30624</v>
          </cell>
          <cell r="Q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0</v>
          </cell>
          <cell r="V1085">
            <v>0</v>
          </cell>
          <cell r="W1085">
            <v>0</v>
          </cell>
          <cell r="X1085">
            <v>0</v>
          </cell>
          <cell r="Y1085">
            <v>0</v>
          </cell>
          <cell r="Z1085">
            <v>81114</v>
          </cell>
          <cell r="AA1085">
            <v>81114</v>
          </cell>
          <cell r="AB1085" t="str">
            <v>ERVE</v>
          </cell>
          <cell r="AC1085">
            <v>1101</v>
          </cell>
          <cell r="AD1085">
            <v>2</v>
          </cell>
          <cell r="AE1085">
            <v>6519</v>
          </cell>
        </row>
        <row r="1086">
          <cell r="A1086" t="str">
            <v>SMA</v>
          </cell>
          <cell r="B1086">
            <v>6</v>
          </cell>
          <cell r="C1086" t="str">
            <v>DRAG</v>
          </cell>
          <cell r="D1086">
            <v>64</v>
          </cell>
          <cell r="E1086">
            <v>4</v>
          </cell>
          <cell r="F1086" t="str">
            <v xml:space="preserve">B </v>
          </cell>
          <cell r="G1086">
            <v>0</v>
          </cell>
          <cell r="H1086">
            <v>578</v>
          </cell>
          <cell r="I1086">
            <v>75393</v>
          </cell>
          <cell r="J1086">
            <v>0</v>
          </cell>
          <cell r="K1086">
            <v>0</v>
          </cell>
          <cell r="L1086">
            <v>0</v>
          </cell>
          <cell r="M1086">
            <v>0</v>
          </cell>
          <cell r="N1086">
            <v>0</v>
          </cell>
          <cell r="O1086">
            <v>739347</v>
          </cell>
          <cell r="P1086">
            <v>0</v>
          </cell>
          <cell r="Q1086">
            <v>0</v>
          </cell>
          <cell r="R1086">
            <v>0</v>
          </cell>
          <cell r="S1086">
            <v>0</v>
          </cell>
          <cell r="T1086">
            <v>10103</v>
          </cell>
          <cell r="U1086">
            <v>0</v>
          </cell>
          <cell r="V1086">
            <v>34443</v>
          </cell>
          <cell r="W1086">
            <v>0</v>
          </cell>
          <cell r="X1086">
            <v>0</v>
          </cell>
          <cell r="Y1086">
            <v>0</v>
          </cell>
          <cell r="Z1086">
            <v>739347</v>
          </cell>
          <cell r="AA1086">
            <v>783893</v>
          </cell>
          <cell r="AB1086" t="str">
            <v>ERVE</v>
          </cell>
          <cell r="AC1086">
            <v>1101</v>
          </cell>
          <cell r="AD1086">
            <v>2</v>
          </cell>
          <cell r="AE1086">
            <v>70709</v>
          </cell>
        </row>
        <row r="1087">
          <cell r="A1087" t="str">
            <v>SMA</v>
          </cell>
          <cell r="B1087">
            <v>6</v>
          </cell>
          <cell r="C1087" t="str">
            <v>DRAG</v>
          </cell>
          <cell r="D1087">
            <v>64</v>
          </cell>
          <cell r="E1087">
            <v>5</v>
          </cell>
          <cell r="F1087" t="str">
            <v>A4</v>
          </cell>
          <cell r="G1087">
            <v>20</v>
          </cell>
          <cell r="H1087">
            <v>1</v>
          </cell>
          <cell r="I1087">
            <v>7680</v>
          </cell>
          <cell r="J1087">
            <v>0</v>
          </cell>
          <cell r="K1087">
            <v>0</v>
          </cell>
          <cell r="L1087">
            <v>24</v>
          </cell>
          <cell r="M1087">
            <v>0</v>
          </cell>
          <cell r="N1087">
            <v>0</v>
          </cell>
          <cell r="O1087">
            <v>88125</v>
          </cell>
          <cell r="P1087">
            <v>18784</v>
          </cell>
          <cell r="Q1087">
            <v>19541</v>
          </cell>
          <cell r="R1087">
            <v>3352</v>
          </cell>
          <cell r="S1087">
            <v>0</v>
          </cell>
          <cell r="T1087">
            <v>0</v>
          </cell>
          <cell r="U1087">
            <v>32591</v>
          </cell>
          <cell r="V1087">
            <v>0</v>
          </cell>
          <cell r="W1087">
            <v>3913</v>
          </cell>
          <cell r="X1087">
            <v>0</v>
          </cell>
          <cell r="Y1087">
            <v>0</v>
          </cell>
          <cell r="Z1087">
            <v>130363</v>
          </cell>
          <cell r="AA1087">
            <v>133715</v>
          </cell>
          <cell r="AB1087" t="str">
            <v>ERVE</v>
          </cell>
          <cell r="AC1087">
            <v>1101</v>
          </cell>
          <cell r="AD1087">
            <v>2</v>
          </cell>
          <cell r="AE1087">
            <v>7680</v>
          </cell>
        </row>
        <row r="1088">
          <cell r="A1088" t="str">
            <v>SMA</v>
          </cell>
          <cell r="B1088">
            <v>6</v>
          </cell>
          <cell r="C1088" t="str">
            <v>DRAG</v>
          </cell>
          <cell r="D1088">
            <v>64</v>
          </cell>
          <cell r="E1088">
            <v>5</v>
          </cell>
          <cell r="F1088" t="str">
            <v xml:space="preserve">B </v>
          </cell>
          <cell r="G1088">
            <v>0</v>
          </cell>
          <cell r="H1088">
            <v>213</v>
          </cell>
          <cell r="I1088">
            <v>40042</v>
          </cell>
          <cell r="J1088">
            <v>0</v>
          </cell>
          <cell r="K1088">
            <v>0</v>
          </cell>
          <cell r="L1088">
            <v>0</v>
          </cell>
          <cell r="M1088">
            <v>0</v>
          </cell>
          <cell r="N1088">
            <v>0</v>
          </cell>
          <cell r="O1088">
            <v>829749</v>
          </cell>
          <cell r="P1088">
            <v>0</v>
          </cell>
          <cell r="Q1088">
            <v>0</v>
          </cell>
          <cell r="R1088">
            <v>5233</v>
          </cell>
          <cell r="S1088">
            <v>0</v>
          </cell>
          <cell r="T1088">
            <v>94775</v>
          </cell>
          <cell r="U1088">
            <v>204581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829749</v>
          </cell>
          <cell r="AA1088">
            <v>929757</v>
          </cell>
          <cell r="AB1088" t="str">
            <v>ERVE</v>
          </cell>
          <cell r="AC1088">
            <v>1101</v>
          </cell>
          <cell r="AD1088">
            <v>2</v>
          </cell>
          <cell r="AE1088">
            <v>37837</v>
          </cell>
        </row>
        <row r="1089">
          <cell r="A1089" t="str">
            <v>SMA</v>
          </cell>
          <cell r="B1089">
            <v>6</v>
          </cell>
          <cell r="C1089" t="str">
            <v>DRAG</v>
          </cell>
          <cell r="D1089">
            <v>64</v>
          </cell>
          <cell r="E1089">
            <v>6</v>
          </cell>
          <cell r="F1089" t="str">
            <v xml:space="preserve">B </v>
          </cell>
          <cell r="G1089">
            <v>0</v>
          </cell>
          <cell r="H1089">
            <v>32</v>
          </cell>
          <cell r="I1089">
            <v>47158</v>
          </cell>
          <cell r="J1089">
            <v>0</v>
          </cell>
          <cell r="K1089">
            <v>0</v>
          </cell>
          <cell r="L1089">
            <v>0</v>
          </cell>
          <cell r="M1089">
            <v>0</v>
          </cell>
          <cell r="N1089">
            <v>0</v>
          </cell>
          <cell r="O1089">
            <v>555207</v>
          </cell>
          <cell r="P1089">
            <v>0</v>
          </cell>
          <cell r="Q1089">
            <v>0</v>
          </cell>
          <cell r="R1089">
            <v>285</v>
          </cell>
          <cell r="S1089">
            <v>0</v>
          </cell>
          <cell r="T1089">
            <v>0</v>
          </cell>
          <cell r="U1089">
            <v>138801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555207</v>
          </cell>
          <cell r="AA1089">
            <v>555492</v>
          </cell>
          <cell r="AB1089" t="str">
            <v>ERVE</v>
          </cell>
          <cell r="AC1089">
            <v>1101</v>
          </cell>
          <cell r="AD1089">
            <v>2</v>
          </cell>
          <cell r="AE1089">
            <v>47158</v>
          </cell>
        </row>
        <row r="1090">
          <cell r="A1090" t="str">
            <v>SMA</v>
          </cell>
          <cell r="B1090">
            <v>6</v>
          </cell>
          <cell r="C1090" t="str">
            <v>DRAG</v>
          </cell>
          <cell r="D1090">
            <v>64</v>
          </cell>
          <cell r="E1090">
            <v>7</v>
          </cell>
          <cell r="F1090" t="str">
            <v>A4</v>
          </cell>
          <cell r="G1090">
            <v>20</v>
          </cell>
          <cell r="H1090">
            <v>2</v>
          </cell>
          <cell r="I1090">
            <v>24201</v>
          </cell>
          <cell r="J1090">
            <v>0</v>
          </cell>
          <cell r="K1090">
            <v>0</v>
          </cell>
          <cell r="L1090">
            <v>51</v>
          </cell>
          <cell r="M1090">
            <v>0</v>
          </cell>
          <cell r="N1090">
            <v>0</v>
          </cell>
          <cell r="O1090">
            <v>236042</v>
          </cell>
          <cell r="P1090">
            <v>33864</v>
          </cell>
          <cell r="Q1090">
            <v>2839</v>
          </cell>
          <cell r="R1090">
            <v>0</v>
          </cell>
          <cell r="S1090">
            <v>0</v>
          </cell>
          <cell r="T1090">
            <v>0</v>
          </cell>
          <cell r="U1090">
            <v>68353</v>
          </cell>
          <cell r="V1090">
            <v>0</v>
          </cell>
          <cell r="W1090">
            <v>664</v>
          </cell>
          <cell r="X1090">
            <v>0</v>
          </cell>
          <cell r="Y1090">
            <v>0</v>
          </cell>
          <cell r="Z1090">
            <v>273409</v>
          </cell>
          <cell r="AA1090">
            <v>273409</v>
          </cell>
          <cell r="AB1090" t="str">
            <v>ERVE</v>
          </cell>
          <cell r="AC1090">
            <v>1101</v>
          </cell>
          <cell r="AD1090">
            <v>2</v>
          </cell>
          <cell r="AE1090">
            <v>24201</v>
          </cell>
        </row>
        <row r="1091">
          <cell r="A1091" t="str">
            <v>SMA</v>
          </cell>
          <cell r="B1091">
            <v>6</v>
          </cell>
          <cell r="C1091" t="str">
            <v>DRAG</v>
          </cell>
          <cell r="D1091">
            <v>64</v>
          </cell>
          <cell r="E1091">
            <v>7</v>
          </cell>
          <cell r="F1091" t="str">
            <v xml:space="preserve">B </v>
          </cell>
          <cell r="G1091">
            <v>0</v>
          </cell>
          <cell r="H1091">
            <v>5</v>
          </cell>
          <cell r="I1091">
            <v>976</v>
          </cell>
          <cell r="J1091">
            <v>0</v>
          </cell>
          <cell r="K1091">
            <v>0</v>
          </cell>
          <cell r="L1091">
            <v>0</v>
          </cell>
          <cell r="M1091">
            <v>0</v>
          </cell>
          <cell r="N1091">
            <v>0</v>
          </cell>
          <cell r="O1091">
            <v>17269</v>
          </cell>
          <cell r="P1091">
            <v>0</v>
          </cell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4317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17269</v>
          </cell>
          <cell r="AA1091">
            <v>17269</v>
          </cell>
          <cell r="AB1091" t="str">
            <v>ERVE</v>
          </cell>
          <cell r="AC1091">
            <v>1101</v>
          </cell>
          <cell r="AD1091">
            <v>2</v>
          </cell>
          <cell r="AE1091">
            <v>948</v>
          </cell>
        </row>
        <row r="1092">
          <cell r="A1092" t="str">
            <v>SMA</v>
          </cell>
          <cell r="B1092">
            <v>6</v>
          </cell>
          <cell r="C1092" t="str">
            <v>DRAG</v>
          </cell>
          <cell r="D1092">
            <v>64</v>
          </cell>
          <cell r="E1092">
            <v>8</v>
          </cell>
          <cell r="F1092" t="str">
            <v xml:space="preserve">B </v>
          </cell>
          <cell r="G1092">
            <v>0</v>
          </cell>
          <cell r="H1092">
            <v>1</v>
          </cell>
          <cell r="I1092">
            <v>1616</v>
          </cell>
          <cell r="J1092">
            <v>0</v>
          </cell>
          <cell r="K1092">
            <v>0</v>
          </cell>
          <cell r="L1092">
            <v>0</v>
          </cell>
          <cell r="M1092">
            <v>0</v>
          </cell>
          <cell r="N1092">
            <v>0</v>
          </cell>
          <cell r="O1092">
            <v>33643</v>
          </cell>
          <cell r="P1092">
            <v>0</v>
          </cell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8411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33643</v>
          </cell>
          <cell r="AA1092">
            <v>33643</v>
          </cell>
          <cell r="AB1092" t="str">
            <v>ERVE</v>
          </cell>
          <cell r="AC1092">
            <v>1101</v>
          </cell>
          <cell r="AD1092">
            <v>2</v>
          </cell>
          <cell r="AE1092">
            <v>1616</v>
          </cell>
        </row>
        <row r="1093">
          <cell r="A1093" t="str">
            <v>SMA</v>
          </cell>
          <cell r="B1093">
            <v>6</v>
          </cell>
          <cell r="C1093" t="str">
            <v>DRAG</v>
          </cell>
          <cell r="D1093">
            <v>65</v>
          </cell>
          <cell r="E1093">
            <v>1</v>
          </cell>
          <cell r="F1093" t="str">
            <v xml:space="preserve">B </v>
          </cell>
          <cell r="G1093">
            <v>1</v>
          </cell>
          <cell r="H1093">
            <v>2074</v>
          </cell>
          <cell r="I1093">
            <v>42625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686521</v>
          </cell>
          <cell r="P1093">
            <v>0</v>
          </cell>
          <cell r="Q1093">
            <v>0</v>
          </cell>
          <cell r="R1093">
            <v>8947</v>
          </cell>
          <cell r="S1093">
            <v>0</v>
          </cell>
          <cell r="T1093">
            <v>63580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37715</v>
          </cell>
          <cell r="Z1093">
            <v>686521</v>
          </cell>
          <cell r="AA1093">
            <v>796763</v>
          </cell>
          <cell r="AB1093" t="str">
            <v>ERCT</v>
          </cell>
          <cell r="AC1093">
            <v>1101</v>
          </cell>
          <cell r="AD1093">
            <v>2</v>
          </cell>
          <cell r="AE1093">
            <v>31611</v>
          </cell>
        </row>
        <row r="1094">
          <cell r="A1094" t="str">
            <v>SMA</v>
          </cell>
          <cell r="B1094">
            <v>6</v>
          </cell>
          <cell r="C1094" t="str">
            <v>DRAG</v>
          </cell>
          <cell r="D1094">
            <v>65</v>
          </cell>
          <cell r="E1094">
            <v>1</v>
          </cell>
          <cell r="F1094" t="str">
            <v xml:space="preserve">B </v>
          </cell>
          <cell r="G1094">
            <v>2</v>
          </cell>
          <cell r="H1094">
            <v>1226</v>
          </cell>
          <cell r="I1094">
            <v>50529</v>
          </cell>
          <cell r="J1094">
            <v>0</v>
          </cell>
          <cell r="K1094">
            <v>0</v>
          </cell>
          <cell r="L1094">
            <v>0</v>
          </cell>
          <cell r="M1094">
            <v>0</v>
          </cell>
          <cell r="N1094">
            <v>0</v>
          </cell>
          <cell r="O1094">
            <v>980022</v>
          </cell>
          <cell r="P1094">
            <v>0</v>
          </cell>
          <cell r="Q1094">
            <v>0</v>
          </cell>
          <cell r="R1094">
            <v>10462</v>
          </cell>
          <cell r="S1094">
            <v>0</v>
          </cell>
          <cell r="T1094">
            <v>13733</v>
          </cell>
          <cell r="U1094">
            <v>166563</v>
          </cell>
          <cell r="V1094">
            <v>94</v>
          </cell>
          <cell r="W1094">
            <v>0</v>
          </cell>
          <cell r="X1094">
            <v>0</v>
          </cell>
          <cell r="Y1094">
            <v>29195</v>
          </cell>
          <cell r="Z1094">
            <v>980022</v>
          </cell>
          <cell r="AA1094">
            <v>1033506</v>
          </cell>
          <cell r="AB1094" t="str">
            <v>ERCT</v>
          </cell>
          <cell r="AC1094">
            <v>1101</v>
          </cell>
          <cell r="AD1094">
            <v>2</v>
          </cell>
          <cell r="AE1094">
            <v>50529</v>
          </cell>
        </row>
        <row r="1095">
          <cell r="A1095" t="str">
            <v>SMA</v>
          </cell>
          <cell r="B1095">
            <v>6</v>
          </cell>
          <cell r="C1095" t="str">
            <v>DRAG</v>
          </cell>
          <cell r="D1095">
            <v>65</v>
          </cell>
          <cell r="E1095">
            <v>1</v>
          </cell>
          <cell r="F1095" t="str">
            <v xml:space="preserve">B </v>
          </cell>
          <cell r="G1095">
            <v>3</v>
          </cell>
          <cell r="H1095">
            <v>3612</v>
          </cell>
          <cell r="I1095">
            <v>262258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5086257</v>
          </cell>
          <cell r="P1095">
            <v>0</v>
          </cell>
          <cell r="Q1095">
            <v>0</v>
          </cell>
          <cell r="R1095">
            <v>44716</v>
          </cell>
          <cell r="S1095">
            <v>0</v>
          </cell>
          <cell r="T1095">
            <v>30916</v>
          </cell>
          <cell r="U1095">
            <v>864674</v>
          </cell>
          <cell r="V1095">
            <v>0</v>
          </cell>
          <cell r="W1095">
            <v>0</v>
          </cell>
          <cell r="X1095">
            <v>0</v>
          </cell>
          <cell r="Y1095">
            <v>160716</v>
          </cell>
          <cell r="Z1095">
            <v>5086257</v>
          </cell>
          <cell r="AA1095">
            <v>5322605</v>
          </cell>
          <cell r="AB1095" t="str">
            <v>ERCT</v>
          </cell>
          <cell r="AC1095">
            <v>1101</v>
          </cell>
          <cell r="AD1095">
            <v>2</v>
          </cell>
          <cell r="AE1095">
            <v>262031</v>
          </cell>
        </row>
        <row r="1096">
          <cell r="A1096" t="str">
            <v>SMA</v>
          </cell>
          <cell r="B1096">
            <v>6</v>
          </cell>
          <cell r="C1096" t="str">
            <v>DRAG</v>
          </cell>
          <cell r="D1096">
            <v>65</v>
          </cell>
          <cell r="E1096">
            <v>1</v>
          </cell>
          <cell r="F1096" t="str">
            <v xml:space="preserve">B </v>
          </cell>
          <cell r="G1096">
            <v>4</v>
          </cell>
          <cell r="H1096">
            <v>995</v>
          </cell>
          <cell r="I1096">
            <v>118884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2305955</v>
          </cell>
          <cell r="P1096">
            <v>0</v>
          </cell>
          <cell r="Q1096">
            <v>0</v>
          </cell>
          <cell r="R1096">
            <v>27211</v>
          </cell>
          <cell r="S1096">
            <v>0</v>
          </cell>
          <cell r="T1096">
            <v>19759</v>
          </cell>
          <cell r="U1096">
            <v>392029</v>
          </cell>
          <cell r="V1096">
            <v>0</v>
          </cell>
          <cell r="W1096">
            <v>0</v>
          </cell>
          <cell r="X1096">
            <v>0</v>
          </cell>
          <cell r="Y1096">
            <v>70174</v>
          </cell>
          <cell r="Z1096">
            <v>2305955</v>
          </cell>
          <cell r="AA1096">
            <v>2423099</v>
          </cell>
          <cell r="AB1096" t="str">
            <v>ERCT</v>
          </cell>
          <cell r="AC1096">
            <v>1101</v>
          </cell>
          <cell r="AD1096">
            <v>2</v>
          </cell>
          <cell r="AE1096">
            <v>118884</v>
          </cell>
        </row>
        <row r="1097">
          <cell r="A1097" t="str">
            <v>SMA</v>
          </cell>
          <cell r="B1097">
            <v>6</v>
          </cell>
          <cell r="C1097" t="str">
            <v>DRAG</v>
          </cell>
          <cell r="D1097">
            <v>65</v>
          </cell>
          <cell r="E1097">
            <v>1</v>
          </cell>
          <cell r="F1097" t="str">
            <v xml:space="preserve">B </v>
          </cell>
          <cell r="G1097">
            <v>5</v>
          </cell>
          <cell r="H1097">
            <v>301</v>
          </cell>
          <cell r="I1097">
            <v>51123</v>
          </cell>
          <cell r="J1097">
            <v>0</v>
          </cell>
          <cell r="K1097">
            <v>0</v>
          </cell>
          <cell r="L1097">
            <v>0</v>
          </cell>
          <cell r="M1097">
            <v>0</v>
          </cell>
          <cell r="N1097">
            <v>0</v>
          </cell>
          <cell r="O1097">
            <v>991557</v>
          </cell>
          <cell r="P1097">
            <v>0</v>
          </cell>
          <cell r="Q1097">
            <v>0</v>
          </cell>
          <cell r="R1097">
            <v>12484</v>
          </cell>
          <cell r="S1097">
            <v>0</v>
          </cell>
          <cell r="T1097">
            <v>5155</v>
          </cell>
          <cell r="U1097">
            <v>168574</v>
          </cell>
          <cell r="V1097">
            <v>0</v>
          </cell>
          <cell r="W1097">
            <v>0</v>
          </cell>
          <cell r="X1097">
            <v>0</v>
          </cell>
          <cell r="Y1097">
            <v>25963</v>
          </cell>
          <cell r="Z1097">
            <v>991557</v>
          </cell>
          <cell r="AA1097">
            <v>1035159</v>
          </cell>
          <cell r="AB1097" t="str">
            <v>ERCT</v>
          </cell>
          <cell r="AC1097">
            <v>1101</v>
          </cell>
          <cell r="AD1097">
            <v>2</v>
          </cell>
          <cell r="AE1097">
            <v>51123</v>
          </cell>
        </row>
        <row r="1098">
          <cell r="A1098" t="str">
            <v>SMA</v>
          </cell>
          <cell r="B1098">
            <v>6</v>
          </cell>
          <cell r="C1098" t="str">
            <v>DRAG</v>
          </cell>
          <cell r="D1098">
            <v>65</v>
          </cell>
          <cell r="E1098">
            <v>1</v>
          </cell>
          <cell r="F1098" t="str">
            <v xml:space="preserve">B </v>
          </cell>
          <cell r="G1098">
            <v>6</v>
          </cell>
          <cell r="H1098">
            <v>175</v>
          </cell>
          <cell r="I1098">
            <v>41813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811023</v>
          </cell>
          <cell r="P1098">
            <v>0</v>
          </cell>
          <cell r="Q1098">
            <v>0</v>
          </cell>
          <cell r="R1098">
            <v>11016</v>
          </cell>
          <cell r="S1098">
            <v>0</v>
          </cell>
          <cell r="T1098">
            <v>3342</v>
          </cell>
          <cell r="U1098">
            <v>137914</v>
          </cell>
          <cell r="V1098">
            <v>0</v>
          </cell>
          <cell r="W1098">
            <v>0</v>
          </cell>
          <cell r="X1098">
            <v>0</v>
          </cell>
          <cell r="Y1098">
            <v>19255</v>
          </cell>
          <cell r="Z1098">
            <v>811023</v>
          </cell>
          <cell r="AA1098">
            <v>844636</v>
          </cell>
          <cell r="AB1098" t="str">
            <v>ERCT</v>
          </cell>
          <cell r="AC1098">
            <v>1101</v>
          </cell>
          <cell r="AD1098">
            <v>2</v>
          </cell>
          <cell r="AE1098">
            <v>41813</v>
          </cell>
        </row>
        <row r="1099">
          <cell r="A1099" t="str">
            <v>SMA</v>
          </cell>
          <cell r="B1099">
            <v>6</v>
          </cell>
          <cell r="C1099" t="str">
            <v>DRAG</v>
          </cell>
          <cell r="D1099">
            <v>65</v>
          </cell>
          <cell r="E1099">
            <v>1</v>
          </cell>
          <cell r="F1099" t="str">
            <v xml:space="preserve">B </v>
          </cell>
          <cell r="G1099">
            <v>7</v>
          </cell>
          <cell r="H1099">
            <v>37</v>
          </cell>
          <cell r="I1099">
            <v>12000</v>
          </cell>
          <cell r="J1099">
            <v>0</v>
          </cell>
          <cell r="K1099">
            <v>0</v>
          </cell>
          <cell r="L1099">
            <v>0</v>
          </cell>
          <cell r="M1099">
            <v>0</v>
          </cell>
          <cell r="N1099">
            <v>0</v>
          </cell>
          <cell r="O1099">
            <v>241497</v>
          </cell>
          <cell r="P1099">
            <v>0</v>
          </cell>
          <cell r="Q1099">
            <v>0</v>
          </cell>
          <cell r="R1099">
            <v>2823</v>
          </cell>
          <cell r="S1099">
            <v>0</v>
          </cell>
          <cell r="T1099">
            <v>142</v>
          </cell>
          <cell r="U1099">
            <v>48315</v>
          </cell>
          <cell r="V1099">
            <v>0</v>
          </cell>
          <cell r="W1099">
            <v>0</v>
          </cell>
          <cell r="X1099">
            <v>0</v>
          </cell>
          <cell r="Y1099">
            <v>5749</v>
          </cell>
          <cell r="Z1099">
            <v>241497</v>
          </cell>
          <cell r="AA1099">
            <v>250211</v>
          </cell>
          <cell r="AB1099" t="str">
            <v>ERCT</v>
          </cell>
          <cell r="AC1099">
            <v>1101</v>
          </cell>
          <cell r="AD1099">
            <v>2</v>
          </cell>
          <cell r="AE1099">
            <v>12000</v>
          </cell>
        </row>
        <row r="1100">
          <cell r="A1100" t="str">
            <v>SMA</v>
          </cell>
          <cell r="B1100">
            <v>6</v>
          </cell>
          <cell r="C1100" t="str">
            <v>DRAG</v>
          </cell>
          <cell r="D1100">
            <v>65</v>
          </cell>
          <cell r="E1100">
            <v>1</v>
          </cell>
          <cell r="F1100" t="str">
            <v xml:space="preserve">B </v>
          </cell>
          <cell r="G1100">
            <v>8</v>
          </cell>
          <cell r="H1100">
            <v>10</v>
          </cell>
          <cell r="I1100">
            <v>4349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87514</v>
          </cell>
          <cell r="P1100">
            <v>0</v>
          </cell>
          <cell r="Q1100">
            <v>0</v>
          </cell>
          <cell r="R1100">
            <v>1336</v>
          </cell>
          <cell r="S1100">
            <v>0</v>
          </cell>
          <cell r="T1100">
            <v>4880</v>
          </cell>
          <cell r="U1100">
            <v>17506</v>
          </cell>
          <cell r="V1100">
            <v>0</v>
          </cell>
          <cell r="W1100">
            <v>0</v>
          </cell>
          <cell r="X1100">
            <v>0</v>
          </cell>
          <cell r="Y1100">
            <v>1402</v>
          </cell>
          <cell r="Z1100">
            <v>87514</v>
          </cell>
          <cell r="AA1100">
            <v>95132</v>
          </cell>
          <cell r="AB1100" t="str">
            <v>ERCT</v>
          </cell>
          <cell r="AC1100">
            <v>1101</v>
          </cell>
          <cell r="AD1100">
            <v>2</v>
          </cell>
          <cell r="AE1100">
            <v>4349</v>
          </cell>
        </row>
        <row r="1101">
          <cell r="A1101" t="str">
            <v>SMA</v>
          </cell>
          <cell r="B1101">
            <v>6</v>
          </cell>
          <cell r="C1101" t="str">
            <v>DRAG</v>
          </cell>
          <cell r="D1101">
            <v>65</v>
          </cell>
          <cell r="E1101">
            <v>1</v>
          </cell>
          <cell r="F1101" t="str">
            <v xml:space="preserve">B </v>
          </cell>
          <cell r="G1101">
            <v>9</v>
          </cell>
          <cell r="H1101">
            <v>12</v>
          </cell>
          <cell r="I1101">
            <v>7349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157731</v>
          </cell>
          <cell r="P1101">
            <v>0</v>
          </cell>
          <cell r="Q1101">
            <v>0</v>
          </cell>
          <cell r="R1101">
            <v>2757</v>
          </cell>
          <cell r="S1101">
            <v>0</v>
          </cell>
          <cell r="T1101">
            <v>9827</v>
          </cell>
          <cell r="U1101">
            <v>39444</v>
          </cell>
          <cell r="V1101">
            <v>0</v>
          </cell>
          <cell r="W1101">
            <v>0</v>
          </cell>
          <cell r="X1101">
            <v>0</v>
          </cell>
          <cell r="Y1101">
            <v>2851</v>
          </cell>
          <cell r="Z1101">
            <v>157731</v>
          </cell>
          <cell r="AA1101">
            <v>173166</v>
          </cell>
          <cell r="AB1101" t="str">
            <v>ERCT</v>
          </cell>
          <cell r="AC1101">
            <v>1101</v>
          </cell>
          <cell r="AD1101">
            <v>2</v>
          </cell>
          <cell r="AE1101">
            <v>7349</v>
          </cell>
        </row>
        <row r="1102">
          <cell r="A1102" t="str">
            <v>SMA</v>
          </cell>
          <cell r="B1102">
            <v>6</v>
          </cell>
          <cell r="C1102" t="str">
            <v>DRAG</v>
          </cell>
          <cell r="D1102">
            <v>65</v>
          </cell>
          <cell r="E1102">
            <v>1</v>
          </cell>
          <cell r="F1102" t="str">
            <v xml:space="preserve">B </v>
          </cell>
          <cell r="G1102">
            <v>10</v>
          </cell>
          <cell r="H1102">
            <v>7</v>
          </cell>
          <cell r="I1102">
            <v>17582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377323</v>
          </cell>
          <cell r="P1102">
            <v>0</v>
          </cell>
          <cell r="Q1102">
            <v>0</v>
          </cell>
          <cell r="R1102">
            <v>2247</v>
          </cell>
          <cell r="S1102">
            <v>0</v>
          </cell>
          <cell r="T1102">
            <v>1160</v>
          </cell>
          <cell r="U1102">
            <v>94334</v>
          </cell>
          <cell r="V1102">
            <v>0</v>
          </cell>
          <cell r="W1102">
            <v>0</v>
          </cell>
          <cell r="X1102">
            <v>0</v>
          </cell>
          <cell r="Y1102">
            <v>1800</v>
          </cell>
          <cell r="Z1102">
            <v>377323</v>
          </cell>
          <cell r="AA1102">
            <v>382530</v>
          </cell>
          <cell r="AB1102" t="str">
            <v>ERCT</v>
          </cell>
          <cell r="AC1102">
            <v>1101</v>
          </cell>
          <cell r="AD1102">
            <v>2</v>
          </cell>
          <cell r="AE1102">
            <v>17582</v>
          </cell>
        </row>
        <row r="1103">
          <cell r="A1103" t="str">
            <v>SMA</v>
          </cell>
          <cell r="B1103">
            <v>6</v>
          </cell>
          <cell r="C1103" t="str">
            <v>DRAG</v>
          </cell>
          <cell r="D1103">
            <v>65</v>
          </cell>
          <cell r="E1103">
            <v>1</v>
          </cell>
          <cell r="F1103" t="str">
            <v xml:space="preserve">B </v>
          </cell>
          <cell r="G1103">
            <v>11</v>
          </cell>
          <cell r="H1103">
            <v>4793</v>
          </cell>
          <cell r="I1103">
            <v>103241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582140</v>
          </cell>
          <cell r="P1103">
            <v>0</v>
          </cell>
          <cell r="Q1103">
            <v>0</v>
          </cell>
          <cell r="R1103">
            <v>7244</v>
          </cell>
          <cell r="S1103">
            <v>0</v>
          </cell>
          <cell r="T1103">
            <v>25733</v>
          </cell>
          <cell r="U1103">
            <v>0</v>
          </cell>
          <cell r="V1103">
            <v>94</v>
          </cell>
          <cell r="W1103">
            <v>0</v>
          </cell>
          <cell r="X1103">
            <v>0</v>
          </cell>
          <cell r="Y1103">
            <v>73388</v>
          </cell>
          <cell r="Z1103">
            <v>582140</v>
          </cell>
          <cell r="AA1103">
            <v>688599</v>
          </cell>
          <cell r="AB1103" t="str">
            <v>ERCT</v>
          </cell>
          <cell r="AC1103">
            <v>1101</v>
          </cell>
          <cell r="AD1103">
            <v>2</v>
          </cell>
          <cell r="AE1103">
            <v>77026</v>
          </cell>
        </row>
        <row r="1104">
          <cell r="A1104" t="str">
            <v>SMA</v>
          </cell>
          <cell r="B1104">
            <v>6</v>
          </cell>
          <cell r="C1104" t="str">
            <v>DRAG</v>
          </cell>
          <cell r="D1104">
            <v>65</v>
          </cell>
          <cell r="E1104">
            <v>1</v>
          </cell>
          <cell r="F1104" t="str">
            <v xml:space="preserve">B </v>
          </cell>
          <cell r="G1104">
            <v>12</v>
          </cell>
          <cell r="H1104">
            <v>4507</v>
          </cell>
          <cell r="I1104">
            <v>257265</v>
          </cell>
          <cell r="J1104">
            <v>0</v>
          </cell>
          <cell r="K1104">
            <v>0</v>
          </cell>
          <cell r="L1104">
            <v>0</v>
          </cell>
          <cell r="M1104">
            <v>0</v>
          </cell>
          <cell r="N1104">
            <v>0</v>
          </cell>
          <cell r="O1104">
            <v>2339915</v>
          </cell>
          <cell r="P1104">
            <v>0</v>
          </cell>
          <cell r="Q1104">
            <v>0</v>
          </cell>
          <cell r="R1104">
            <v>23279</v>
          </cell>
          <cell r="S1104">
            <v>0</v>
          </cell>
          <cell r="T1104">
            <v>20695</v>
          </cell>
          <cell r="U1104">
            <v>397961</v>
          </cell>
          <cell r="V1104">
            <v>94</v>
          </cell>
          <cell r="W1104">
            <v>0</v>
          </cell>
          <cell r="X1104">
            <v>0</v>
          </cell>
          <cell r="Y1104">
            <v>163003</v>
          </cell>
          <cell r="Z1104">
            <v>2339915</v>
          </cell>
          <cell r="AA1104">
            <v>2546986</v>
          </cell>
          <cell r="AB1104" t="str">
            <v>ERCT</v>
          </cell>
          <cell r="AC1104">
            <v>1101</v>
          </cell>
          <cell r="AD1104">
            <v>2</v>
          </cell>
          <cell r="AE1104">
            <v>257265</v>
          </cell>
        </row>
        <row r="1105">
          <cell r="A1105" t="str">
            <v>SMA</v>
          </cell>
          <cell r="B1105">
            <v>6</v>
          </cell>
          <cell r="C1105" t="str">
            <v>DRAG</v>
          </cell>
          <cell r="D1105">
            <v>65</v>
          </cell>
          <cell r="E1105">
            <v>1</v>
          </cell>
          <cell r="F1105" t="str">
            <v xml:space="preserve">B </v>
          </cell>
          <cell r="G1105">
            <v>13</v>
          </cell>
          <cell r="H1105">
            <v>236</v>
          </cell>
          <cell r="I1105">
            <v>26984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313303</v>
          </cell>
          <cell r="P1105">
            <v>0</v>
          </cell>
          <cell r="Q1105">
            <v>0</v>
          </cell>
          <cell r="R1105">
            <v>3703</v>
          </cell>
          <cell r="S1105">
            <v>0</v>
          </cell>
          <cell r="T1105">
            <v>5694</v>
          </cell>
          <cell r="U1105">
            <v>53278</v>
          </cell>
          <cell r="V1105">
            <v>0</v>
          </cell>
          <cell r="W1105">
            <v>0</v>
          </cell>
          <cell r="X1105">
            <v>0</v>
          </cell>
          <cell r="Y1105">
            <v>18662</v>
          </cell>
          <cell r="Z1105">
            <v>313303</v>
          </cell>
          <cell r="AA1105">
            <v>341362</v>
          </cell>
          <cell r="AB1105" t="str">
            <v>ERCT</v>
          </cell>
          <cell r="AC1105">
            <v>1101</v>
          </cell>
          <cell r="AD1105">
            <v>2</v>
          </cell>
          <cell r="AE1105">
            <v>26984</v>
          </cell>
        </row>
        <row r="1106">
          <cell r="A1106" t="str">
            <v>SMA</v>
          </cell>
          <cell r="B1106">
            <v>6</v>
          </cell>
          <cell r="C1106" t="str">
            <v>DRAG</v>
          </cell>
          <cell r="D1106">
            <v>65</v>
          </cell>
          <cell r="E1106">
            <v>1</v>
          </cell>
          <cell r="F1106" t="str">
            <v xml:space="preserve">B </v>
          </cell>
          <cell r="G1106">
            <v>14</v>
          </cell>
          <cell r="H1106">
            <v>14</v>
          </cell>
          <cell r="I1106">
            <v>1934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24519</v>
          </cell>
          <cell r="P1106">
            <v>0</v>
          </cell>
          <cell r="Q1106">
            <v>0</v>
          </cell>
          <cell r="R1106">
            <v>207</v>
          </cell>
          <cell r="S1106">
            <v>0</v>
          </cell>
          <cell r="T1106">
            <v>295</v>
          </cell>
          <cell r="U1106">
            <v>4169</v>
          </cell>
          <cell r="V1106">
            <v>0</v>
          </cell>
          <cell r="W1106">
            <v>0</v>
          </cell>
          <cell r="X1106">
            <v>0</v>
          </cell>
          <cell r="Y1106">
            <v>1486</v>
          </cell>
          <cell r="Z1106">
            <v>24519</v>
          </cell>
          <cell r="AA1106">
            <v>26507</v>
          </cell>
          <cell r="AB1106" t="str">
            <v>ERCT</v>
          </cell>
          <cell r="AC1106">
            <v>1101</v>
          </cell>
          <cell r="AD1106">
            <v>2</v>
          </cell>
          <cell r="AE1106">
            <v>1934</v>
          </cell>
        </row>
        <row r="1107">
          <cell r="A1107" t="str">
            <v>SMA</v>
          </cell>
          <cell r="B1107">
            <v>6</v>
          </cell>
          <cell r="C1107" t="str">
            <v>DRAG</v>
          </cell>
          <cell r="D1107">
            <v>65</v>
          </cell>
          <cell r="E1107">
            <v>1</v>
          </cell>
          <cell r="F1107" t="str">
            <v xml:space="preserve">B </v>
          </cell>
          <cell r="G1107">
            <v>15</v>
          </cell>
          <cell r="H1107">
            <v>9</v>
          </cell>
          <cell r="I1107">
            <v>777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9708</v>
          </cell>
          <cell r="P1107">
            <v>0</v>
          </cell>
          <cell r="Q1107">
            <v>0</v>
          </cell>
          <cell r="R1107">
            <v>665</v>
          </cell>
          <cell r="S1107">
            <v>0</v>
          </cell>
          <cell r="T1107">
            <v>0</v>
          </cell>
          <cell r="U1107">
            <v>1397</v>
          </cell>
          <cell r="V1107">
            <v>0</v>
          </cell>
          <cell r="W1107">
            <v>0</v>
          </cell>
          <cell r="X1107">
            <v>0</v>
          </cell>
          <cell r="Y1107">
            <v>397</v>
          </cell>
          <cell r="Z1107">
            <v>9708</v>
          </cell>
          <cell r="AA1107">
            <v>10770</v>
          </cell>
          <cell r="AB1107" t="str">
            <v>ERCT</v>
          </cell>
          <cell r="AC1107">
            <v>1101</v>
          </cell>
          <cell r="AD1107">
            <v>2</v>
          </cell>
          <cell r="AE1107">
            <v>777</v>
          </cell>
        </row>
        <row r="1108">
          <cell r="A1108" t="str">
            <v>SMA</v>
          </cell>
          <cell r="B1108">
            <v>6</v>
          </cell>
          <cell r="C1108" t="str">
            <v>DRAG</v>
          </cell>
          <cell r="D1108">
            <v>65</v>
          </cell>
          <cell r="E1108">
            <v>2</v>
          </cell>
          <cell r="F1108" t="str">
            <v>A4</v>
          </cell>
          <cell r="G1108">
            <v>22</v>
          </cell>
          <cell r="H1108">
            <v>1</v>
          </cell>
          <cell r="I1108">
            <v>480162</v>
          </cell>
          <cell r="J1108">
            <v>31237</v>
          </cell>
          <cell r="K1108">
            <v>448925</v>
          </cell>
          <cell r="L1108">
            <v>2154</v>
          </cell>
          <cell r="M1108">
            <v>1094</v>
          </cell>
          <cell r="N1108">
            <v>1060</v>
          </cell>
          <cell r="O1108">
            <v>3323140</v>
          </cell>
          <cell r="P1108">
            <v>2950496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1568409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6273636</v>
          </cell>
          <cell r="AA1108">
            <v>6273636</v>
          </cell>
          <cell r="AB1108" t="str">
            <v>ERCT</v>
          </cell>
          <cell r="AC1108">
            <v>1101</v>
          </cell>
          <cell r="AD1108">
            <v>2</v>
          </cell>
          <cell r="AE1108">
            <v>480162</v>
          </cell>
        </row>
        <row r="1109">
          <cell r="A1109" t="str">
            <v>SMA</v>
          </cell>
          <cell r="B1109">
            <v>6</v>
          </cell>
          <cell r="C1109" t="str">
            <v>DRAG</v>
          </cell>
          <cell r="D1109">
            <v>65</v>
          </cell>
          <cell r="E1109">
            <v>2</v>
          </cell>
          <cell r="F1109" t="str">
            <v>A4</v>
          </cell>
          <cell r="G1109">
            <v>21</v>
          </cell>
          <cell r="H1109">
            <v>1</v>
          </cell>
          <cell r="I1109">
            <v>22073</v>
          </cell>
          <cell r="J1109">
            <v>1888</v>
          </cell>
          <cell r="K1109">
            <v>20185</v>
          </cell>
          <cell r="L1109">
            <v>203</v>
          </cell>
          <cell r="M1109">
            <v>203</v>
          </cell>
          <cell r="N1109">
            <v>0</v>
          </cell>
          <cell r="O1109">
            <v>246400</v>
          </cell>
          <cell r="P1109">
            <v>140205</v>
          </cell>
          <cell r="Q1109">
            <v>575</v>
          </cell>
          <cell r="R1109">
            <v>10636</v>
          </cell>
          <cell r="S1109">
            <v>0</v>
          </cell>
          <cell r="T1109">
            <v>0</v>
          </cell>
          <cell r="U1109">
            <v>96795</v>
          </cell>
          <cell r="V1109">
            <v>0</v>
          </cell>
          <cell r="W1109">
            <v>0</v>
          </cell>
          <cell r="X1109">
            <v>0</v>
          </cell>
          <cell r="Y1109">
            <v>47</v>
          </cell>
          <cell r="Z1109">
            <v>387180</v>
          </cell>
          <cell r="AA1109">
            <v>397863</v>
          </cell>
          <cell r="AB1109" t="str">
            <v>ERCT</v>
          </cell>
          <cell r="AC1109">
            <v>1101</v>
          </cell>
          <cell r="AD1109">
            <v>2</v>
          </cell>
          <cell r="AE1109">
            <v>22073</v>
          </cell>
        </row>
        <row r="1110">
          <cell r="A1110" t="str">
            <v>SMA</v>
          </cell>
          <cell r="B1110">
            <v>6</v>
          </cell>
          <cell r="C1110" t="str">
            <v>DRAG</v>
          </cell>
          <cell r="D1110">
            <v>65</v>
          </cell>
          <cell r="E1110">
            <v>2</v>
          </cell>
          <cell r="F1110" t="str">
            <v xml:space="preserve">B </v>
          </cell>
          <cell r="G1110">
            <v>0</v>
          </cell>
          <cell r="H1110">
            <v>69</v>
          </cell>
          <cell r="I1110">
            <v>32986</v>
          </cell>
          <cell r="J1110">
            <v>0</v>
          </cell>
          <cell r="K1110">
            <v>0</v>
          </cell>
          <cell r="L1110">
            <v>0</v>
          </cell>
          <cell r="M1110">
            <v>0</v>
          </cell>
          <cell r="N1110">
            <v>0</v>
          </cell>
          <cell r="O1110">
            <v>686707</v>
          </cell>
          <cell r="P1110">
            <v>0</v>
          </cell>
          <cell r="Q1110">
            <v>0</v>
          </cell>
          <cell r="R1110">
            <v>9213</v>
          </cell>
          <cell r="S1110">
            <v>0</v>
          </cell>
          <cell r="T1110">
            <v>20379</v>
          </cell>
          <cell r="U1110">
            <v>170416</v>
          </cell>
          <cell r="V1110">
            <v>0</v>
          </cell>
          <cell r="W1110">
            <v>0</v>
          </cell>
          <cell r="X1110">
            <v>0</v>
          </cell>
          <cell r="Y1110">
            <v>4489</v>
          </cell>
          <cell r="Z1110">
            <v>686707</v>
          </cell>
          <cell r="AA1110">
            <v>720788</v>
          </cell>
          <cell r="AB1110" t="str">
            <v>ERCT</v>
          </cell>
          <cell r="AC1110">
            <v>1101</v>
          </cell>
          <cell r="AD1110">
            <v>2</v>
          </cell>
          <cell r="AE1110">
            <v>31966</v>
          </cell>
        </row>
        <row r="1111">
          <cell r="A1111" t="str">
            <v>SMA</v>
          </cell>
          <cell r="B1111">
            <v>6</v>
          </cell>
          <cell r="C1111" t="str">
            <v>DRAG</v>
          </cell>
          <cell r="D1111">
            <v>65</v>
          </cell>
          <cell r="E1111">
            <v>3</v>
          </cell>
          <cell r="F1111" t="str">
            <v>A4</v>
          </cell>
          <cell r="G1111">
            <v>20</v>
          </cell>
          <cell r="H1111">
            <v>3</v>
          </cell>
          <cell r="I1111">
            <v>16237</v>
          </cell>
          <cell r="J1111">
            <v>0</v>
          </cell>
          <cell r="K1111">
            <v>0</v>
          </cell>
          <cell r="L1111">
            <v>106</v>
          </cell>
          <cell r="M1111">
            <v>0</v>
          </cell>
          <cell r="N1111">
            <v>0</v>
          </cell>
          <cell r="O1111">
            <v>186314</v>
          </cell>
          <cell r="P1111">
            <v>82962</v>
          </cell>
          <cell r="Q1111">
            <v>53724</v>
          </cell>
          <cell r="R1111">
            <v>1744</v>
          </cell>
          <cell r="S1111">
            <v>0</v>
          </cell>
          <cell r="T1111">
            <v>0</v>
          </cell>
          <cell r="U1111">
            <v>85446</v>
          </cell>
          <cell r="V1111">
            <v>0</v>
          </cell>
          <cell r="W1111">
            <v>18784</v>
          </cell>
          <cell r="X1111">
            <v>0</v>
          </cell>
          <cell r="Y1111">
            <v>3506</v>
          </cell>
          <cell r="Z1111">
            <v>341784</v>
          </cell>
          <cell r="AA1111">
            <v>347034</v>
          </cell>
          <cell r="AB1111" t="str">
            <v>ERCT</v>
          </cell>
          <cell r="AC1111">
            <v>1101</v>
          </cell>
          <cell r="AD1111">
            <v>2</v>
          </cell>
          <cell r="AE1111">
            <v>16237</v>
          </cell>
        </row>
        <row r="1112">
          <cell r="A1112" t="str">
            <v>SMA</v>
          </cell>
          <cell r="B1112">
            <v>6</v>
          </cell>
          <cell r="C1112" t="str">
            <v>DRAG</v>
          </cell>
          <cell r="D1112">
            <v>65</v>
          </cell>
          <cell r="E1112">
            <v>3</v>
          </cell>
          <cell r="F1112" t="str">
            <v xml:space="preserve">B </v>
          </cell>
          <cell r="G1112">
            <v>0</v>
          </cell>
          <cell r="H1112">
            <v>912</v>
          </cell>
          <cell r="I1112">
            <v>161171</v>
          </cell>
          <cell r="J1112">
            <v>0</v>
          </cell>
          <cell r="K1112">
            <v>0</v>
          </cell>
          <cell r="L1112">
            <v>0</v>
          </cell>
          <cell r="M1112">
            <v>0</v>
          </cell>
          <cell r="N1112">
            <v>0</v>
          </cell>
          <cell r="O1112">
            <v>3356261</v>
          </cell>
          <cell r="P1112">
            <v>0</v>
          </cell>
          <cell r="Q1112">
            <v>0</v>
          </cell>
          <cell r="R1112">
            <v>44479</v>
          </cell>
          <cell r="S1112">
            <v>0</v>
          </cell>
          <cell r="T1112">
            <v>80215</v>
          </cell>
          <cell r="U1112">
            <v>816480</v>
          </cell>
          <cell r="V1112">
            <v>0</v>
          </cell>
          <cell r="W1112">
            <v>0</v>
          </cell>
          <cell r="X1112">
            <v>0</v>
          </cell>
          <cell r="Y1112">
            <v>57221</v>
          </cell>
          <cell r="Z1112">
            <v>3356261</v>
          </cell>
          <cell r="AA1112">
            <v>3538176</v>
          </cell>
          <cell r="AB1112" t="str">
            <v>ERCT</v>
          </cell>
          <cell r="AC1112">
            <v>1101</v>
          </cell>
          <cell r="AD1112">
            <v>2</v>
          </cell>
          <cell r="AE1112">
            <v>154825</v>
          </cell>
        </row>
        <row r="1113">
          <cell r="A1113" t="str">
            <v>SMA</v>
          </cell>
          <cell r="B1113">
            <v>6</v>
          </cell>
          <cell r="C1113" t="str">
            <v>DRAG</v>
          </cell>
          <cell r="D1113">
            <v>65</v>
          </cell>
          <cell r="E1113">
            <v>4</v>
          </cell>
          <cell r="F1113" t="str">
            <v xml:space="preserve">B </v>
          </cell>
          <cell r="G1113">
            <v>0</v>
          </cell>
          <cell r="H1113">
            <v>226</v>
          </cell>
          <cell r="I1113">
            <v>93229</v>
          </cell>
          <cell r="J1113">
            <v>0</v>
          </cell>
          <cell r="K1113">
            <v>0</v>
          </cell>
          <cell r="L1113">
            <v>0</v>
          </cell>
          <cell r="M1113">
            <v>0</v>
          </cell>
          <cell r="N1113">
            <v>0</v>
          </cell>
          <cell r="O1113">
            <v>917372</v>
          </cell>
          <cell r="P1113">
            <v>0</v>
          </cell>
          <cell r="Q1113">
            <v>0</v>
          </cell>
          <cell r="R1113">
            <v>0</v>
          </cell>
          <cell r="S1113">
            <v>0</v>
          </cell>
          <cell r="T1113">
            <v>9787</v>
          </cell>
          <cell r="U1113">
            <v>0</v>
          </cell>
          <cell r="V1113">
            <v>2830</v>
          </cell>
          <cell r="W1113">
            <v>0</v>
          </cell>
          <cell r="X1113">
            <v>0</v>
          </cell>
          <cell r="Y1113">
            <v>0</v>
          </cell>
          <cell r="Z1113">
            <v>917372</v>
          </cell>
          <cell r="AA1113">
            <v>929989</v>
          </cell>
          <cell r="AB1113" t="str">
            <v>ERCT</v>
          </cell>
          <cell r="AC1113">
            <v>1101</v>
          </cell>
          <cell r="AD1113">
            <v>2</v>
          </cell>
          <cell r="AE1113">
            <v>89883</v>
          </cell>
        </row>
        <row r="1114">
          <cell r="A1114" t="str">
            <v>SMA</v>
          </cell>
          <cell r="B1114">
            <v>6</v>
          </cell>
          <cell r="C1114" t="str">
            <v>DRAG</v>
          </cell>
          <cell r="D1114">
            <v>65</v>
          </cell>
          <cell r="E1114">
            <v>5</v>
          </cell>
          <cell r="F1114" t="str">
            <v xml:space="preserve">B </v>
          </cell>
          <cell r="G1114">
            <v>0</v>
          </cell>
          <cell r="H1114">
            <v>302</v>
          </cell>
          <cell r="I1114">
            <v>91793</v>
          </cell>
          <cell r="J1114">
            <v>0</v>
          </cell>
          <cell r="K1114">
            <v>0</v>
          </cell>
          <cell r="L1114">
            <v>0</v>
          </cell>
          <cell r="M1114">
            <v>0</v>
          </cell>
          <cell r="N1114">
            <v>0</v>
          </cell>
          <cell r="O1114">
            <v>1842144</v>
          </cell>
          <cell r="P1114">
            <v>0</v>
          </cell>
          <cell r="Q1114">
            <v>0</v>
          </cell>
          <cell r="R1114">
            <v>9803</v>
          </cell>
          <cell r="S1114">
            <v>0</v>
          </cell>
          <cell r="T1114">
            <v>2070</v>
          </cell>
          <cell r="U1114">
            <v>408938</v>
          </cell>
          <cell r="V1114">
            <v>0</v>
          </cell>
          <cell r="W1114">
            <v>0</v>
          </cell>
          <cell r="X1114">
            <v>0</v>
          </cell>
          <cell r="Y1114">
            <v>0</v>
          </cell>
          <cell r="Z1114">
            <v>1842144</v>
          </cell>
          <cell r="AA1114">
            <v>1854017</v>
          </cell>
          <cell r="AB1114" t="str">
            <v>ERCT</v>
          </cell>
          <cell r="AC1114">
            <v>1101</v>
          </cell>
          <cell r="AD1114">
            <v>2</v>
          </cell>
          <cell r="AE1114">
            <v>89336</v>
          </cell>
        </row>
        <row r="1115">
          <cell r="A1115" t="str">
            <v>SMA</v>
          </cell>
          <cell r="B1115">
            <v>6</v>
          </cell>
          <cell r="C1115" t="str">
            <v>DRAG</v>
          </cell>
          <cell r="D1115">
            <v>65</v>
          </cell>
          <cell r="E1115">
            <v>6</v>
          </cell>
          <cell r="F1115" t="str">
            <v xml:space="preserve">B </v>
          </cell>
          <cell r="G1115">
            <v>0</v>
          </cell>
          <cell r="H1115">
            <v>22</v>
          </cell>
          <cell r="I1115">
            <v>149300</v>
          </cell>
          <cell r="J1115">
            <v>0</v>
          </cell>
          <cell r="K1115">
            <v>0</v>
          </cell>
          <cell r="L1115">
            <v>0</v>
          </cell>
          <cell r="M1115">
            <v>0</v>
          </cell>
          <cell r="N1115">
            <v>0</v>
          </cell>
          <cell r="O1115">
            <v>1757762</v>
          </cell>
          <cell r="P1115">
            <v>0</v>
          </cell>
          <cell r="Q1115">
            <v>0</v>
          </cell>
          <cell r="R1115">
            <v>11317</v>
          </cell>
          <cell r="S1115">
            <v>0</v>
          </cell>
          <cell r="T1115">
            <v>0</v>
          </cell>
          <cell r="U1115">
            <v>439442</v>
          </cell>
          <cell r="V1115">
            <v>0</v>
          </cell>
          <cell r="W1115">
            <v>0</v>
          </cell>
          <cell r="X1115">
            <v>0</v>
          </cell>
          <cell r="Y1115">
            <v>0</v>
          </cell>
          <cell r="Z1115">
            <v>1757762</v>
          </cell>
          <cell r="AA1115">
            <v>1769079</v>
          </cell>
          <cell r="AB1115" t="str">
            <v>ERCT</v>
          </cell>
          <cell r="AC1115">
            <v>1101</v>
          </cell>
          <cell r="AD1115">
            <v>2</v>
          </cell>
          <cell r="AE1115">
            <v>149300</v>
          </cell>
        </row>
        <row r="1116">
          <cell r="A1116" t="str">
            <v>SMA</v>
          </cell>
          <cell r="B1116">
            <v>6</v>
          </cell>
          <cell r="C1116" t="str">
            <v>DRAG</v>
          </cell>
          <cell r="D1116">
            <v>65</v>
          </cell>
          <cell r="E1116">
            <v>7</v>
          </cell>
          <cell r="F1116" t="str">
            <v>A4</v>
          </cell>
          <cell r="G1116">
            <v>20</v>
          </cell>
          <cell r="H1116">
            <v>3</v>
          </cell>
          <cell r="I1116">
            <v>87248</v>
          </cell>
          <cell r="J1116">
            <v>0</v>
          </cell>
          <cell r="K1116">
            <v>0</v>
          </cell>
          <cell r="L1116">
            <v>155</v>
          </cell>
          <cell r="M1116">
            <v>0</v>
          </cell>
          <cell r="N1116">
            <v>0</v>
          </cell>
          <cell r="O1116">
            <v>850958</v>
          </cell>
          <cell r="P1116">
            <v>102920</v>
          </cell>
          <cell r="Q1116">
            <v>3619</v>
          </cell>
          <cell r="R1116">
            <v>0</v>
          </cell>
          <cell r="S1116">
            <v>0</v>
          </cell>
          <cell r="T1116">
            <v>0</v>
          </cell>
          <cell r="U1116">
            <v>239540</v>
          </cell>
          <cell r="V1116">
            <v>0</v>
          </cell>
          <cell r="W1116">
            <v>664</v>
          </cell>
          <cell r="X1116">
            <v>0</v>
          </cell>
          <cell r="Y1116">
            <v>0</v>
          </cell>
          <cell r="Z1116">
            <v>958161</v>
          </cell>
          <cell r="AA1116">
            <v>958161</v>
          </cell>
          <cell r="AB1116" t="str">
            <v>ERCT</v>
          </cell>
          <cell r="AC1116">
            <v>1101</v>
          </cell>
          <cell r="AD1116">
            <v>2</v>
          </cell>
          <cell r="AE1116">
            <v>87248</v>
          </cell>
        </row>
        <row r="1117">
          <cell r="A1117" t="str">
            <v>SMA</v>
          </cell>
          <cell r="B1117">
            <v>6</v>
          </cell>
          <cell r="C1117" t="str">
            <v>DRAG</v>
          </cell>
          <cell r="D1117">
            <v>65</v>
          </cell>
          <cell r="E1117">
            <v>7</v>
          </cell>
          <cell r="F1117" t="str">
            <v xml:space="preserve">B </v>
          </cell>
          <cell r="G1117">
            <v>0</v>
          </cell>
          <cell r="H1117">
            <v>5</v>
          </cell>
          <cell r="I1117">
            <v>12803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226543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56636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226543</v>
          </cell>
          <cell r="AA1117">
            <v>226543</v>
          </cell>
          <cell r="AB1117" t="str">
            <v>ERCT</v>
          </cell>
          <cell r="AC1117">
            <v>1101</v>
          </cell>
          <cell r="AD1117">
            <v>2</v>
          </cell>
          <cell r="AE1117">
            <v>12803</v>
          </cell>
        </row>
        <row r="1118">
          <cell r="A1118" t="str">
            <v>SMA</v>
          </cell>
          <cell r="B1118">
            <v>6</v>
          </cell>
          <cell r="C1118" t="str">
            <v>DRAG</v>
          </cell>
          <cell r="D1118">
            <v>65</v>
          </cell>
          <cell r="E1118">
            <v>8</v>
          </cell>
          <cell r="F1118" t="str">
            <v xml:space="preserve">B </v>
          </cell>
          <cell r="G1118">
            <v>0</v>
          </cell>
          <cell r="H1118">
            <v>3</v>
          </cell>
          <cell r="I1118">
            <v>1316</v>
          </cell>
          <cell r="J1118">
            <v>0</v>
          </cell>
          <cell r="K1118">
            <v>0</v>
          </cell>
          <cell r="L1118">
            <v>0</v>
          </cell>
          <cell r="M1118">
            <v>0</v>
          </cell>
          <cell r="N1118">
            <v>0</v>
          </cell>
          <cell r="O1118">
            <v>27397</v>
          </cell>
          <cell r="P1118">
            <v>0</v>
          </cell>
          <cell r="Q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6849</v>
          </cell>
          <cell r="V1118">
            <v>0</v>
          </cell>
          <cell r="W1118">
            <v>0</v>
          </cell>
          <cell r="X1118">
            <v>0</v>
          </cell>
          <cell r="Y1118">
            <v>0</v>
          </cell>
          <cell r="Z1118">
            <v>27397</v>
          </cell>
          <cell r="AA1118">
            <v>27397</v>
          </cell>
          <cell r="AB1118" t="str">
            <v>ERCT</v>
          </cell>
          <cell r="AC1118">
            <v>1101</v>
          </cell>
          <cell r="AD1118">
            <v>2</v>
          </cell>
          <cell r="AE1118">
            <v>1316</v>
          </cell>
        </row>
        <row r="1119">
          <cell r="A1119" t="str">
            <v>SMA</v>
          </cell>
          <cell r="B1119">
            <v>6</v>
          </cell>
          <cell r="C1119" t="str">
            <v>DRAG</v>
          </cell>
          <cell r="D1119">
            <v>66</v>
          </cell>
          <cell r="E1119">
            <v>1</v>
          </cell>
          <cell r="F1119" t="str">
            <v xml:space="preserve">B </v>
          </cell>
          <cell r="G1119">
            <v>1</v>
          </cell>
          <cell r="H1119">
            <v>4598</v>
          </cell>
          <cell r="I1119">
            <v>104330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1689154</v>
          </cell>
          <cell r="P1119">
            <v>0</v>
          </cell>
          <cell r="Q1119">
            <v>0</v>
          </cell>
          <cell r="R1119">
            <v>27341</v>
          </cell>
          <cell r="S1119">
            <v>0</v>
          </cell>
          <cell r="T1119">
            <v>311357</v>
          </cell>
          <cell r="U1119">
            <v>0</v>
          </cell>
          <cell r="V1119">
            <v>471</v>
          </cell>
          <cell r="W1119">
            <v>0</v>
          </cell>
          <cell r="X1119">
            <v>0</v>
          </cell>
          <cell r="Y1119">
            <v>40719</v>
          </cell>
          <cell r="Z1119">
            <v>1689154</v>
          </cell>
          <cell r="AA1119">
            <v>2069042</v>
          </cell>
          <cell r="AB1119" t="str">
            <v>ERSC</v>
          </cell>
          <cell r="AC1119">
            <v>1101</v>
          </cell>
          <cell r="AD1119">
            <v>2</v>
          </cell>
          <cell r="AE1119">
            <v>80120</v>
          </cell>
        </row>
        <row r="1120">
          <cell r="A1120" t="str">
            <v>SMA</v>
          </cell>
          <cell r="B1120">
            <v>6</v>
          </cell>
          <cell r="C1120" t="str">
            <v>DRAG</v>
          </cell>
          <cell r="D1120">
            <v>66</v>
          </cell>
          <cell r="E1120">
            <v>1</v>
          </cell>
          <cell r="F1120" t="str">
            <v xml:space="preserve">B </v>
          </cell>
          <cell r="G1120">
            <v>2</v>
          </cell>
          <cell r="H1120">
            <v>2335</v>
          </cell>
          <cell r="I1120">
            <v>94284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1828642</v>
          </cell>
          <cell r="P1120">
            <v>0</v>
          </cell>
          <cell r="Q1120">
            <v>0</v>
          </cell>
          <cell r="R1120">
            <v>20987</v>
          </cell>
          <cell r="S1120">
            <v>0</v>
          </cell>
          <cell r="T1120">
            <v>50626</v>
          </cell>
          <cell r="U1120">
            <v>310790</v>
          </cell>
          <cell r="V1120">
            <v>283</v>
          </cell>
          <cell r="W1120">
            <v>0</v>
          </cell>
          <cell r="X1120">
            <v>0</v>
          </cell>
          <cell r="Y1120">
            <v>42532</v>
          </cell>
          <cell r="Z1120">
            <v>1828642</v>
          </cell>
          <cell r="AA1120">
            <v>1943070</v>
          </cell>
          <cell r="AB1120" t="str">
            <v>ERSC</v>
          </cell>
          <cell r="AC1120">
            <v>1101</v>
          </cell>
          <cell r="AD1120">
            <v>2</v>
          </cell>
          <cell r="AE1120">
            <v>94284</v>
          </cell>
        </row>
        <row r="1121">
          <cell r="A1121" t="str">
            <v>SMA</v>
          </cell>
          <cell r="B1121">
            <v>6</v>
          </cell>
          <cell r="C1121" t="str">
            <v>DRAG</v>
          </cell>
          <cell r="D1121">
            <v>66</v>
          </cell>
          <cell r="E1121">
            <v>1</v>
          </cell>
          <cell r="F1121" t="str">
            <v xml:space="preserve">B </v>
          </cell>
          <cell r="G1121">
            <v>3</v>
          </cell>
          <cell r="H1121">
            <v>7136</v>
          </cell>
          <cell r="I1121">
            <v>542784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10526612</v>
          </cell>
          <cell r="P1121">
            <v>0</v>
          </cell>
          <cell r="Q1121">
            <v>0</v>
          </cell>
          <cell r="R1121">
            <v>95437</v>
          </cell>
          <cell r="S1121">
            <v>0</v>
          </cell>
          <cell r="T1121">
            <v>156851</v>
          </cell>
          <cell r="U1121">
            <v>1789523</v>
          </cell>
          <cell r="V1121">
            <v>2355</v>
          </cell>
          <cell r="W1121">
            <v>0</v>
          </cell>
          <cell r="X1121">
            <v>0</v>
          </cell>
          <cell r="Y1121">
            <v>145138</v>
          </cell>
          <cell r="Z1121">
            <v>10526612</v>
          </cell>
          <cell r="AA1121">
            <v>10926393</v>
          </cell>
          <cell r="AB1121" t="str">
            <v>ERSC</v>
          </cell>
          <cell r="AC1121">
            <v>1101</v>
          </cell>
          <cell r="AD1121">
            <v>2</v>
          </cell>
          <cell r="AE1121">
            <v>540706</v>
          </cell>
        </row>
        <row r="1122">
          <cell r="A1122" t="str">
            <v>SMA</v>
          </cell>
          <cell r="B1122">
            <v>6</v>
          </cell>
          <cell r="C1122" t="str">
            <v>DRAG</v>
          </cell>
          <cell r="D1122">
            <v>66</v>
          </cell>
          <cell r="E1122">
            <v>1</v>
          </cell>
          <cell r="F1122" t="str">
            <v xml:space="preserve">B </v>
          </cell>
          <cell r="G1122">
            <v>4</v>
          </cell>
          <cell r="H1122">
            <v>4193</v>
          </cell>
          <cell r="I1122">
            <v>507905</v>
          </cell>
          <cell r="J1122">
            <v>0</v>
          </cell>
          <cell r="K1122">
            <v>0</v>
          </cell>
          <cell r="L1122">
            <v>0</v>
          </cell>
          <cell r="M1122">
            <v>0</v>
          </cell>
          <cell r="N1122">
            <v>0</v>
          </cell>
          <cell r="O1122">
            <v>9852820</v>
          </cell>
          <cell r="P1122">
            <v>0</v>
          </cell>
          <cell r="Q1122">
            <v>0</v>
          </cell>
          <cell r="R1122">
            <v>106496</v>
          </cell>
          <cell r="S1122">
            <v>0</v>
          </cell>
          <cell r="T1122">
            <v>134087</v>
          </cell>
          <cell r="U1122">
            <v>1674994</v>
          </cell>
          <cell r="V1122">
            <v>1131</v>
          </cell>
          <cell r="W1122">
            <v>0</v>
          </cell>
          <cell r="X1122">
            <v>0</v>
          </cell>
          <cell r="Y1122">
            <v>126910</v>
          </cell>
          <cell r="Z1122">
            <v>9852820</v>
          </cell>
          <cell r="AA1122">
            <v>10221444</v>
          </cell>
          <cell r="AB1122" t="str">
            <v>ERSC</v>
          </cell>
          <cell r="AC1122">
            <v>1101</v>
          </cell>
          <cell r="AD1122">
            <v>2</v>
          </cell>
          <cell r="AE1122">
            <v>507905</v>
          </cell>
        </row>
        <row r="1123">
          <cell r="A1123" t="str">
            <v>SMA</v>
          </cell>
          <cell r="B1123">
            <v>6</v>
          </cell>
          <cell r="C1123" t="str">
            <v>DRAG</v>
          </cell>
          <cell r="D1123">
            <v>66</v>
          </cell>
          <cell r="E1123">
            <v>1</v>
          </cell>
          <cell r="F1123" t="str">
            <v xml:space="preserve">B </v>
          </cell>
          <cell r="G1123">
            <v>5</v>
          </cell>
          <cell r="H1123">
            <v>1545</v>
          </cell>
          <cell r="I1123">
            <v>265408</v>
          </cell>
          <cell r="J1123">
            <v>0</v>
          </cell>
          <cell r="K1123">
            <v>0</v>
          </cell>
          <cell r="L1123">
            <v>0</v>
          </cell>
          <cell r="M1123">
            <v>0</v>
          </cell>
          <cell r="N1123">
            <v>0</v>
          </cell>
          <cell r="O1123">
            <v>5147655</v>
          </cell>
          <cell r="P1123">
            <v>0</v>
          </cell>
          <cell r="Q1123">
            <v>0</v>
          </cell>
          <cell r="R1123">
            <v>61352</v>
          </cell>
          <cell r="S1123">
            <v>0</v>
          </cell>
          <cell r="T1123">
            <v>103312</v>
          </cell>
          <cell r="U1123">
            <v>875134</v>
          </cell>
          <cell r="V1123">
            <v>283</v>
          </cell>
          <cell r="W1123">
            <v>0</v>
          </cell>
          <cell r="X1123">
            <v>0</v>
          </cell>
          <cell r="Y1123">
            <v>43904</v>
          </cell>
          <cell r="Z1123">
            <v>5147655</v>
          </cell>
          <cell r="AA1123">
            <v>5356506</v>
          </cell>
          <cell r="AB1123" t="str">
            <v>ERSC</v>
          </cell>
          <cell r="AC1123">
            <v>1101</v>
          </cell>
          <cell r="AD1123">
            <v>2</v>
          </cell>
          <cell r="AE1123">
            <v>265408</v>
          </cell>
        </row>
        <row r="1124">
          <cell r="A1124" t="str">
            <v>SMA</v>
          </cell>
          <cell r="B1124">
            <v>6</v>
          </cell>
          <cell r="C1124" t="str">
            <v>DRAG</v>
          </cell>
          <cell r="D1124">
            <v>66</v>
          </cell>
          <cell r="E1124">
            <v>1</v>
          </cell>
          <cell r="F1124" t="str">
            <v xml:space="preserve">B </v>
          </cell>
          <cell r="G1124">
            <v>6</v>
          </cell>
          <cell r="H1124">
            <v>1018</v>
          </cell>
          <cell r="I1124">
            <v>243893</v>
          </cell>
          <cell r="J1124">
            <v>0</v>
          </cell>
          <cell r="K1124">
            <v>0</v>
          </cell>
          <cell r="L1124">
            <v>0</v>
          </cell>
          <cell r="M1124">
            <v>0</v>
          </cell>
          <cell r="N1124">
            <v>0</v>
          </cell>
          <cell r="O1124">
            <v>4730561</v>
          </cell>
          <cell r="P1124">
            <v>0</v>
          </cell>
          <cell r="Q1124">
            <v>0</v>
          </cell>
          <cell r="R1124">
            <v>55199</v>
          </cell>
          <cell r="S1124">
            <v>0</v>
          </cell>
          <cell r="T1124">
            <v>103713</v>
          </cell>
          <cell r="U1124">
            <v>804637</v>
          </cell>
          <cell r="V1124">
            <v>189</v>
          </cell>
          <cell r="W1124">
            <v>0</v>
          </cell>
          <cell r="X1124">
            <v>0</v>
          </cell>
          <cell r="Y1124">
            <v>26656</v>
          </cell>
          <cell r="Z1124">
            <v>4730561</v>
          </cell>
          <cell r="AA1124">
            <v>4916318</v>
          </cell>
          <cell r="AB1124" t="str">
            <v>ERSC</v>
          </cell>
          <cell r="AC1124">
            <v>1101</v>
          </cell>
          <cell r="AD1124">
            <v>2</v>
          </cell>
          <cell r="AE1124">
            <v>243893</v>
          </cell>
        </row>
        <row r="1125">
          <cell r="A1125" t="str">
            <v>SMA</v>
          </cell>
          <cell r="B1125">
            <v>6</v>
          </cell>
          <cell r="C1125" t="str">
            <v>DRAG</v>
          </cell>
          <cell r="D1125">
            <v>66</v>
          </cell>
          <cell r="E1125">
            <v>1</v>
          </cell>
          <cell r="F1125" t="str">
            <v xml:space="preserve">B </v>
          </cell>
          <cell r="G1125">
            <v>7</v>
          </cell>
          <cell r="H1125">
            <v>350</v>
          </cell>
          <cell r="I1125">
            <v>118294</v>
          </cell>
          <cell r="J1125">
            <v>0</v>
          </cell>
          <cell r="K1125">
            <v>0</v>
          </cell>
          <cell r="L1125">
            <v>0</v>
          </cell>
          <cell r="M1125">
            <v>0</v>
          </cell>
          <cell r="N1125">
            <v>0</v>
          </cell>
          <cell r="O1125">
            <v>2380403</v>
          </cell>
          <cell r="P1125">
            <v>0</v>
          </cell>
          <cell r="Q1125">
            <v>0</v>
          </cell>
          <cell r="R1125">
            <v>29795</v>
          </cell>
          <cell r="S1125">
            <v>0</v>
          </cell>
          <cell r="T1125">
            <v>76677</v>
          </cell>
          <cell r="U1125">
            <v>476306</v>
          </cell>
          <cell r="V1125">
            <v>0</v>
          </cell>
          <cell r="W1125">
            <v>0</v>
          </cell>
          <cell r="X1125">
            <v>0</v>
          </cell>
          <cell r="Y1125">
            <v>8835</v>
          </cell>
          <cell r="Z1125">
            <v>2380403</v>
          </cell>
          <cell r="AA1125">
            <v>2495710</v>
          </cell>
          <cell r="AB1125" t="str">
            <v>ERSC</v>
          </cell>
          <cell r="AC1125">
            <v>1101</v>
          </cell>
          <cell r="AD1125">
            <v>2</v>
          </cell>
          <cell r="AE1125">
            <v>118294</v>
          </cell>
        </row>
        <row r="1126">
          <cell r="A1126" t="str">
            <v>SMA</v>
          </cell>
          <cell r="B1126">
            <v>6</v>
          </cell>
          <cell r="C1126" t="str">
            <v>DRAG</v>
          </cell>
          <cell r="D1126">
            <v>66</v>
          </cell>
          <cell r="E1126">
            <v>1</v>
          </cell>
          <cell r="F1126" t="str">
            <v xml:space="preserve">B </v>
          </cell>
          <cell r="G1126">
            <v>8</v>
          </cell>
          <cell r="H1126">
            <v>141</v>
          </cell>
          <cell r="I1126">
            <v>62022</v>
          </cell>
          <cell r="J1126">
            <v>0</v>
          </cell>
          <cell r="K1126">
            <v>0</v>
          </cell>
          <cell r="L1126">
            <v>0</v>
          </cell>
          <cell r="M1126">
            <v>0</v>
          </cell>
          <cell r="N1126">
            <v>0</v>
          </cell>
          <cell r="O1126">
            <v>1248092</v>
          </cell>
          <cell r="P1126">
            <v>0</v>
          </cell>
          <cell r="Q1126">
            <v>0</v>
          </cell>
          <cell r="R1126">
            <v>12749</v>
          </cell>
          <cell r="S1126">
            <v>0</v>
          </cell>
          <cell r="T1126">
            <v>59107</v>
          </cell>
          <cell r="U1126">
            <v>249687</v>
          </cell>
          <cell r="V1126">
            <v>0</v>
          </cell>
          <cell r="W1126">
            <v>0</v>
          </cell>
          <cell r="X1126">
            <v>0</v>
          </cell>
          <cell r="Y1126">
            <v>2945</v>
          </cell>
          <cell r="Z1126">
            <v>1248092</v>
          </cell>
          <cell r="AA1126">
            <v>1322893</v>
          </cell>
          <cell r="AB1126" t="str">
            <v>ERSC</v>
          </cell>
          <cell r="AC1126">
            <v>1101</v>
          </cell>
          <cell r="AD1126">
            <v>2</v>
          </cell>
          <cell r="AE1126">
            <v>62022</v>
          </cell>
        </row>
        <row r="1127">
          <cell r="A1127" t="str">
            <v>SMA</v>
          </cell>
          <cell r="B1127">
            <v>6</v>
          </cell>
          <cell r="C1127" t="str">
            <v>DRAG</v>
          </cell>
          <cell r="D1127">
            <v>66</v>
          </cell>
          <cell r="E1127">
            <v>1</v>
          </cell>
          <cell r="F1127" t="str">
            <v xml:space="preserve">B </v>
          </cell>
          <cell r="G1127">
            <v>9</v>
          </cell>
          <cell r="H1127">
            <v>164</v>
          </cell>
          <cell r="I1127">
            <v>104657</v>
          </cell>
          <cell r="J1127">
            <v>0</v>
          </cell>
          <cell r="K1127">
            <v>0</v>
          </cell>
          <cell r="L1127">
            <v>0</v>
          </cell>
          <cell r="M1127">
            <v>0</v>
          </cell>
          <cell r="N1127">
            <v>0</v>
          </cell>
          <cell r="O1127">
            <v>2246257</v>
          </cell>
          <cell r="P1127">
            <v>0</v>
          </cell>
          <cell r="Q1127">
            <v>0</v>
          </cell>
          <cell r="R1127">
            <v>23834</v>
          </cell>
          <cell r="S1127">
            <v>0</v>
          </cell>
          <cell r="T1127">
            <v>45251</v>
          </cell>
          <cell r="U1127">
            <v>561679</v>
          </cell>
          <cell r="V1127">
            <v>94</v>
          </cell>
          <cell r="W1127">
            <v>0</v>
          </cell>
          <cell r="X1127">
            <v>0</v>
          </cell>
          <cell r="Y1127">
            <v>3532</v>
          </cell>
          <cell r="Z1127">
            <v>2246257</v>
          </cell>
          <cell r="AA1127">
            <v>2318968</v>
          </cell>
          <cell r="AB1127" t="str">
            <v>ERSC</v>
          </cell>
          <cell r="AC1127">
            <v>1101</v>
          </cell>
          <cell r="AD1127">
            <v>2</v>
          </cell>
          <cell r="AE1127">
            <v>104657</v>
          </cell>
        </row>
        <row r="1128">
          <cell r="A1128" t="str">
            <v>SMA</v>
          </cell>
          <cell r="B1128">
            <v>6</v>
          </cell>
          <cell r="C1128" t="str">
            <v>DRAG</v>
          </cell>
          <cell r="D1128">
            <v>66</v>
          </cell>
          <cell r="E1128">
            <v>1</v>
          </cell>
          <cell r="F1128" t="str">
            <v xml:space="preserve">B </v>
          </cell>
          <cell r="G1128">
            <v>10</v>
          </cell>
          <cell r="H1128">
            <v>57</v>
          </cell>
          <cell r="I1128">
            <v>101385</v>
          </cell>
          <cell r="J1128">
            <v>0</v>
          </cell>
          <cell r="K1128">
            <v>0</v>
          </cell>
          <cell r="L1128">
            <v>0</v>
          </cell>
          <cell r="M1128">
            <v>0</v>
          </cell>
          <cell r="N1128">
            <v>0</v>
          </cell>
          <cell r="O1128">
            <v>2175827</v>
          </cell>
          <cell r="P1128">
            <v>0</v>
          </cell>
          <cell r="Q1128">
            <v>0</v>
          </cell>
          <cell r="R1128">
            <v>12292</v>
          </cell>
          <cell r="S1128">
            <v>0</v>
          </cell>
          <cell r="T1128">
            <v>2566</v>
          </cell>
          <cell r="U1128">
            <v>544004</v>
          </cell>
          <cell r="V1128">
            <v>0</v>
          </cell>
          <cell r="W1128">
            <v>0</v>
          </cell>
          <cell r="X1128">
            <v>0</v>
          </cell>
          <cell r="Y1128">
            <v>4908</v>
          </cell>
          <cell r="Z1128">
            <v>2175827</v>
          </cell>
          <cell r="AA1128">
            <v>2195593</v>
          </cell>
          <cell r="AB1128" t="str">
            <v>ERSC</v>
          </cell>
          <cell r="AC1128">
            <v>1101</v>
          </cell>
          <cell r="AD1128">
            <v>2</v>
          </cell>
          <cell r="AE1128">
            <v>101385</v>
          </cell>
        </row>
        <row r="1129">
          <cell r="A1129" t="str">
            <v>SMA</v>
          </cell>
          <cell r="B1129">
            <v>6</v>
          </cell>
          <cell r="C1129" t="str">
            <v>DRAG</v>
          </cell>
          <cell r="D1129">
            <v>66</v>
          </cell>
          <cell r="E1129">
            <v>1</v>
          </cell>
          <cell r="F1129" t="str">
            <v xml:space="preserve">B </v>
          </cell>
          <cell r="G1129">
            <v>11</v>
          </cell>
          <cell r="H1129">
            <v>844</v>
          </cell>
          <cell r="I1129">
            <v>18636</v>
          </cell>
          <cell r="J1129">
            <v>0</v>
          </cell>
          <cell r="K1129">
            <v>0</v>
          </cell>
          <cell r="L1129">
            <v>0</v>
          </cell>
          <cell r="M1129">
            <v>0</v>
          </cell>
          <cell r="N1129">
            <v>0</v>
          </cell>
          <cell r="O1129">
            <v>105176</v>
          </cell>
          <cell r="P1129">
            <v>0</v>
          </cell>
          <cell r="Q1129">
            <v>0</v>
          </cell>
          <cell r="R1129">
            <v>1427</v>
          </cell>
          <cell r="S1129">
            <v>0</v>
          </cell>
          <cell r="T1129">
            <v>14131</v>
          </cell>
          <cell r="U1129">
            <v>0</v>
          </cell>
          <cell r="V1129">
            <v>282</v>
          </cell>
          <cell r="W1129">
            <v>0</v>
          </cell>
          <cell r="X1129">
            <v>0</v>
          </cell>
          <cell r="Y1129">
            <v>4900</v>
          </cell>
          <cell r="Z1129">
            <v>105176</v>
          </cell>
          <cell r="AA1129">
            <v>125916</v>
          </cell>
          <cell r="AB1129" t="str">
            <v>ERSC</v>
          </cell>
          <cell r="AC1129">
            <v>1101</v>
          </cell>
          <cell r="AD1129">
            <v>2</v>
          </cell>
          <cell r="AE1129">
            <v>12114</v>
          </cell>
        </row>
        <row r="1130">
          <cell r="A1130" t="str">
            <v>SMA</v>
          </cell>
          <cell r="B1130">
            <v>6</v>
          </cell>
          <cell r="C1130" t="str">
            <v>DRAG</v>
          </cell>
          <cell r="D1130">
            <v>66</v>
          </cell>
          <cell r="E1130">
            <v>1</v>
          </cell>
          <cell r="F1130" t="str">
            <v xml:space="preserve">B </v>
          </cell>
          <cell r="G1130">
            <v>12</v>
          </cell>
          <cell r="H1130">
            <v>694</v>
          </cell>
          <cell r="I1130">
            <v>39393</v>
          </cell>
          <cell r="J1130">
            <v>0</v>
          </cell>
          <cell r="K1130">
            <v>0</v>
          </cell>
          <cell r="L1130">
            <v>0</v>
          </cell>
          <cell r="M1130">
            <v>0</v>
          </cell>
          <cell r="N1130">
            <v>0</v>
          </cell>
          <cell r="O1130">
            <v>357827</v>
          </cell>
          <cell r="P1130">
            <v>0</v>
          </cell>
          <cell r="Q1130">
            <v>0</v>
          </cell>
          <cell r="R1130">
            <v>5220</v>
          </cell>
          <cell r="S1130">
            <v>0</v>
          </cell>
          <cell r="T1130">
            <v>5085</v>
          </cell>
          <cell r="U1130">
            <v>60867</v>
          </cell>
          <cell r="V1130">
            <v>1034</v>
          </cell>
          <cell r="W1130">
            <v>0</v>
          </cell>
          <cell r="X1130">
            <v>0</v>
          </cell>
          <cell r="Y1130">
            <v>7644</v>
          </cell>
          <cell r="Z1130">
            <v>357827</v>
          </cell>
          <cell r="AA1130">
            <v>376810</v>
          </cell>
          <cell r="AB1130" t="str">
            <v>ERSC</v>
          </cell>
          <cell r="AC1130">
            <v>1101</v>
          </cell>
          <cell r="AD1130">
            <v>2</v>
          </cell>
          <cell r="AE1130">
            <v>39393</v>
          </cell>
        </row>
        <row r="1131">
          <cell r="A1131" t="str">
            <v>SMA</v>
          </cell>
          <cell r="B1131">
            <v>6</v>
          </cell>
          <cell r="C1131" t="str">
            <v>DRAG</v>
          </cell>
          <cell r="D1131">
            <v>66</v>
          </cell>
          <cell r="E1131">
            <v>1</v>
          </cell>
          <cell r="F1131" t="str">
            <v xml:space="preserve">B </v>
          </cell>
          <cell r="G1131">
            <v>13</v>
          </cell>
          <cell r="H1131">
            <v>83</v>
          </cell>
          <cell r="I1131">
            <v>9600</v>
          </cell>
          <cell r="J1131">
            <v>0</v>
          </cell>
          <cell r="K1131">
            <v>0</v>
          </cell>
          <cell r="L1131">
            <v>0</v>
          </cell>
          <cell r="M1131">
            <v>0</v>
          </cell>
          <cell r="N1131">
            <v>0</v>
          </cell>
          <cell r="O1131">
            <v>123683</v>
          </cell>
          <cell r="P1131">
            <v>0</v>
          </cell>
          <cell r="Q1131">
            <v>0</v>
          </cell>
          <cell r="R1131">
            <v>1457</v>
          </cell>
          <cell r="S1131">
            <v>0</v>
          </cell>
          <cell r="T1131">
            <v>5117</v>
          </cell>
          <cell r="U1131">
            <v>21027</v>
          </cell>
          <cell r="V1131">
            <v>0</v>
          </cell>
          <cell r="W1131">
            <v>0</v>
          </cell>
          <cell r="X1131">
            <v>0</v>
          </cell>
          <cell r="Y1131">
            <v>1715</v>
          </cell>
          <cell r="Z1131">
            <v>123683</v>
          </cell>
          <cell r="AA1131">
            <v>131972</v>
          </cell>
          <cell r="AB1131" t="str">
            <v>ERSC</v>
          </cell>
          <cell r="AC1131">
            <v>1101</v>
          </cell>
          <cell r="AD1131">
            <v>2</v>
          </cell>
          <cell r="AE1131">
            <v>9600</v>
          </cell>
        </row>
        <row r="1132">
          <cell r="A1132" t="str">
            <v>SMA</v>
          </cell>
          <cell r="B1132">
            <v>6</v>
          </cell>
          <cell r="C1132" t="str">
            <v>DRAG</v>
          </cell>
          <cell r="D1132">
            <v>66</v>
          </cell>
          <cell r="E1132">
            <v>1</v>
          </cell>
          <cell r="F1132" t="str">
            <v xml:space="preserve">B </v>
          </cell>
          <cell r="G1132">
            <v>14</v>
          </cell>
          <cell r="H1132">
            <v>9</v>
          </cell>
          <cell r="I1132">
            <v>1346</v>
          </cell>
          <cell r="J1132">
            <v>0</v>
          </cell>
          <cell r="K1132">
            <v>0</v>
          </cell>
          <cell r="L1132">
            <v>0</v>
          </cell>
          <cell r="M1132">
            <v>0</v>
          </cell>
          <cell r="N1132">
            <v>0</v>
          </cell>
          <cell r="O1132">
            <v>17110</v>
          </cell>
          <cell r="P1132">
            <v>0</v>
          </cell>
          <cell r="Q1132">
            <v>0</v>
          </cell>
          <cell r="R1132">
            <v>127</v>
          </cell>
          <cell r="S1132">
            <v>0</v>
          </cell>
          <cell r="T1132">
            <v>1424</v>
          </cell>
          <cell r="U1132">
            <v>2909</v>
          </cell>
          <cell r="V1132">
            <v>94</v>
          </cell>
          <cell r="W1132">
            <v>0</v>
          </cell>
          <cell r="X1132">
            <v>0</v>
          </cell>
          <cell r="Y1132">
            <v>0</v>
          </cell>
          <cell r="Z1132">
            <v>17110</v>
          </cell>
          <cell r="AA1132">
            <v>18755</v>
          </cell>
          <cell r="AB1132" t="str">
            <v>ERSC</v>
          </cell>
          <cell r="AC1132">
            <v>1101</v>
          </cell>
          <cell r="AD1132">
            <v>2</v>
          </cell>
          <cell r="AE1132">
            <v>1346</v>
          </cell>
        </row>
        <row r="1133">
          <cell r="A1133" t="str">
            <v>SMA</v>
          </cell>
          <cell r="B1133">
            <v>6</v>
          </cell>
          <cell r="C1133" t="str">
            <v>DRAG</v>
          </cell>
          <cell r="D1133">
            <v>66</v>
          </cell>
          <cell r="E1133">
            <v>1</v>
          </cell>
          <cell r="F1133" t="str">
            <v xml:space="preserve">B </v>
          </cell>
          <cell r="G1133">
            <v>15</v>
          </cell>
          <cell r="H1133">
            <v>17</v>
          </cell>
          <cell r="I1133">
            <v>3708</v>
          </cell>
          <cell r="J1133">
            <v>0</v>
          </cell>
          <cell r="K1133">
            <v>0</v>
          </cell>
          <cell r="L1133">
            <v>0</v>
          </cell>
          <cell r="M1133">
            <v>0</v>
          </cell>
          <cell r="N1133">
            <v>0</v>
          </cell>
          <cell r="O1133">
            <v>55329</v>
          </cell>
          <cell r="P1133">
            <v>0</v>
          </cell>
          <cell r="Q1133">
            <v>0</v>
          </cell>
          <cell r="R1133">
            <v>406</v>
          </cell>
          <cell r="S1133">
            <v>0</v>
          </cell>
          <cell r="T1133">
            <v>64</v>
          </cell>
          <cell r="U1133">
            <v>9749</v>
          </cell>
          <cell r="V1133">
            <v>0</v>
          </cell>
          <cell r="W1133">
            <v>0</v>
          </cell>
          <cell r="X1133">
            <v>0</v>
          </cell>
          <cell r="Y1133">
            <v>784</v>
          </cell>
          <cell r="Z1133">
            <v>55329</v>
          </cell>
          <cell r="AA1133">
            <v>56583</v>
          </cell>
          <cell r="AB1133" t="str">
            <v>ERSC</v>
          </cell>
          <cell r="AC1133">
            <v>1101</v>
          </cell>
          <cell r="AD1133">
            <v>2</v>
          </cell>
          <cell r="AE1133">
            <v>3708</v>
          </cell>
        </row>
        <row r="1134">
          <cell r="A1134" t="str">
            <v>SMA</v>
          </cell>
          <cell r="B1134">
            <v>6</v>
          </cell>
          <cell r="C1134" t="str">
            <v>DRAG</v>
          </cell>
          <cell r="D1134">
            <v>66</v>
          </cell>
          <cell r="E1134">
            <v>2</v>
          </cell>
          <cell r="F1134" t="str">
            <v>A4</v>
          </cell>
          <cell r="G1134">
            <v>20</v>
          </cell>
          <cell r="H1134">
            <v>10</v>
          </cell>
          <cell r="I1134">
            <v>126968</v>
          </cell>
          <cell r="J1134">
            <v>0</v>
          </cell>
          <cell r="K1134">
            <v>0</v>
          </cell>
          <cell r="L1134">
            <v>704</v>
          </cell>
          <cell r="M1134">
            <v>0</v>
          </cell>
          <cell r="N1134">
            <v>0</v>
          </cell>
          <cell r="O1134">
            <v>1456915</v>
          </cell>
          <cell r="P1134">
            <v>550998</v>
          </cell>
          <cell r="Q1134">
            <v>42123</v>
          </cell>
          <cell r="R1134">
            <v>52112</v>
          </cell>
          <cell r="S1134">
            <v>0</v>
          </cell>
          <cell r="T1134">
            <v>100431</v>
          </cell>
          <cell r="U1134">
            <v>519945</v>
          </cell>
          <cell r="V1134">
            <v>0</v>
          </cell>
          <cell r="W1134">
            <v>29742</v>
          </cell>
          <cell r="X1134">
            <v>0</v>
          </cell>
          <cell r="Y1134">
            <v>0</v>
          </cell>
          <cell r="Z1134">
            <v>2079778</v>
          </cell>
          <cell r="AA1134">
            <v>2232321</v>
          </cell>
          <cell r="AB1134" t="str">
            <v>ERSC</v>
          </cell>
          <cell r="AC1134">
            <v>1101</v>
          </cell>
          <cell r="AD1134">
            <v>2</v>
          </cell>
          <cell r="AE1134">
            <v>126968</v>
          </cell>
        </row>
        <row r="1135">
          <cell r="A1135" t="str">
            <v>SMA</v>
          </cell>
          <cell r="B1135">
            <v>6</v>
          </cell>
          <cell r="C1135" t="str">
            <v>DRAG</v>
          </cell>
          <cell r="D1135">
            <v>66</v>
          </cell>
          <cell r="E1135">
            <v>2</v>
          </cell>
          <cell r="F1135" t="str">
            <v xml:space="preserve">B </v>
          </cell>
          <cell r="G1135">
            <v>0</v>
          </cell>
          <cell r="H1135">
            <v>580</v>
          </cell>
          <cell r="I1135">
            <v>274378</v>
          </cell>
          <cell r="J1135">
            <v>0</v>
          </cell>
          <cell r="K1135">
            <v>0</v>
          </cell>
          <cell r="L1135">
            <v>0</v>
          </cell>
          <cell r="M1135">
            <v>0</v>
          </cell>
          <cell r="N1135">
            <v>0</v>
          </cell>
          <cell r="O1135">
            <v>5714147</v>
          </cell>
          <cell r="P1135">
            <v>0</v>
          </cell>
          <cell r="Q1135">
            <v>0</v>
          </cell>
          <cell r="R1135">
            <v>74836</v>
          </cell>
          <cell r="S1135">
            <v>0</v>
          </cell>
          <cell r="T1135">
            <v>657048</v>
          </cell>
          <cell r="U1135">
            <v>1416863</v>
          </cell>
          <cell r="V1135">
            <v>0</v>
          </cell>
          <cell r="W1135">
            <v>0</v>
          </cell>
          <cell r="X1135">
            <v>0</v>
          </cell>
          <cell r="Y1135">
            <v>18342</v>
          </cell>
          <cell r="Z1135">
            <v>5714147</v>
          </cell>
          <cell r="AA1135">
            <v>6464373</v>
          </cell>
          <cell r="AB1135" t="str">
            <v>ERSC</v>
          </cell>
          <cell r="AC1135">
            <v>1101</v>
          </cell>
          <cell r="AD1135">
            <v>2</v>
          </cell>
          <cell r="AE1135">
            <v>269970</v>
          </cell>
        </row>
        <row r="1136">
          <cell r="A1136" t="str">
            <v>SMA</v>
          </cell>
          <cell r="B1136">
            <v>6</v>
          </cell>
          <cell r="C1136" t="str">
            <v>DRAG</v>
          </cell>
          <cell r="D1136">
            <v>66</v>
          </cell>
          <cell r="E1136">
            <v>3</v>
          </cell>
          <cell r="F1136" t="str">
            <v>A4</v>
          </cell>
          <cell r="G1136">
            <v>20</v>
          </cell>
          <cell r="H1136">
            <v>4</v>
          </cell>
          <cell r="I1136">
            <v>44024</v>
          </cell>
          <cell r="J1136">
            <v>0</v>
          </cell>
          <cell r="K1136">
            <v>0</v>
          </cell>
          <cell r="L1136">
            <v>147</v>
          </cell>
          <cell r="M1136">
            <v>0</v>
          </cell>
          <cell r="N1136">
            <v>0</v>
          </cell>
          <cell r="O1136">
            <v>505161</v>
          </cell>
          <cell r="P1136">
            <v>115052</v>
          </cell>
          <cell r="Q1136">
            <v>2364</v>
          </cell>
          <cell r="R1136">
            <v>8837</v>
          </cell>
          <cell r="S1136">
            <v>0</v>
          </cell>
          <cell r="T1136">
            <v>0</v>
          </cell>
          <cell r="U1136">
            <v>155840</v>
          </cell>
          <cell r="V1136">
            <v>0</v>
          </cell>
          <cell r="W1136">
            <v>783</v>
          </cell>
          <cell r="X1136">
            <v>0</v>
          </cell>
          <cell r="Y1136">
            <v>0</v>
          </cell>
          <cell r="Z1136">
            <v>623360</v>
          </cell>
          <cell r="AA1136">
            <v>632197</v>
          </cell>
          <cell r="AB1136" t="str">
            <v>ERSC</v>
          </cell>
          <cell r="AC1136">
            <v>1101</v>
          </cell>
          <cell r="AD1136">
            <v>2</v>
          </cell>
          <cell r="AE1136">
            <v>44024</v>
          </cell>
        </row>
        <row r="1137">
          <cell r="A1137" t="str">
            <v>SMA</v>
          </cell>
          <cell r="B1137">
            <v>6</v>
          </cell>
          <cell r="C1137" t="str">
            <v>DRAG</v>
          </cell>
          <cell r="D1137">
            <v>66</v>
          </cell>
          <cell r="E1137">
            <v>3</v>
          </cell>
          <cell r="F1137" t="str">
            <v xml:space="preserve">B </v>
          </cell>
          <cell r="G1137">
            <v>0</v>
          </cell>
          <cell r="H1137">
            <v>2539</v>
          </cell>
          <cell r="I1137">
            <v>570896</v>
          </cell>
          <cell r="J1137">
            <v>0</v>
          </cell>
          <cell r="K1137">
            <v>0</v>
          </cell>
          <cell r="L1137">
            <v>0</v>
          </cell>
          <cell r="M1137">
            <v>0</v>
          </cell>
          <cell r="N1137">
            <v>0</v>
          </cell>
          <cell r="O1137">
            <v>11882920</v>
          </cell>
          <cell r="P1137">
            <v>0</v>
          </cell>
          <cell r="Q1137">
            <v>0</v>
          </cell>
          <cell r="R1137">
            <v>144800</v>
          </cell>
          <cell r="S1137">
            <v>0</v>
          </cell>
          <cell r="T1137">
            <v>540789</v>
          </cell>
          <cell r="U1137">
            <v>2880458</v>
          </cell>
          <cell r="V1137">
            <v>660</v>
          </cell>
          <cell r="W1137">
            <v>0</v>
          </cell>
          <cell r="X1137">
            <v>0</v>
          </cell>
          <cell r="Y1137">
            <v>62756</v>
          </cell>
          <cell r="Z1137">
            <v>11882920</v>
          </cell>
          <cell r="AA1137">
            <v>12631925</v>
          </cell>
          <cell r="AB1137" t="str">
            <v>ERSC</v>
          </cell>
          <cell r="AC1137">
            <v>1101</v>
          </cell>
          <cell r="AD1137">
            <v>2</v>
          </cell>
          <cell r="AE1137">
            <v>556223</v>
          </cell>
        </row>
        <row r="1138">
          <cell r="A1138" t="str">
            <v>SMA</v>
          </cell>
          <cell r="B1138">
            <v>6</v>
          </cell>
          <cell r="C1138" t="str">
            <v>DRAG</v>
          </cell>
          <cell r="D1138">
            <v>66</v>
          </cell>
          <cell r="E1138">
            <v>4</v>
          </cell>
          <cell r="F1138" t="str">
            <v xml:space="preserve">B </v>
          </cell>
          <cell r="G1138">
            <v>0</v>
          </cell>
          <cell r="H1138">
            <v>247</v>
          </cell>
          <cell r="I1138">
            <v>56940</v>
          </cell>
          <cell r="J1138">
            <v>0</v>
          </cell>
          <cell r="K1138">
            <v>0</v>
          </cell>
          <cell r="L1138">
            <v>0</v>
          </cell>
          <cell r="M1138">
            <v>0</v>
          </cell>
          <cell r="N1138">
            <v>0</v>
          </cell>
          <cell r="O1138">
            <v>559564</v>
          </cell>
          <cell r="P1138">
            <v>0</v>
          </cell>
          <cell r="Q1138">
            <v>0</v>
          </cell>
          <cell r="R1138">
            <v>1745</v>
          </cell>
          <cell r="S1138">
            <v>0</v>
          </cell>
          <cell r="T1138">
            <v>32458</v>
          </cell>
          <cell r="U1138">
            <v>0</v>
          </cell>
          <cell r="V1138">
            <v>16395</v>
          </cell>
          <cell r="W1138">
            <v>0</v>
          </cell>
          <cell r="X1138">
            <v>0</v>
          </cell>
          <cell r="Y1138">
            <v>0</v>
          </cell>
          <cell r="Z1138">
            <v>559564</v>
          </cell>
          <cell r="AA1138">
            <v>610162</v>
          </cell>
          <cell r="AB1138" t="str">
            <v>ERSC</v>
          </cell>
          <cell r="AC1138">
            <v>1101</v>
          </cell>
          <cell r="AD1138">
            <v>2</v>
          </cell>
          <cell r="AE1138">
            <v>53696</v>
          </cell>
        </row>
        <row r="1139">
          <cell r="A1139" t="str">
            <v>SMA</v>
          </cell>
          <cell r="B1139">
            <v>6</v>
          </cell>
          <cell r="C1139" t="str">
            <v>DRAG</v>
          </cell>
          <cell r="D1139">
            <v>66</v>
          </cell>
          <cell r="E1139">
            <v>5</v>
          </cell>
          <cell r="F1139" t="str">
            <v xml:space="preserve">B </v>
          </cell>
          <cell r="G1139">
            <v>0</v>
          </cell>
          <cell r="H1139">
            <v>168</v>
          </cell>
          <cell r="I1139">
            <v>58914</v>
          </cell>
          <cell r="J1139">
            <v>0</v>
          </cell>
          <cell r="K1139">
            <v>0</v>
          </cell>
          <cell r="L1139">
            <v>0</v>
          </cell>
          <cell r="M1139">
            <v>0</v>
          </cell>
          <cell r="N1139">
            <v>0</v>
          </cell>
          <cell r="O1139">
            <v>1150110</v>
          </cell>
          <cell r="P1139">
            <v>0</v>
          </cell>
          <cell r="Q1139">
            <v>0</v>
          </cell>
          <cell r="R1139">
            <v>22129</v>
          </cell>
          <cell r="S1139">
            <v>0</v>
          </cell>
          <cell r="T1139">
            <v>94237</v>
          </cell>
          <cell r="U1139">
            <v>227147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1150110</v>
          </cell>
          <cell r="AA1139">
            <v>1266476</v>
          </cell>
          <cell r="AB1139" t="str">
            <v>ERSC</v>
          </cell>
          <cell r="AC1139">
            <v>1101</v>
          </cell>
          <cell r="AD1139">
            <v>2</v>
          </cell>
          <cell r="AE1139">
            <v>57111</v>
          </cell>
        </row>
        <row r="1140">
          <cell r="A1140" t="str">
            <v>SMA</v>
          </cell>
          <cell r="B1140">
            <v>6</v>
          </cell>
          <cell r="C1140" t="str">
            <v>DRAG</v>
          </cell>
          <cell r="D1140">
            <v>66</v>
          </cell>
          <cell r="E1140">
            <v>6</v>
          </cell>
          <cell r="F1140" t="str">
            <v xml:space="preserve">B </v>
          </cell>
          <cell r="G1140">
            <v>0</v>
          </cell>
          <cell r="H1140">
            <v>14</v>
          </cell>
          <cell r="I1140">
            <v>186819</v>
          </cell>
          <cell r="J1140">
            <v>0</v>
          </cell>
          <cell r="K1140">
            <v>0</v>
          </cell>
          <cell r="L1140">
            <v>0</v>
          </cell>
          <cell r="M1140">
            <v>0</v>
          </cell>
          <cell r="N1140">
            <v>0</v>
          </cell>
          <cell r="O1140">
            <v>2199482</v>
          </cell>
          <cell r="P1140">
            <v>0</v>
          </cell>
          <cell r="Q1140">
            <v>0</v>
          </cell>
          <cell r="R1140">
            <v>43807</v>
          </cell>
          <cell r="S1140">
            <v>0</v>
          </cell>
          <cell r="T1140">
            <v>0</v>
          </cell>
          <cell r="U1140">
            <v>549870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2199482</v>
          </cell>
          <cell r="AA1140">
            <v>2243289</v>
          </cell>
          <cell r="AB1140" t="str">
            <v>ERSC</v>
          </cell>
          <cell r="AC1140">
            <v>1101</v>
          </cell>
          <cell r="AD1140">
            <v>2</v>
          </cell>
          <cell r="AE1140">
            <v>186819</v>
          </cell>
        </row>
        <row r="1141">
          <cell r="A1141" t="str">
            <v>SMA</v>
          </cell>
          <cell r="B1141">
            <v>6</v>
          </cell>
          <cell r="C1141" t="str">
            <v>DRAG</v>
          </cell>
          <cell r="D1141">
            <v>66</v>
          </cell>
          <cell r="E1141">
            <v>7</v>
          </cell>
          <cell r="F1141" t="str">
            <v>A4</v>
          </cell>
          <cell r="G1141">
            <v>20</v>
          </cell>
          <cell r="H1141">
            <v>3</v>
          </cell>
          <cell r="I1141">
            <v>23576</v>
          </cell>
          <cell r="J1141">
            <v>0</v>
          </cell>
          <cell r="K1141">
            <v>0</v>
          </cell>
          <cell r="L1141">
            <v>90</v>
          </cell>
          <cell r="M1141">
            <v>0</v>
          </cell>
          <cell r="N1141">
            <v>0</v>
          </cell>
          <cell r="O1141">
            <v>229944</v>
          </cell>
          <cell r="P1141">
            <v>59760</v>
          </cell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U1141">
            <v>72426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289704</v>
          </cell>
          <cell r="AA1141">
            <v>289704</v>
          </cell>
          <cell r="AB1141" t="str">
            <v>ERSC</v>
          </cell>
          <cell r="AC1141">
            <v>1101</v>
          </cell>
          <cell r="AD1141">
            <v>2</v>
          </cell>
          <cell r="AE1141">
            <v>23576</v>
          </cell>
        </row>
        <row r="1142">
          <cell r="A1142" t="str">
            <v>SMA</v>
          </cell>
          <cell r="B1142">
            <v>6</v>
          </cell>
          <cell r="C1142" t="str">
            <v>DRAG</v>
          </cell>
          <cell r="D1142">
            <v>66</v>
          </cell>
          <cell r="E1142">
            <v>7</v>
          </cell>
          <cell r="F1142" t="str">
            <v xml:space="preserve">B </v>
          </cell>
          <cell r="G1142">
            <v>0</v>
          </cell>
          <cell r="H1142">
            <v>2</v>
          </cell>
          <cell r="I1142">
            <v>17775</v>
          </cell>
          <cell r="J1142">
            <v>0</v>
          </cell>
          <cell r="K1142">
            <v>0</v>
          </cell>
          <cell r="L1142">
            <v>0</v>
          </cell>
          <cell r="M1142">
            <v>0</v>
          </cell>
          <cell r="N1142">
            <v>0</v>
          </cell>
          <cell r="O1142">
            <v>314524</v>
          </cell>
          <cell r="P1142">
            <v>0</v>
          </cell>
          <cell r="Q1142">
            <v>0</v>
          </cell>
          <cell r="R1142">
            <v>0</v>
          </cell>
          <cell r="S1142">
            <v>0</v>
          </cell>
          <cell r="T1142">
            <v>0</v>
          </cell>
          <cell r="U1142">
            <v>78631</v>
          </cell>
          <cell r="V1142">
            <v>0</v>
          </cell>
          <cell r="W1142">
            <v>0</v>
          </cell>
          <cell r="X1142">
            <v>0</v>
          </cell>
          <cell r="Y1142">
            <v>0</v>
          </cell>
          <cell r="Z1142">
            <v>314524</v>
          </cell>
          <cell r="AA1142">
            <v>314524</v>
          </cell>
          <cell r="AB1142" t="str">
            <v>ERSC</v>
          </cell>
          <cell r="AC1142">
            <v>1101</v>
          </cell>
          <cell r="AD1142">
            <v>2</v>
          </cell>
          <cell r="AE1142">
            <v>17775</v>
          </cell>
        </row>
        <row r="1143">
          <cell r="A1143" t="str">
            <v>SMA</v>
          </cell>
          <cell r="B1143">
            <v>6</v>
          </cell>
          <cell r="C1143" t="str">
            <v>DRAG</v>
          </cell>
          <cell r="D1143">
            <v>66</v>
          </cell>
          <cell r="E1143">
            <v>8</v>
          </cell>
          <cell r="F1143" t="str">
            <v xml:space="preserve">B </v>
          </cell>
          <cell r="G1143">
            <v>0</v>
          </cell>
          <cell r="H1143">
            <v>2</v>
          </cell>
          <cell r="I1143">
            <v>1914</v>
          </cell>
          <cell r="J1143">
            <v>0</v>
          </cell>
          <cell r="K1143">
            <v>0</v>
          </cell>
          <cell r="L1143">
            <v>0</v>
          </cell>
          <cell r="M1143">
            <v>0</v>
          </cell>
          <cell r="N1143">
            <v>0</v>
          </cell>
          <cell r="O1143">
            <v>39846</v>
          </cell>
          <cell r="P1143">
            <v>0</v>
          </cell>
          <cell r="Q1143">
            <v>0</v>
          </cell>
          <cell r="R1143">
            <v>0</v>
          </cell>
          <cell r="S1143">
            <v>0</v>
          </cell>
          <cell r="T1143">
            <v>0</v>
          </cell>
          <cell r="U1143">
            <v>9961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39846</v>
          </cell>
          <cell r="AA1143">
            <v>39846</v>
          </cell>
          <cell r="AB1143" t="str">
            <v>ERSC</v>
          </cell>
          <cell r="AC1143">
            <v>1101</v>
          </cell>
          <cell r="AD1143">
            <v>2</v>
          </cell>
          <cell r="AE1143">
            <v>1914</v>
          </cell>
        </row>
        <row r="1144">
          <cell r="A1144" t="str">
            <v>SMA</v>
          </cell>
          <cell r="B1144">
            <v>6</v>
          </cell>
          <cell r="C1144" t="str">
            <v>DRAG</v>
          </cell>
          <cell r="D1144">
            <v>66</v>
          </cell>
          <cell r="E1144">
            <v>90</v>
          </cell>
          <cell r="F1144" t="str">
            <v>A4</v>
          </cell>
          <cell r="G1144">
            <v>20</v>
          </cell>
          <cell r="H1144">
            <v>1</v>
          </cell>
          <cell r="I1144">
            <v>8160</v>
          </cell>
          <cell r="J1144">
            <v>0</v>
          </cell>
          <cell r="K1144">
            <v>0</v>
          </cell>
          <cell r="L1144">
            <v>31</v>
          </cell>
          <cell r="M1144">
            <v>0</v>
          </cell>
          <cell r="N1144">
            <v>0</v>
          </cell>
          <cell r="O1144">
            <v>21673</v>
          </cell>
          <cell r="P1144">
            <v>26629</v>
          </cell>
          <cell r="Q1144">
            <v>0</v>
          </cell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48302</v>
          </cell>
          <cell r="AA1144">
            <v>48302</v>
          </cell>
          <cell r="AB1144" t="str">
            <v>ERSC</v>
          </cell>
          <cell r="AC1144">
            <v>1101</v>
          </cell>
          <cell r="AD1144">
            <v>2</v>
          </cell>
          <cell r="AE1144">
            <v>8160</v>
          </cell>
        </row>
        <row r="1145">
          <cell r="A1145" t="str">
            <v>SMA</v>
          </cell>
          <cell r="B1145">
            <v>6</v>
          </cell>
          <cell r="C1145" t="str">
            <v>DRAG</v>
          </cell>
          <cell r="D1145">
            <v>67</v>
          </cell>
          <cell r="E1145">
            <v>1</v>
          </cell>
          <cell r="F1145" t="str">
            <v xml:space="preserve">B </v>
          </cell>
          <cell r="G1145">
            <v>1</v>
          </cell>
          <cell r="H1145">
            <v>857</v>
          </cell>
          <cell r="I1145">
            <v>18023</v>
          </cell>
          <cell r="J1145">
            <v>0</v>
          </cell>
          <cell r="K1145">
            <v>0</v>
          </cell>
          <cell r="L1145">
            <v>0</v>
          </cell>
          <cell r="M1145">
            <v>0</v>
          </cell>
          <cell r="N1145">
            <v>0</v>
          </cell>
          <cell r="O1145">
            <v>290227</v>
          </cell>
          <cell r="P1145">
            <v>0</v>
          </cell>
          <cell r="Q1145">
            <v>0</v>
          </cell>
          <cell r="R1145">
            <v>2024</v>
          </cell>
          <cell r="S1145">
            <v>0</v>
          </cell>
          <cell r="T1145">
            <v>32988</v>
          </cell>
          <cell r="U1145">
            <v>0</v>
          </cell>
          <cell r="V1145">
            <v>70600</v>
          </cell>
          <cell r="W1145">
            <v>0</v>
          </cell>
          <cell r="X1145">
            <v>0</v>
          </cell>
          <cell r="Y1145">
            <v>6110</v>
          </cell>
          <cell r="Z1145">
            <v>290227</v>
          </cell>
          <cell r="AA1145">
            <v>401949</v>
          </cell>
          <cell r="AB1145" t="str">
            <v>RAPE</v>
          </cell>
          <cell r="AC1145">
            <v>1101</v>
          </cell>
          <cell r="AD1145">
            <v>2</v>
          </cell>
          <cell r="AE1145">
            <v>13924</v>
          </cell>
        </row>
        <row r="1146">
          <cell r="A1146" t="str">
            <v>SMA</v>
          </cell>
          <cell r="B1146">
            <v>6</v>
          </cell>
          <cell r="C1146" t="str">
            <v>DRAG</v>
          </cell>
          <cell r="D1146">
            <v>67</v>
          </cell>
          <cell r="E1146">
            <v>1</v>
          </cell>
          <cell r="F1146" t="str">
            <v xml:space="preserve">B </v>
          </cell>
          <cell r="G1146">
            <v>2</v>
          </cell>
          <cell r="H1146">
            <v>353</v>
          </cell>
          <cell r="I1146">
            <v>14486</v>
          </cell>
          <cell r="J1146">
            <v>0</v>
          </cell>
          <cell r="K1146">
            <v>0</v>
          </cell>
          <cell r="L1146">
            <v>0</v>
          </cell>
          <cell r="M1146">
            <v>0</v>
          </cell>
          <cell r="N1146">
            <v>0</v>
          </cell>
          <cell r="O1146">
            <v>280963</v>
          </cell>
          <cell r="P1146">
            <v>0</v>
          </cell>
          <cell r="Q1146">
            <v>0</v>
          </cell>
          <cell r="R1146">
            <v>1786</v>
          </cell>
          <cell r="S1146">
            <v>0</v>
          </cell>
          <cell r="T1146">
            <v>39771</v>
          </cell>
          <cell r="U1146">
            <v>47753</v>
          </cell>
          <cell r="V1146">
            <v>30740</v>
          </cell>
          <cell r="W1146">
            <v>0</v>
          </cell>
          <cell r="X1146">
            <v>0</v>
          </cell>
          <cell r="Y1146">
            <v>2944</v>
          </cell>
          <cell r="Z1146">
            <v>280963</v>
          </cell>
          <cell r="AA1146">
            <v>356204</v>
          </cell>
          <cell r="AB1146" t="str">
            <v>RAPE</v>
          </cell>
          <cell r="AC1146">
            <v>1101</v>
          </cell>
          <cell r="AD1146">
            <v>2</v>
          </cell>
          <cell r="AE1146">
            <v>14486</v>
          </cell>
        </row>
        <row r="1147">
          <cell r="A1147" t="str">
            <v>SMA</v>
          </cell>
          <cell r="B1147">
            <v>6</v>
          </cell>
          <cell r="C1147" t="str">
            <v>DRAG</v>
          </cell>
          <cell r="D1147">
            <v>67</v>
          </cell>
          <cell r="E1147">
            <v>1</v>
          </cell>
          <cell r="F1147" t="str">
            <v xml:space="preserve">B </v>
          </cell>
          <cell r="G1147">
            <v>3</v>
          </cell>
          <cell r="H1147">
            <v>671</v>
          </cell>
          <cell r="I1147">
            <v>47699</v>
          </cell>
          <cell r="J1147">
            <v>0</v>
          </cell>
          <cell r="K1147">
            <v>0</v>
          </cell>
          <cell r="L1147">
            <v>0</v>
          </cell>
          <cell r="M1147">
            <v>0</v>
          </cell>
          <cell r="N1147">
            <v>0</v>
          </cell>
          <cell r="O1147">
            <v>925087</v>
          </cell>
          <cell r="P1147">
            <v>0</v>
          </cell>
          <cell r="Q1147">
            <v>0</v>
          </cell>
          <cell r="R1147">
            <v>5445</v>
          </cell>
          <cell r="S1147">
            <v>0</v>
          </cell>
          <cell r="T1147">
            <v>74787</v>
          </cell>
          <cell r="U1147">
            <v>157261</v>
          </cell>
          <cell r="V1147">
            <v>60168</v>
          </cell>
          <cell r="W1147">
            <v>0</v>
          </cell>
          <cell r="X1147">
            <v>0</v>
          </cell>
          <cell r="Y1147">
            <v>8063</v>
          </cell>
          <cell r="Z1147">
            <v>925087</v>
          </cell>
          <cell r="AA1147">
            <v>1073550</v>
          </cell>
          <cell r="AB1147" t="str">
            <v>RAPE</v>
          </cell>
          <cell r="AC1147">
            <v>1101</v>
          </cell>
          <cell r="AD1147">
            <v>2</v>
          </cell>
          <cell r="AE1147">
            <v>47530</v>
          </cell>
        </row>
        <row r="1148">
          <cell r="A1148" t="str">
            <v>SMA</v>
          </cell>
          <cell r="B1148">
            <v>6</v>
          </cell>
          <cell r="C1148" t="str">
            <v>DRAG</v>
          </cell>
          <cell r="D1148">
            <v>67</v>
          </cell>
          <cell r="E1148">
            <v>1</v>
          </cell>
          <cell r="F1148" t="str">
            <v xml:space="preserve">B </v>
          </cell>
          <cell r="G1148">
            <v>4</v>
          </cell>
          <cell r="H1148">
            <v>164</v>
          </cell>
          <cell r="I1148">
            <v>19304</v>
          </cell>
          <cell r="J1148">
            <v>0</v>
          </cell>
          <cell r="K1148">
            <v>0</v>
          </cell>
          <cell r="L1148">
            <v>0</v>
          </cell>
          <cell r="M1148">
            <v>0</v>
          </cell>
          <cell r="N1148">
            <v>0</v>
          </cell>
          <cell r="O1148">
            <v>374435</v>
          </cell>
          <cell r="P1148">
            <v>0</v>
          </cell>
          <cell r="Q1148">
            <v>0</v>
          </cell>
          <cell r="R1148">
            <v>3124</v>
          </cell>
          <cell r="S1148">
            <v>0</v>
          </cell>
          <cell r="T1148">
            <v>19457</v>
          </cell>
          <cell r="U1148">
            <v>63656</v>
          </cell>
          <cell r="V1148">
            <v>13821</v>
          </cell>
          <cell r="W1148">
            <v>0</v>
          </cell>
          <cell r="X1148">
            <v>0</v>
          </cell>
          <cell r="Y1148">
            <v>3829</v>
          </cell>
          <cell r="Z1148">
            <v>374435</v>
          </cell>
          <cell r="AA1148">
            <v>414666</v>
          </cell>
          <cell r="AB1148" t="str">
            <v>RAPE</v>
          </cell>
          <cell r="AC1148">
            <v>1101</v>
          </cell>
          <cell r="AD1148">
            <v>2</v>
          </cell>
          <cell r="AE1148">
            <v>19304</v>
          </cell>
        </row>
        <row r="1149">
          <cell r="A1149" t="str">
            <v>SMA</v>
          </cell>
          <cell r="B1149">
            <v>6</v>
          </cell>
          <cell r="C1149" t="str">
            <v>DRAG</v>
          </cell>
          <cell r="D1149">
            <v>67</v>
          </cell>
          <cell r="E1149">
            <v>1</v>
          </cell>
          <cell r="F1149" t="str">
            <v xml:space="preserve">B </v>
          </cell>
          <cell r="G1149">
            <v>5</v>
          </cell>
          <cell r="H1149">
            <v>55</v>
          </cell>
          <cell r="I1149">
            <v>9535</v>
          </cell>
          <cell r="J1149">
            <v>0</v>
          </cell>
          <cell r="K1149">
            <v>0</v>
          </cell>
          <cell r="L1149">
            <v>0</v>
          </cell>
          <cell r="M1149">
            <v>0</v>
          </cell>
          <cell r="N1149">
            <v>0</v>
          </cell>
          <cell r="O1149">
            <v>184928</v>
          </cell>
          <cell r="P1149">
            <v>0</v>
          </cell>
          <cell r="Q1149">
            <v>0</v>
          </cell>
          <cell r="R1149">
            <v>2156</v>
          </cell>
          <cell r="S1149">
            <v>0</v>
          </cell>
          <cell r="T1149">
            <v>12058</v>
          </cell>
          <cell r="U1149">
            <v>31435</v>
          </cell>
          <cell r="V1149">
            <v>5173</v>
          </cell>
          <cell r="W1149">
            <v>0</v>
          </cell>
          <cell r="X1149">
            <v>0</v>
          </cell>
          <cell r="Y1149">
            <v>4450</v>
          </cell>
          <cell r="Z1149">
            <v>184928</v>
          </cell>
          <cell r="AA1149">
            <v>208765</v>
          </cell>
          <cell r="AB1149" t="str">
            <v>RAPE</v>
          </cell>
          <cell r="AC1149">
            <v>1101</v>
          </cell>
          <cell r="AD1149">
            <v>2</v>
          </cell>
          <cell r="AE1149">
            <v>9535</v>
          </cell>
        </row>
        <row r="1150">
          <cell r="A1150" t="str">
            <v>SMA</v>
          </cell>
          <cell r="B1150">
            <v>6</v>
          </cell>
          <cell r="C1150" t="str">
            <v>DRAG</v>
          </cell>
          <cell r="D1150">
            <v>67</v>
          </cell>
          <cell r="E1150">
            <v>1</v>
          </cell>
          <cell r="F1150" t="str">
            <v xml:space="preserve">B </v>
          </cell>
          <cell r="G1150">
            <v>6</v>
          </cell>
          <cell r="H1150">
            <v>35</v>
          </cell>
          <cell r="I1150">
            <v>7906</v>
          </cell>
          <cell r="J1150">
            <v>0</v>
          </cell>
          <cell r="K1150">
            <v>0</v>
          </cell>
          <cell r="L1150">
            <v>0</v>
          </cell>
          <cell r="M1150">
            <v>0</v>
          </cell>
          <cell r="N1150">
            <v>0</v>
          </cell>
          <cell r="O1150">
            <v>153353</v>
          </cell>
          <cell r="P1150">
            <v>0</v>
          </cell>
          <cell r="Q1150">
            <v>0</v>
          </cell>
          <cell r="R1150">
            <v>1868</v>
          </cell>
          <cell r="S1150">
            <v>0</v>
          </cell>
          <cell r="T1150">
            <v>1472</v>
          </cell>
          <cell r="U1150">
            <v>26078</v>
          </cell>
          <cell r="V1150">
            <v>3008</v>
          </cell>
          <cell r="W1150">
            <v>0</v>
          </cell>
          <cell r="X1150">
            <v>0</v>
          </cell>
          <cell r="Y1150">
            <v>1631</v>
          </cell>
          <cell r="Z1150">
            <v>153353</v>
          </cell>
          <cell r="AA1150">
            <v>161332</v>
          </cell>
          <cell r="AB1150" t="str">
            <v>RAPE</v>
          </cell>
          <cell r="AC1150">
            <v>1101</v>
          </cell>
          <cell r="AD1150">
            <v>2</v>
          </cell>
          <cell r="AE1150">
            <v>7906</v>
          </cell>
        </row>
        <row r="1151">
          <cell r="A1151" t="str">
            <v>SMA</v>
          </cell>
          <cell r="B1151">
            <v>6</v>
          </cell>
          <cell r="C1151" t="str">
            <v>DRAG</v>
          </cell>
          <cell r="D1151">
            <v>67</v>
          </cell>
          <cell r="E1151">
            <v>1</v>
          </cell>
          <cell r="F1151" t="str">
            <v xml:space="preserve">B </v>
          </cell>
          <cell r="G1151">
            <v>7</v>
          </cell>
          <cell r="H1151">
            <v>11</v>
          </cell>
          <cell r="I1151">
            <v>3705</v>
          </cell>
          <cell r="J1151">
            <v>0</v>
          </cell>
          <cell r="K1151">
            <v>0</v>
          </cell>
          <cell r="L1151">
            <v>0</v>
          </cell>
          <cell r="M1151">
            <v>0</v>
          </cell>
          <cell r="N1151">
            <v>0</v>
          </cell>
          <cell r="O1151">
            <v>74562</v>
          </cell>
          <cell r="P1151">
            <v>0</v>
          </cell>
          <cell r="Q1151">
            <v>0</v>
          </cell>
          <cell r="R1151">
            <v>833</v>
          </cell>
          <cell r="S1151">
            <v>0</v>
          </cell>
          <cell r="T1151">
            <v>327</v>
          </cell>
          <cell r="U1151">
            <v>14915</v>
          </cell>
          <cell r="V1151">
            <v>658</v>
          </cell>
          <cell r="W1151">
            <v>0</v>
          </cell>
          <cell r="X1151">
            <v>0</v>
          </cell>
          <cell r="Y1151">
            <v>631</v>
          </cell>
          <cell r="Z1151">
            <v>74562</v>
          </cell>
          <cell r="AA1151">
            <v>77011</v>
          </cell>
          <cell r="AB1151" t="str">
            <v>RAPE</v>
          </cell>
          <cell r="AC1151">
            <v>1101</v>
          </cell>
          <cell r="AD1151">
            <v>2</v>
          </cell>
          <cell r="AE1151">
            <v>3705</v>
          </cell>
        </row>
        <row r="1152">
          <cell r="A1152" t="str">
            <v>SMA</v>
          </cell>
          <cell r="B1152">
            <v>6</v>
          </cell>
          <cell r="C1152" t="str">
            <v>DRAG</v>
          </cell>
          <cell r="D1152">
            <v>67</v>
          </cell>
          <cell r="E1152">
            <v>1</v>
          </cell>
          <cell r="F1152" t="str">
            <v xml:space="preserve">B </v>
          </cell>
          <cell r="G1152">
            <v>8</v>
          </cell>
          <cell r="H1152">
            <v>4</v>
          </cell>
          <cell r="I1152">
            <v>1717</v>
          </cell>
          <cell r="J1152">
            <v>0</v>
          </cell>
          <cell r="K1152">
            <v>0</v>
          </cell>
          <cell r="L1152">
            <v>0</v>
          </cell>
          <cell r="M1152">
            <v>0</v>
          </cell>
          <cell r="N1152">
            <v>0</v>
          </cell>
          <cell r="O1152">
            <v>34282</v>
          </cell>
          <cell r="P1152">
            <v>0</v>
          </cell>
          <cell r="Q1152">
            <v>0</v>
          </cell>
          <cell r="R1152">
            <v>162</v>
          </cell>
          <cell r="S1152">
            <v>0</v>
          </cell>
          <cell r="T1152">
            <v>1458</v>
          </cell>
          <cell r="U1152">
            <v>6858</v>
          </cell>
          <cell r="V1152">
            <v>376</v>
          </cell>
          <cell r="W1152">
            <v>0</v>
          </cell>
          <cell r="X1152">
            <v>0</v>
          </cell>
          <cell r="Y1152">
            <v>561</v>
          </cell>
          <cell r="Z1152">
            <v>34282</v>
          </cell>
          <cell r="AA1152">
            <v>36839</v>
          </cell>
          <cell r="AB1152" t="str">
            <v>RAPE</v>
          </cell>
          <cell r="AC1152">
            <v>1101</v>
          </cell>
          <cell r="AD1152">
            <v>2</v>
          </cell>
          <cell r="AE1152">
            <v>1717</v>
          </cell>
        </row>
        <row r="1153">
          <cell r="A1153" t="str">
            <v>SMA</v>
          </cell>
          <cell r="B1153">
            <v>6</v>
          </cell>
          <cell r="C1153" t="str">
            <v>DRAG</v>
          </cell>
          <cell r="D1153">
            <v>67</v>
          </cell>
          <cell r="E1153">
            <v>1</v>
          </cell>
          <cell r="F1153" t="str">
            <v xml:space="preserve">B </v>
          </cell>
          <cell r="G1153">
            <v>9</v>
          </cell>
          <cell r="H1153">
            <v>5</v>
          </cell>
          <cell r="I1153">
            <v>3508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74686</v>
          </cell>
          <cell r="P1153">
            <v>0</v>
          </cell>
          <cell r="Q1153">
            <v>0</v>
          </cell>
          <cell r="R1153">
            <v>260</v>
          </cell>
          <cell r="S1153">
            <v>0</v>
          </cell>
          <cell r="T1153">
            <v>32</v>
          </cell>
          <cell r="U1153">
            <v>18671</v>
          </cell>
          <cell r="V1153">
            <v>754</v>
          </cell>
          <cell r="W1153">
            <v>0</v>
          </cell>
          <cell r="X1153">
            <v>0</v>
          </cell>
          <cell r="Y1153">
            <v>1682</v>
          </cell>
          <cell r="Z1153">
            <v>74686</v>
          </cell>
          <cell r="AA1153">
            <v>77414</v>
          </cell>
          <cell r="AB1153" t="str">
            <v>RAPE</v>
          </cell>
          <cell r="AC1153">
            <v>1101</v>
          </cell>
          <cell r="AD1153">
            <v>2</v>
          </cell>
          <cell r="AE1153">
            <v>3508</v>
          </cell>
        </row>
        <row r="1154">
          <cell r="A1154" t="str">
            <v>SMA</v>
          </cell>
          <cell r="B1154">
            <v>6</v>
          </cell>
          <cell r="C1154" t="str">
            <v>DRAG</v>
          </cell>
          <cell r="D1154">
            <v>67</v>
          </cell>
          <cell r="E1154">
            <v>1</v>
          </cell>
          <cell r="F1154" t="str">
            <v xml:space="preserve">B </v>
          </cell>
          <cell r="G1154">
            <v>10</v>
          </cell>
          <cell r="H1154">
            <v>2</v>
          </cell>
          <cell r="I1154">
            <v>2322</v>
          </cell>
          <cell r="J1154">
            <v>0</v>
          </cell>
          <cell r="K1154">
            <v>0</v>
          </cell>
          <cell r="L1154">
            <v>0</v>
          </cell>
          <cell r="M1154">
            <v>0</v>
          </cell>
          <cell r="N1154">
            <v>0</v>
          </cell>
          <cell r="O1154">
            <v>49835</v>
          </cell>
          <cell r="P1154">
            <v>0</v>
          </cell>
          <cell r="Q1154">
            <v>0</v>
          </cell>
          <cell r="R1154">
            <v>2993</v>
          </cell>
          <cell r="S1154">
            <v>0</v>
          </cell>
          <cell r="T1154">
            <v>142</v>
          </cell>
          <cell r="U1154">
            <v>12461</v>
          </cell>
          <cell r="V1154">
            <v>94</v>
          </cell>
          <cell r="W1154">
            <v>0</v>
          </cell>
          <cell r="X1154">
            <v>0</v>
          </cell>
          <cell r="Y1154">
            <v>0</v>
          </cell>
          <cell r="Z1154">
            <v>49835</v>
          </cell>
          <cell r="AA1154">
            <v>53064</v>
          </cell>
          <cell r="AB1154" t="str">
            <v>RAPE</v>
          </cell>
          <cell r="AC1154">
            <v>1101</v>
          </cell>
          <cell r="AD1154">
            <v>2</v>
          </cell>
          <cell r="AE1154">
            <v>2322</v>
          </cell>
        </row>
        <row r="1155">
          <cell r="A1155" t="str">
            <v>SMA</v>
          </cell>
          <cell r="B1155">
            <v>6</v>
          </cell>
          <cell r="C1155" t="str">
            <v>DRAG</v>
          </cell>
          <cell r="D1155">
            <v>67</v>
          </cell>
          <cell r="E1155">
            <v>1</v>
          </cell>
          <cell r="F1155" t="str">
            <v xml:space="preserve">B </v>
          </cell>
          <cell r="G1155">
            <v>11</v>
          </cell>
          <cell r="H1155">
            <v>4746</v>
          </cell>
          <cell r="I1155">
            <v>100774</v>
          </cell>
          <cell r="J1155">
            <v>0</v>
          </cell>
          <cell r="K1155">
            <v>0</v>
          </cell>
          <cell r="L1155">
            <v>0</v>
          </cell>
          <cell r="M1155">
            <v>0</v>
          </cell>
          <cell r="N1155">
            <v>0</v>
          </cell>
          <cell r="O1155">
            <v>567739</v>
          </cell>
          <cell r="P1155">
            <v>0</v>
          </cell>
          <cell r="Q1155">
            <v>0</v>
          </cell>
          <cell r="R1155">
            <v>3326</v>
          </cell>
          <cell r="S1155">
            <v>0</v>
          </cell>
          <cell r="T1155">
            <v>1472990</v>
          </cell>
          <cell r="U1155">
            <v>0</v>
          </cell>
          <cell r="V1155">
            <v>437290</v>
          </cell>
          <cell r="W1155">
            <v>0</v>
          </cell>
          <cell r="X1155">
            <v>0</v>
          </cell>
          <cell r="Y1155">
            <v>294</v>
          </cell>
          <cell r="Z1155">
            <v>567739</v>
          </cell>
          <cell r="AA1155">
            <v>2481639</v>
          </cell>
          <cell r="AB1155" t="str">
            <v>RAPE</v>
          </cell>
          <cell r="AC1155">
            <v>1101</v>
          </cell>
          <cell r="AD1155">
            <v>2</v>
          </cell>
          <cell r="AE1155">
            <v>68202</v>
          </cell>
        </row>
        <row r="1156">
          <cell r="A1156" t="str">
            <v>SMA</v>
          </cell>
          <cell r="B1156">
            <v>6</v>
          </cell>
          <cell r="C1156" t="str">
            <v>DRAG</v>
          </cell>
          <cell r="D1156">
            <v>67</v>
          </cell>
          <cell r="E1156">
            <v>1</v>
          </cell>
          <cell r="F1156" t="str">
            <v xml:space="preserve">B </v>
          </cell>
          <cell r="G1156">
            <v>12</v>
          </cell>
          <cell r="H1156">
            <v>4273</v>
          </cell>
          <cell r="I1156">
            <v>235527</v>
          </cell>
          <cell r="J1156">
            <v>0</v>
          </cell>
          <cell r="K1156">
            <v>0</v>
          </cell>
          <cell r="L1156">
            <v>0</v>
          </cell>
          <cell r="M1156">
            <v>0</v>
          </cell>
          <cell r="N1156">
            <v>0</v>
          </cell>
          <cell r="O1156">
            <v>2120491</v>
          </cell>
          <cell r="P1156">
            <v>0</v>
          </cell>
          <cell r="Q1156">
            <v>0</v>
          </cell>
          <cell r="R1156">
            <v>12901</v>
          </cell>
          <cell r="S1156">
            <v>0</v>
          </cell>
          <cell r="T1156">
            <v>1053107</v>
          </cell>
          <cell r="U1156">
            <v>360570</v>
          </cell>
          <cell r="V1156">
            <v>393491</v>
          </cell>
          <cell r="W1156">
            <v>0</v>
          </cell>
          <cell r="X1156">
            <v>0</v>
          </cell>
          <cell r="Y1156">
            <v>805</v>
          </cell>
          <cell r="Z1156">
            <v>2120491</v>
          </cell>
          <cell r="AA1156">
            <v>3580795</v>
          </cell>
          <cell r="AB1156" t="str">
            <v>RAPE</v>
          </cell>
          <cell r="AC1156">
            <v>1101</v>
          </cell>
          <cell r="AD1156">
            <v>2</v>
          </cell>
          <cell r="AE1156">
            <v>235527</v>
          </cell>
        </row>
        <row r="1157">
          <cell r="A1157" t="str">
            <v>SMA</v>
          </cell>
          <cell r="B1157">
            <v>6</v>
          </cell>
          <cell r="C1157" t="str">
            <v>DRAG</v>
          </cell>
          <cell r="D1157">
            <v>67</v>
          </cell>
          <cell r="E1157">
            <v>1</v>
          </cell>
          <cell r="F1157" t="str">
            <v xml:space="preserve">B </v>
          </cell>
          <cell r="G1157">
            <v>13</v>
          </cell>
          <cell r="H1157">
            <v>134</v>
          </cell>
          <cell r="I1157">
            <v>15105</v>
          </cell>
          <cell r="J1157">
            <v>0</v>
          </cell>
          <cell r="K1157">
            <v>0</v>
          </cell>
          <cell r="L1157">
            <v>0</v>
          </cell>
          <cell r="M1157">
            <v>0</v>
          </cell>
          <cell r="N1157">
            <v>0</v>
          </cell>
          <cell r="O1157">
            <v>171441</v>
          </cell>
          <cell r="P1157">
            <v>0</v>
          </cell>
          <cell r="Q1157">
            <v>0</v>
          </cell>
          <cell r="R1157">
            <v>1548</v>
          </cell>
          <cell r="S1157">
            <v>0</v>
          </cell>
          <cell r="T1157">
            <v>17956</v>
          </cell>
          <cell r="U1157">
            <v>29149</v>
          </cell>
          <cell r="V1157">
            <v>11938</v>
          </cell>
          <cell r="W1157">
            <v>0</v>
          </cell>
          <cell r="X1157">
            <v>0</v>
          </cell>
          <cell r="Y1157">
            <v>0</v>
          </cell>
          <cell r="Z1157">
            <v>171441</v>
          </cell>
          <cell r="AA1157">
            <v>202883</v>
          </cell>
          <cell r="AB1157" t="str">
            <v>RAPE</v>
          </cell>
          <cell r="AC1157">
            <v>1101</v>
          </cell>
          <cell r="AD1157">
            <v>2</v>
          </cell>
          <cell r="AE1157">
            <v>15105</v>
          </cell>
        </row>
        <row r="1158">
          <cell r="A1158" t="str">
            <v>SMA</v>
          </cell>
          <cell r="B1158">
            <v>6</v>
          </cell>
          <cell r="C1158" t="str">
            <v>DRAG</v>
          </cell>
          <cell r="D1158">
            <v>67</v>
          </cell>
          <cell r="E1158">
            <v>1</v>
          </cell>
          <cell r="F1158" t="str">
            <v xml:space="preserve">B </v>
          </cell>
          <cell r="G1158">
            <v>14</v>
          </cell>
          <cell r="H1158">
            <v>10</v>
          </cell>
          <cell r="I1158">
            <v>1355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17286</v>
          </cell>
          <cell r="P1158">
            <v>0</v>
          </cell>
          <cell r="Q1158">
            <v>0</v>
          </cell>
          <cell r="R1158">
            <v>97</v>
          </cell>
          <cell r="S1158">
            <v>0</v>
          </cell>
          <cell r="T1158">
            <v>3813</v>
          </cell>
          <cell r="U1158">
            <v>2939</v>
          </cell>
          <cell r="V1158">
            <v>846</v>
          </cell>
          <cell r="W1158">
            <v>0</v>
          </cell>
          <cell r="X1158">
            <v>0</v>
          </cell>
          <cell r="Y1158">
            <v>0</v>
          </cell>
          <cell r="Z1158">
            <v>17286</v>
          </cell>
          <cell r="AA1158">
            <v>22042</v>
          </cell>
          <cell r="AB1158" t="str">
            <v>RAPE</v>
          </cell>
          <cell r="AC1158">
            <v>1101</v>
          </cell>
          <cell r="AD1158">
            <v>2</v>
          </cell>
          <cell r="AE1158">
            <v>1355</v>
          </cell>
        </row>
        <row r="1159">
          <cell r="A1159" t="str">
            <v>SMA</v>
          </cell>
          <cell r="B1159">
            <v>6</v>
          </cell>
          <cell r="C1159" t="str">
            <v>DRAG</v>
          </cell>
          <cell r="D1159">
            <v>67</v>
          </cell>
          <cell r="E1159">
            <v>1</v>
          </cell>
          <cell r="F1159" t="str">
            <v xml:space="preserve">B </v>
          </cell>
          <cell r="G1159">
            <v>15</v>
          </cell>
          <cell r="H1159">
            <v>11</v>
          </cell>
          <cell r="I1159">
            <v>2075</v>
          </cell>
          <cell r="J1159">
            <v>0</v>
          </cell>
          <cell r="K1159">
            <v>0</v>
          </cell>
          <cell r="L1159">
            <v>0</v>
          </cell>
          <cell r="M1159">
            <v>0</v>
          </cell>
          <cell r="N1159">
            <v>0</v>
          </cell>
          <cell r="O1159">
            <v>30460</v>
          </cell>
          <cell r="P1159">
            <v>0</v>
          </cell>
          <cell r="Q1159">
            <v>0</v>
          </cell>
          <cell r="R1159">
            <v>117</v>
          </cell>
          <cell r="S1159">
            <v>0</v>
          </cell>
          <cell r="T1159">
            <v>327</v>
          </cell>
          <cell r="U1159">
            <v>5358</v>
          </cell>
          <cell r="V1159">
            <v>1129</v>
          </cell>
          <cell r="W1159">
            <v>0</v>
          </cell>
          <cell r="X1159">
            <v>0</v>
          </cell>
          <cell r="Y1159">
            <v>0</v>
          </cell>
          <cell r="Z1159">
            <v>30460</v>
          </cell>
          <cell r="AA1159">
            <v>32033</v>
          </cell>
          <cell r="AB1159" t="str">
            <v>RAPE</v>
          </cell>
          <cell r="AC1159">
            <v>1101</v>
          </cell>
          <cell r="AD1159">
            <v>2</v>
          </cell>
          <cell r="AE1159">
            <v>2075</v>
          </cell>
        </row>
        <row r="1160">
          <cell r="A1160" t="str">
            <v>SMA</v>
          </cell>
          <cell r="B1160">
            <v>6</v>
          </cell>
          <cell r="C1160" t="str">
            <v>DRAG</v>
          </cell>
          <cell r="D1160">
            <v>67</v>
          </cell>
          <cell r="E1160">
            <v>2</v>
          </cell>
          <cell r="F1160" t="str">
            <v xml:space="preserve">B </v>
          </cell>
          <cell r="G1160">
            <v>0</v>
          </cell>
          <cell r="H1160">
            <v>25</v>
          </cell>
          <cell r="I1160">
            <v>44645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929446</v>
          </cell>
          <cell r="P1160">
            <v>0</v>
          </cell>
          <cell r="Q1160">
            <v>0</v>
          </cell>
          <cell r="R1160">
            <v>11015</v>
          </cell>
          <cell r="S1160">
            <v>0</v>
          </cell>
          <cell r="T1160">
            <v>24316</v>
          </cell>
          <cell r="U1160">
            <v>230838</v>
          </cell>
          <cell r="V1160">
            <v>8867</v>
          </cell>
          <cell r="W1160">
            <v>0</v>
          </cell>
          <cell r="X1160">
            <v>0</v>
          </cell>
          <cell r="Y1160">
            <v>4178</v>
          </cell>
          <cell r="Z1160">
            <v>929446</v>
          </cell>
          <cell r="AA1160">
            <v>977822</v>
          </cell>
          <cell r="AB1160" t="str">
            <v>RAPE</v>
          </cell>
          <cell r="AC1160">
            <v>1101</v>
          </cell>
          <cell r="AD1160">
            <v>2</v>
          </cell>
          <cell r="AE1160">
            <v>44425</v>
          </cell>
        </row>
        <row r="1161">
          <cell r="A1161" t="str">
            <v>SMA</v>
          </cell>
          <cell r="B1161">
            <v>6</v>
          </cell>
          <cell r="C1161" t="str">
            <v>DRAG</v>
          </cell>
          <cell r="D1161">
            <v>67</v>
          </cell>
          <cell r="E1161">
            <v>3</v>
          </cell>
          <cell r="F1161" t="str">
            <v xml:space="preserve">B </v>
          </cell>
          <cell r="G1161">
            <v>0</v>
          </cell>
          <cell r="H1161">
            <v>50</v>
          </cell>
          <cell r="I1161">
            <v>52346</v>
          </cell>
          <cell r="J1161">
            <v>0</v>
          </cell>
          <cell r="K1161">
            <v>0</v>
          </cell>
          <cell r="L1161">
            <v>0</v>
          </cell>
          <cell r="M1161">
            <v>0</v>
          </cell>
          <cell r="N1161">
            <v>0</v>
          </cell>
          <cell r="O1161">
            <v>1089764</v>
          </cell>
          <cell r="P1161">
            <v>0</v>
          </cell>
          <cell r="Q1161">
            <v>0</v>
          </cell>
          <cell r="R1161">
            <v>20133</v>
          </cell>
          <cell r="S1161">
            <v>0</v>
          </cell>
          <cell r="T1161">
            <v>113180</v>
          </cell>
          <cell r="U1161">
            <v>270727</v>
          </cell>
          <cell r="V1161">
            <v>12542</v>
          </cell>
          <cell r="W1161">
            <v>0</v>
          </cell>
          <cell r="X1161">
            <v>0</v>
          </cell>
          <cell r="Y1161">
            <v>3910</v>
          </cell>
          <cell r="Z1161">
            <v>1089764</v>
          </cell>
          <cell r="AA1161">
            <v>1239529</v>
          </cell>
          <cell r="AB1161" t="str">
            <v>RAPE</v>
          </cell>
          <cell r="AC1161">
            <v>1101</v>
          </cell>
          <cell r="AD1161">
            <v>2</v>
          </cell>
          <cell r="AE1161">
            <v>52032</v>
          </cell>
        </row>
        <row r="1162">
          <cell r="A1162" t="str">
            <v>SMA</v>
          </cell>
          <cell r="B1162">
            <v>6</v>
          </cell>
          <cell r="C1162" t="str">
            <v>DRAG</v>
          </cell>
          <cell r="D1162">
            <v>67</v>
          </cell>
          <cell r="E1162">
            <v>4</v>
          </cell>
          <cell r="F1162" t="str">
            <v xml:space="preserve">B </v>
          </cell>
          <cell r="G1162">
            <v>0</v>
          </cell>
          <cell r="H1162">
            <v>4888</v>
          </cell>
          <cell r="I1162">
            <v>1637173</v>
          </cell>
          <cell r="J1162">
            <v>0</v>
          </cell>
          <cell r="K1162">
            <v>0</v>
          </cell>
          <cell r="L1162">
            <v>0</v>
          </cell>
          <cell r="M1162">
            <v>0</v>
          </cell>
          <cell r="N1162">
            <v>0</v>
          </cell>
          <cell r="O1162">
            <v>15897349</v>
          </cell>
          <cell r="P1162">
            <v>0</v>
          </cell>
          <cell r="Q1162">
            <v>0</v>
          </cell>
          <cell r="R1162">
            <v>3808</v>
          </cell>
          <cell r="S1162">
            <v>0</v>
          </cell>
          <cell r="T1162">
            <v>1631698</v>
          </cell>
          <cell r="U1162">
            <v>0</v>
          </cell>
          <cell r="V1162">
            <v>848771</v>
          </cell>
          <cell r="W1162">
            <v>0</v>
          </cell>
          <cell r="X1162">
            <v>0</v>
          </cell>
          <cell r="Y1162">
            <v>0</v>
          </cell>
          <cell r="Z1162">
            <v>15897349</v>
          </cell>
          <cell r="AA1162">
            <v>18381626</v>
          </cell>
          <cell r="AB1162" t="str">
            <v>RAPE</v>
          </cell>
          <cell r="AC1162">
            <v>1101</v>
          </cell>
          <cell r="AD1162">
            <v>2</v>
          </cell>
          <cell r="AE1162">
            <v>1595329</v>
          </cell>
        </row>
        <row r="1163">
          <cell r="A1163" t="str">
            <v>SMA</v>
          </cell>
          <cell r="B1163">
            <v>6</v>
          </cell>
          <cell r="C1163" t="str">
            <v>DRAG</v>
          </cell>
          <cell r="D1163">
            <v>68</v>
          </cell>
          <cell r="E1163">
            <v>1</v>
          </cell>
          <cell r="F1163" t="str">
            <v xml:space="preserve">B </v>
          </cell>
          <cell r="G1163">
            <v>1</v>
          </cell>
          <cell r="H1163">
            <v>4550</v>
          </cell>
          <cell r="I1163">
            <v>92412</v>
          </cell>
          <cell r="J1163">
            <v>0</v>
          </cell>
          <cell r="K1163">
            <v>0</v>
          </cell>
          <cell r="L1163">
            <v>0</v>
          </cell>
          <cell r="M1163">
            <v>0</v>
          </cell>
          <cell r="N1163">
            <v>0</v>
          </cell>
          <cell r="O1163">
            <v>1493419</v>
          </cell>
          <cell r="P1163">
            <v>0</v>
          </cell>
          <cell r="Q1163">
            <v>0</v>
          </cell>
          <cell r="R1163">
            <v>14067</v>
          </cell>
          <cell r="S1163">
            <v>0</v>
          </cell>
          <cell r="T1163">
            <v>34566</v>
          </cell>
          <cell r="U1163">
            <v>0</v>
          </cell>
          <cell r="V1163">
            <v>3666</v>
          </cell>
          <cell r="W1163">
            <v>0</v>
          </cell>
          <cell r="X1163">
            <v>0</v>
          </cell>
          <cell r="Y1163">
            <v>96040</v>
          </cell>
          <cell r="Z1163">
            <v>1493419</v>
          </cell>
          <cell r="AA1163">
            <v>1641758</v>
          </cell>
          <cell r="AB1163" t="str">
            <v>ERBD</v>
          </cell>
          <cell r="AC1163">
            <v>1101</v>
          </cell>
          <cell r="AD1163">
            <v>2</v>
          </cell>
          <cell r="AE1163">
            <v>68268</v>
          </cell>
        </row>
        <row r="1164">
          <cell r="A1164" t="str">
            <v>SMA</v>
          </cell>
          <cell r="B1164">
            <v>6</v>
          </cell>
          <cell r="C1164" t="str">
            <v>DRAG</v>
          </cell>
          <cell r="D1164">
            <v>68</v>
          </cell>
          <cell r="E1164">
            <v>1</v>
          </cell>
          <cell r="F1164" t="str">
            <v xml:space="preserve">B </v>
          </cell>
          <cell r="G1164">
            <v>2</v>
          </cell>
          <cell r="H1164">
            <v>1800</v>
          </cell>
          <cell r="I1164">
            <v>73348</v>
          </cell>
          <cell r="J1164">
            <v>0</v>
          </cell>
          <cell r="K1164">
            <v>0</v>
          </cell>
          <cell r="L1164">
            <v>0</v>
          </cell>
          <cell r="M1164">
            <v>0</v>
          </cell>
          <cell r="N1164">
            <v>0</v>
          </cell>
          <cell r="O1164">
            <v>1422565</v>
          </cell>
          <cell r="P1164">
            <v>0</v>
          </cell>
          <cell r="Q1164">
            <v>0</v>
          </cell>
          <cell r="R1164">
            <v>13545</v>
          </cell>
          <cell r="S1164">
            <v>0</v>
          </cell>
          <cell r="T1164">
            <v>8132</v>
          </cell>
          <cell r="U1164">
            <v>241773</v>
          </cell>
          <cell r="V1164">
            <v>2444</v>
          </cell>
          <cell r="W1164">
            <v>0</v>
          </cell>
          <cell r="X1164">
            <v>0</v>
          </cell>
          <cell r="Y1164">
            <v>92260</v>
          </cell>
          <cell r="Z1164">
            <v>1422565</v>
          </cell>
          <cell r="AA1164">
            <v>1538946</v>
          </cell>
          <cell r="AB1164" t="str">
            <v>ERBD</v>
          </cell>
          <cell r="AC1164">
            <v>1101</v>
          </cell>
          <cell r="AD1164">
            <v>2</v>
          </cell>
          <cell r="AE1164">
            <v>73348</v>
          </cell>
        </row>
        <row r="1165">
          <cell r="A1165" t="str">
            <v>SMA</v>
          </cell>
          <cell r="B1165">
            <v>6</v>
          </cell>
          <cell r="C1165" t="str">
            <v>DRAG</v>
          </cell>
          <cell r="D1165">
            <v>68</v>
          </cell>
          <cell r="E1165">
            <v>1</v>
          </cell>
          <cell r="F1165" t="str">
            <v xml:space="preserve">B </v>
          </cell>
          <cell r="G1165">
            <v>3</v>
          </cell>
          <cell r="H1165">
            <v>3069</v>
          </cell>
          <cell r="I1165">
            <v>216005</v>
          </cell>
          <cell r="J1165">
            <v>0</v>
          </cell>
          <cell r="K1165">
            <v>0</v>
          </cell>
          <cell r="L1165">
            <v>0</v>
          </cell>
          <cell r="M1165">
            <v>0</v>
          </cell>
          <cell r="N1165">
            <v>0</v>
          </cell>
          <cell r="O1165">
            <v>4189225</v>
          </cell>
          <cell r="P1165">
            <v>0</v>
          </cell>
          <cell r="Q1165">
            <v>0</v>
          </cell>
          <cell r="R1165">
            <v>36456</v>
          </cell>
          <cell r="S1165">
            <v>0</v>
          </cell>
          <cell r="T1165">
            <v>24652</v>
          </cell>
          <cell r="U1165">
            <v>712188</v>
          </cell>
          <cell r="V1165">
            <v>1974</v>
          </cell>
          <cell r="W1165">
            <v>0</v>
          </cell>
          <cell r="X1165">
            <v>0</v>
          </cell>
          <cell r="Y1165">
            <v>280140</v>
          </cell>
          <cell r="Z1165">
            <v>4189225</v>
          </cell>
          <cell r="AA1165">
            <v>4532447</v>
          </cell>
          <cell r="AB1165" t="str">
            <v>ERBD</v>
          </cell>
          <cell r="AC1165">
            <v>1101</v>
          </cell>
          <cell r="AD1165">
            <v>2</v>
          </cell>
          <cell r="AE1165">
            <v>215500</v>
          </cell>
        </row>
        <row r="1166">
          <cell r="A1166" t="str">
            <v>SMA</v>
          </cell>
          <cell r="B1166">
            <v>6</v>
          </cell>
          <cell r="C1166" t="str">
            <v>DRAG</v>
          </cell>
          <cell r="D1166">
            <v>68</v>
          </cell>
          <cell r="E1166">
            <v>1</v>
          </cell>
          <cell r="F1166" t="str">
            <v xml:space="preserve">B </v>
          </cell>
          <cell r="G1166">
            <v>4</v>
          </cell>
          <cell r="H1166">
            <v>614</v>
          </cell>
          <cell r="I1166">
            <v>71799</v>
          </cell>
          <cell r="J1166">
            <v>0</v>
          </cell>
          <cell r="K1166">
            <v>0</v>
          </cell>
          <cell r="L1166">
            <v>0</v>
          </cell>
          <cell r="M1166">
            <v>0</v>
          </cell>
          <cell r="N1166">
            <v>0</v>
          </cell>
          <cell r="O1166">
            <v>1392668</v>
          </cell>
          <cell r="P1166">
            <v>0</v>
          </cell>
          <cell r="Q1166">
            <v>0</v>
          </cell>
          <cell r="R1166">
            <v>13489</v>
          </cell>
          <cell r="S1166">
            <v>0</v>
          </cell>
          <cell r="T1166">
            <v>5626</v>
          </cell>
          <cell r="U1166">
            <v>236763</v>
          </cell>
          <cell r="V1166">
            <v>94</v>
          </cell>
          <cell r="W1166">
            <v>0</v>
          </cell>
          <cell r="X1166">
            <v>0</v>
          </cell>
          <cell r="Y1166">
            <v>93310</v>
          </cell>
          <cell r="Z1166">
            <v>1392668</v>
          </cell>
          <cell r="AA1166">
            <v>1505187</v>
          </cell>
          <cell r="AB1166" t="str">
            <v>ERBD</v>
          </cell>
          <cell r="AC1166">
            <v>1101</v>
          </cell>
          <cell r="AD1166">
            <v>2</v>
          </cell>
          <cell r="AE1166">
            <v>71799</v>
          </cell>
        </row>
        <row r="1167">
          <cell r="A1167" t="str">
            <v>SMA</v>
          </cell>
          <cell r="B1167">
            <v>6</v>
          </cell>
          <cell r="C1167" t="str">
            <v>DRAG</v>
          </cell>
          <cell r="D1167">
            <v>68</v>
          </cell>
          <cell r="E1167">
            <v>1</v>
          </cell>
          <cell r="F1167" t="str">
            <v xml:space="preserve">B </v>
          </cell>
          <cell r="G1167">
            <v>5</v>
          </cell>
          <cell r="H1167">
            <v>164</v>
          </cell>
          <cell r="I1167">
            <v>27705</v>
          </cell>
          <cell r="J1167">
            <v>0</v>
          </cell>
          <cell r="K1167">
            <v>0</v>
          </cell>
          <cell r="L1167">
            <v>0</v>
          </cell>
          <cell r="M1167">
            <v>0</v>
          </cell>
          <cell r="N1167">
            <v>0</v>
          </cell>
          <cell r="O1167">
            <v>537355</v>
          </cell>
          <cell r="P1167">
            <v>0</v>
          </cell>
          <cell r="Q1167">
            <v>0</v>
          </cell>
          <cell r="R1167">
            <v>5593</v>
          </cell>
          <cell r="S1167">
            <v>0</v>
          </cell>
          <cell r="T1167">
            <v>3250</v>
          </cell>
          <cell r="U1167">
            <v>91355</v>
          </cell>
          <cell r="V1167">
            <v>94</v>
          </cell>
          <cell r="W1167">
            <v>0</v>
          </cell>
          <cell r="X1167">
            <v>0</v>
          </cell>
          <cell r="Y1167">
            <v>41552</v>
          </cell>
          <cell r="Z1167">
            <v>537355</v>
          </cell>
          <cell r="AA1167">
            <v>587844</v>
          </cell>
          <cell r="AB1167" t="str">
            <v>ERBD</v>
          </cell>
          <cell r="AC1167">
            <v>1101</v>
          </cell>
          <cell r="AD1167">
            <v>2</v>
          </cell>
          <cell r="AE1167">
            <v>27705</v>
          </cell>
        </row>
        <row r="1168">
          <cell r="A1168" t="str">
            <v>SMA</v>
          </cell>
          <cell r="B1168">
            <v>6</v>
          </cell>
          <cell r="C1168" t="str">
            <v>DRAG</v>
          </cell>
          <cell r="D1168">
            <v>68</v>
          </cell>
          <cell r="E1168">
            <v>1</v>
          </cell>
          <cell r="F1168" t="str">
            <v xml:space="preserve">B </v>
          </cell>
          <cell r="G1168">
            <v>6</v>
          </cell>
          <cell r="H1168">
            <v>70</v>
          </cell>
          <cell r="I1168">
            <v>15856</v>
          </cell>
          <cell r="J1168">
            <v>0</v>
          </cell>
          <cell r="K1168">
            <v>0</v>
          </cell>
          <cell r="L1168">
            <v>0</v>
          </cell>
          <cell r="M1168">
            <v>0</v>
          </cell>
          <cell r="N1168">
            <v>0</v>
          </cell>
          <cell r="O1168">
            <v>308757</v>
          </cell>
          <cell r="P1168">
            <v>0</v>
          </cell>
          <cell r="Q1168">
            <v>0</v>
          </cell>
          <cell r="R1168">
            <v>4612</v>
          </cell>
          <cell r="S1168">
            <v>0</v>
          </cell>
          <cell r="T1168">
            <v>1263</v>
          </cell>
          <cell r="U1168">
            <v>52511</v>
          </cell>
          <cell r="V1168">
            <v>0</v>
          </cell>
          <cell r="W1168">
            <v>0</v>
          </cell>
          <cell r="X1168">
            <v>0</v>
          </cell>
          <cell r="Y1168">
            <v>11760</v>
          </cell>
          <cell r="Z1168">
            <v>308757</v>
          </cell>
          <cell r="AA1168">
            <v>326392</v>
          </cell>
          <cell r="AB1168" t="str">
            <v>ERBD</v>
          </cell>
          <cell r="AC1168">
            <v>1101</v>
          </cell>
          <cell r="AD1168">
            <v>2</v>
          </cell>
          <cell r="AE1168">
            <v>15856</v>
          </cell>
        </row>
        <row r="1169">
          <cell r="A1169" t="str">
            <v>SMA</v>
          </cell>
          <cell r="B1169">
            <v>6</v>
          </cell>
          <cell r="C1169" t="str">
            <v>DRAG</v>
          </cell>
          <cell r="D1169">
            <v>68</v>
          </cell>
          <cell r="E1169">
            <v>1</v>
          </cell>
          <cell r="F1169" t="str">
            <v xml:space="preserve">B </v>
          </cell>
          <cell r="G1169">
            <v>7</v>
          </cell>
          <cell r="H1169">
            <v>31</v>
          </cell>
          <cell r="I1169">
            <v>10468</v>
          </cell>
          <cell r="J1169">
            <v>0</v>
          </cell>
          <cell r="K1169">
            <v>0</v>
          </cell>
          <cell r="L1169">
            <v>0</v>
          </cell>
          <cell r="M1169">
            <v>0</v>
          </cell>
          <cell r="N1169">
            <v>0</v>
          </cell>
          <cell r="O1169">
            <v>210666</v>
          </cell>
          <cell r="P1169">
            <v>0</v>
          </cell>
          <cell r="Q1169">
            <v>0</v>
          </cell>
          <cell r="R1169">
            <v>1943</v>
          </cell>
          <cell r="S1169">
            <v>0</v>
          </cell>
          <cell r="T1169">
            <v>160</v>
          </cell>
          <cell r="U1169">
            <v>42153</v>
          </cell>
          <cell r="V1169">
            <v>0</v>
          </cell>
          <cell r="W1169">
            <v>0</v>
          </cell>
          <cell r="X1169">
            <v>0</v>
          </cell>
          <cell r="Y1169">
            <v>11780</v>
          </cell>
          <cell r="Z1169">
            <v>210666</v>
          </cell>
          <cell r="AA1169">
            <v>224549</v>
          </cell>
          <cell r="AB1169" t="str">
            <v>ERBD</v>
          </cell>
          <cell r="AC1169">
            <v>1101</v>
          </cell>
          <cell r="AD1169">
            <v>2</v>
          </cell>
          <cell r="AE1169">
            <v>10468</v>
          </cell>
        </row>
        <row r="1170">
          <cell r="A1170" t="str">
            <v>SMA</v>
          </cell>
          <cell r="B1170">
            <v>6</v>
          </cell>
          <cell r="C1170" t="str">
            <v>DRAG</v>
          </cell>
          <cell r="D1170">
            <v>68</v>
          </cell>
          <cell r="E1170">
            <v>1</v>
          </cell>
          <cell r="F1170" t="str">
            <v xml:space="preserve">B </v>
          </cell>
          <cell r="G1170">
            <v>8</v>
          </cell>
          <cell r="H1170">
            <v>8</v>
          </cell>
          <cell r="I1170">
            <v>2941</v>
          </cell>
          <cell r="J1170">
            <v>0</v>
          </cell>
          <cell r="K1170">
            <v>0</v>
          </cell>
          <cell r="L1170">
            <v>0</v>
          </cell>
          <cell r="M1170">
            <v>0</v>
          </cell>
          <cell r="N1170">
            <v>0</v>
          </cell>
          <cell r="O1170">
            <v>59183</v>
          </cell>
          <cell r="P1170">
            <v>0</v>
          </cell>
          <cell r="Q1170">
            <v>0</v>
          </cell>
          <cell r="R1170">
            <v>397</v>
          </cell>
          <cell r="S1170">
            <v>0</v>
          </cell>
          <cell r="T1170">
            <v>295</v>
          </cell>
          <cell r="U1170">
            <v>11841</v>
          </cell>
          <cell r="V1170">
            <v>0</v>
          </cell>
          <cell r="W1170">
            <v>0</v>
          </cell>
          <cell r="X1170">
            <v>0</v>
          </cell>
          <cell r="Y1170">
            <v>589</v>
          </cell>
          <cell r="Z1170">
            <v>59183</v>
          </cell>
          <cell r="AA1170">
            <v>60464</v>
          </cell>
          <cell r="AB1170" t="str">
            <v>ERBD</v>
          </cell>
          <cell r="AC1170">
            <v>1101</v>
          </cell>
          <cell r="AD1170">
            <v>2</v>
          </cell>
          <cell r="AE1170">
            <v>2941</v>
          </cell>
        </row>
        <row r="1171">
          <cell r="A1171" t="str">
            <v>SMA</v>
          </cell>
          <cell r="B1171">
            <v>6</v>
          </cell>
          <cell r="C1171" t="str">
            <v>DRAG</v>
          </cell>
          <cell r="D1171">
            <v>68</v>
          </cell>
          <cell r="E1171">
            <v>1</v>
          </cell>
          <cell r="F1171" t="str">
            <v xml:space="preserve">B </v>
          </cell>
          <cell r="G1171">
            <v>9</v>
          </cell>
          <cell r="H1171">
            <v>10</v>
          </cell>
          <cell r="I1171">
            <v>6524</v>
          </cell>
          <cell r="J1171">
            <v>0</v>
          </cell>
          <cell r="K1171">
            <v>0</v>
          </cell>
          <cell r="L1171">
            <v>0</v>
          </cell>
          <cell r="M1171">
            <v>0</v>
          </cell>
          <cell r="N1171">
            <v>0</v>
          </cell>
          <cell r="O1171">
            <v>140022</v>
          </cell>
          <cell r="P1171">
            <v>0</v>
          </cell>
          <cell r="Q1171">
            <v>0</v>
          </cell>
          <cell r="R1171">
            <v>1094</v>
          </cell>
          <cell r="S1171">
            <v>0</v>
          </cell>
          <cell r="T1171">
            <v>32</v>
          </cell>
          <cell r="U1171">
            <v>35013</v>
          </cell>
          <cell r="V1171">
            <v>0</v>
          </cell>
          <cell r="W1171">
            <v>0</v>
          </cell>
          <cell r="X1171">
            <v>0</v>
          </cell>
          <cell r="Y1171">
            <v>5298</v>
          </cell>
          <cell r="Z1171">
            <v>140022</v>
          </cell>
          <cell r="AA1171">
            <v>146446</v>
          </cell>
          <cell r="AB1171" t="str">
            <v>ERBD</v>
          </cell>
          <cell r="AC1171">
            <v>1101</v>
          </cell>
          <cell r="AD1171">
            <v>2</v>
          </cell>
          <cell r="AE1171">
            <v>6524</v>
          </cell>
        </row>
        <row r="1172">
          <cell r="A1172" t="str">
            <v>SMA</v>
          </cell>
          <cell r="B1172">
            <v>6</v>
          </cell>
          <cell r="C1172" t="str">
            <v>DRAG</v>
          </cell>
          <cell r="D1172">
            <v>68</v>
          </cell>
          <cell r="E1172">
            <v>1</v>
          </cell>
          <cell r="F1172" t="str">
            <v xml:space="preserve">B </v>
          </cell>
          <cell r="G1172">
            <v>10</v>
          </cell>
          <cell r="H1172">
            <v>6</v>
          </cell>
          <cell r="I1172">
            <v>11054</v>
          </cell>
          <cell r="J1172">
            <v>0</v>
          </cell>
          <cell r="K1172">
            <v>0</v>
          </cell>
          <cell r="L1172">
            <v>0</v>
          </cell>
          <cell r="M1172">
            <v>0</v>
          </cell>
          <cell r="N1172">
            <v>0</v>
          </cell>
          <cell r="O1172">
            <v>237231</v>
          </cell>
          <cell r="P1172">
            <v>0</v>
          </cell>
          <cell r="Q1172">
            <v>0</v>
          </cell>
          <cell r="R1172">
            <v>105</v>
          </cell>
          <cell r="S1172">
            <v>0</v>
          </cell>
          <cell r="T1172">
            <v>50064</v>
          </cell>
          <cell r="U1172">
            <v>59316</v>
          </cell>
          <cell r="V1172">
            <v>0</v>
          </cell>
          <cell r="W1172">
            <v>0</v>
          </cell>
          <cell r="X1172">
            <v>0</v>
          </cell>
          <cell r="Y1172">
            <v>4908</v>
          </cell>
          <cell r="Z1172">
            <v>237231</v>
          </cell>
          <cell r="AA1172">
            <v>292308</v>
          </cell>
          <cell r="AB1172" t="str">
            <v>ERBD</v>
          </cell>
          <cell r="AC1172">
            <v>1101</v>
          </cell>
          <cell r="AD1172">
            <v>2</v>
          </cell>
          <cell r="AE1172">
            <v>11054</v>
          </cell>
        </row>
        <row r="1173">
          <cell r="A1173" t="str">
            <v>SMA</v>
          </cell>
          <cell r="B1173">
            <v>6</v>
          </cell>
          <cell r="C1173" t="str">
            <v>DRAG</v>
          </cell>
          <cell r="D1173">
            <v>68</v>
          </cell>
          <cell r="E1173">
            <v>1</v>
          </cell>
          <cell r="F1173" t="str">
            <v xml:space="preserve">B </v>
          </cell>
          <cell r="G1173">
            <v>11</v>
          </cell>
          <cell r="H1173">
            <v>578</v>
          </cell>
          <cell r="I1173">
            <v>12138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68395</v>
          </cell>
          <cell r="P1173">
            <v>0</v>
          </cell>
          <cell r="Q1173">
            <v>0</v>
          </cell>
          <cell r="R1173">
            <v>1462</v>
          </cell>
          <cell r="S1173">
            <v>0</v>
          </cell>
          <cell r="T1173">
            <v>917</v>
          </cell>
          <cell r="U1173">
            <v>0</v>
          </cell>
          <cell r="V1173">
            <v>1128</v>
          </cell>
          <cell r="W1173">
            <v>0</v>
          </cell>
          <cell r="X1173">
            <v>0</v>
          </cell>
          <cell r="Y1173">
            <v>4158</v>
          </cell>
          <cell r="Z1173">
            <v>68395</v>
          </cell>
          <cell r="AA1173">
            <v>76060</v>
          </cell>
          <cell r="AB1173" t="str">
            <v>ERBD</v>
          </cell>
          <cell r="AC1173">
            <v>1101</v>
          </cell>
          <cell r="AD1173">
            <v>2</v>
          </cell>
          <cell r="AE1173">
            <v>8152</v>
          </cell>
        </row>
        <row r="1174">
          <cell r="A1174" t="str">
            <v>SMA</v>
          </cell>
          <cell r="B1174">
            <v>6</v>
          </cell>
          <cell r="C1174" t="str">
            <v>DRAG</v>
          </cell>
          <cell r="D1174">
            <v>68</v>
          </cell>
          <cell r="E1174">
            <v>1</v>
          </cell>
          <cell r="F1174" t="str">
            <v xml:space="preserve">B </v>
          </cell>
          <cell r="G1174">
            <v>12</v>
          </cell>
          <cell r="H1174">
            <v>185</v>
          </cell>
          <cell r="I1174">
            <v>9126</v>
          </cell>
          <cell r="J1174">
            <v>0</v>
          </cell>
          <cell r="K1174">
            <v>0</v>
          </cell>
          <cell r="L1174">
            <v>0</v>
          </cell>
          <cell r="M1174">
            <v>0</v>
          </cell>
          <cell r="N1174">
            <v>0</v>
          </cell>
          <cell r="O1174">
            <v>79330</v>
          </cell>
          <cell r="P1174">
            <v>0</v>
          </cell>
          <cell r="Q1174">
            <v>0</v>
          </cell>
          <cell r="R1174">
            <v>1043</v>
          </cell>
          <cell r="S1174">
            <v>0</v>
          </cell>
          <cell r="T1174">
            <v>0</v>
          </cell>
          <cell r="U1174">
            <v>13482</v>
          </cell>
          <cell r="V1174">
            <v>376</v>
          </cell>
          <cell r="W1174">
            <v>0</v>
          </cell>
          <cell r="X1174">
            <v>0</v>
          </cell>
          <cell r="Y1174">
            <v>4963</v>
          </cell>
          <cell r="Z1174">
            <v>79330</v>
          </cell>
          <cell r="AA1174">
            <v>85712</v>
          </cell>
          <cell r="AB1174" t="str">
            <v>ERBD</v>
          </cell>
          <cell r="AC1174">
            <v>1101</v>
          </cell>
          <cell r="AD1174">
            <v>2</v>
          </cell>
          <cell r="AE1174">
            <v>9126</v>
          </cell>
        </row>
        <row r="1175">
          <cell r="A1175" t="str">
            <v>SMA</v>
          </cell>
          <cell r="B1175">
            <v>6</v>
          </cell>
          <cell r="C1175" t="str">
            <v>DRAG</v>
          </cell>
          <cell r="D1175">
            <v>68</v>
          </cell>
          <cell r="E1175">
            <v>1</v>
          </cell>
          <cell r="F1175" t="str">
            <v xml:space="preserve">B </v>
          </cell>
          <cell r="G1175">
            <v>13</v>
          </cell>
          <cell r="H1175">
            <v>13</v>
          </cell>
          <cell r="I1175">
            <v>1556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22608</v>
          </cell>
          <cell r="P1175">
            <v>0</v>
          </cell>
          <cell r="Q1175">
            <v>0</v>
          </cell>
          <cell r="R1175">
            <v>188</v>
          </cell>
          <cell r="S1175">
            <v>0</v>
          </cell>
          <cell r="T1175">
            <v>0</v>
          </cell>
          <cell r="U1175">
            <v>3844</v>
          </cell>
          <cell r="V1175">
            <v>0</v>
          </cell>
          <cell r="W1175">
            <v>0</v>
          </cell>
          <cell r="X1175">
            <v>0</v>
          </cell>
          <cell r="Y1175">
            <v>1120</v>
          </cell>
          <cell r="Z1175">
            <v>22608</v>
          </cell>
          <cell r="AA1175">
            <v>23916</v>
          </cell>
          <cell r="AB1175" t="str">
            <v>ERBD</v>
          </cell>
          <cell r="AC1175">
            <v>1101</v>
          </cell>
          <cell r="AD1175">
            <v>2</v>
          </cell>
          <cell r="AE1175">
            <v>1556</v>
          </cell>
        </row>
        <row r="1176">
          <cell r="A1176" t="str">
            <v>SMA</v>
          </cell>
          <cell r="B1176">
            <v>6</v>
          </cell>
          <cell r="C1176" t="str">
            <v>DRAG</v>
          </cell>
          <cell r="D1176">
            <v>68</v>
          </cell>
          <cell r="E1176">
            <v>1</v>
          </cell>
          <cell r="F1176" t="str">
            <v xml:space="preserve">B </v>
          </cell>
          <cell r="G1176">
            <v>14</v>
          </cell>
          <cell r="H1176">
            <v>1</v>
          </cell>
          <cell r="I1176">
            <v>144</v>
          </cell>
          <cell r="J1176">
            <v>0</v>
          </cell>
          <cell r="K1176">
            <v>0</v>
          </cell>
          <cell r="L1176">
            <v>0</v>
          </cell>
          <cell r="M1176">
            <v>0</v>
          </cell>
          <cell r="N1176">
            <v>0</v>
          </cell>
          <cell r="O1176">
            <v>1793</v>
          </cell>
          <cell r="P1176">
            <v>0</v>
          </cell>
          <cell r="Q1176">
            <v>0</v>
          </cell>
          <cell r="R1176">
            <v>8</v>
          </cell>
          <cell r="S1176">
            <v>0</v>
          </cell>
          <cell r="T1176">
            <v>0</v>
          </cell>
          <cell r="U1176">
            <v>305</v>
          </cell>
          <cell r="V1176">
            <v>0</v>
          </cell>
          <cell r="W1176">
            <v>0</v>
          </cell>
          <cell r="X1176">
            <v>0</v>
          </cell>
          <cell r="Y1176">
            <v>0</v>
          </cell>
          <cell r="Z1176">
            <v>1793</v>
          </cell>
          <cell r="AA1176">
            <v>1801</v>
          </cell>
          <cell r="AB1176" t="str">
            <v>ERBD</v>
          </cell>
          <cell r="AC1176">
            <v>1101</v>
          </cell>
          <cell r="AD1176">
            <v>2</v>
          </cell>
          <cell r="AE1176">
            <v>144</v>
          </cell>
        </row>
        <row r="1177">
          <cell r="A1177" t="str">
            <v>SMA</v>
          </cell>
          <cell r="B1177">
            <v>6</v>
          </cell>
          <cell r="C1177" t="str">
            <v>DRAG</v>
          </cell>
          <cell r="D1177">
            <v>68</v>
          </cell>
          <cell r="E1177">
            <v>1</v>
          </cell>
          <cell r="F1177" t="str">
            <v xml:space="preserve">B </v>
          </cell>
          <cell r="G1177">
            <v>15</v>
          </cell>
          <cell r="H1177">
            <v>2</v>
          </cell>
          <cell r="I1177">
            <v>1956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40972</v>
          </cell>
          <cell r="P1177">
            <v>0</v>
          </cell>
          <cell r="Q1177">
            <v>0</v>
          </cell>
          <cell r="R1177">
            <v>6</v>
          </cell>
          <cell r="S1177">
            <v>0</v>
          </cell>
          <cell r="T1177">
            <v>0</v>
          </cell>
          <cell r="U1177">
            <v>10321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40972</v>
          </cell>
          <cell r="AA1177">
            <v>40978</v>
          </cell>
          <cell r="AB1177" t="str">
            <v>ERBD</v>
          </cell>
          <cell r="AC1177">
            <v>1101</v>
          </cell>
          <cell r="AD1177">
            <v>2</v>
          </cell>
          <cell r="AE1177">
            <v>1956</v>
          </cell>
        </row>
        <row r="1178">
          <cell r="A1178" t="str">
            <v>SMA</v>
          </cell>
          <cell r="B1178">
            <v>6</v>
          </cell>
          <cell r="C1178" t="str">
            <v>DRAG</v>
          </cell>
          <cell r="D1178">
            <v>68</v>
          </cell>
          <cell r="E1178">
            <v>2</v>
          </cell>
          <cell r="F1178" t="str">
            <v xml:space="preserve">B </v>
          </cell>
          <cell r="G1178">
            <v>0</v>
          </cell>
          <cell r="H1178">
            <v>75</v>
          </cell>
          <cell r="I1178">
            <v>12707</v>
          </cell>
          <cell r="J1178">
            <v>0</v>
          </cell>
          <cell r="K1178">
            <v>0</v>
          </cell>
          <cell r="L1178">
            <v>0</v>
          </cell>
          <cell r="M1178">
            <v>0</v>
          </cell>
          <cell r="N1178">
            <v>0</v>
          </cell>
          <cell r="O1178">
            <v>265060</v>
          </cell>
          <cell r="P1178">
            <v>0</v>
          </cell>
          <cell r="Q1178">
            <v>0</v>
          </cell>
          <cell r="R1178">
            <v>4607</v>
          </cell>
          <cell r="S1178">
            <v>0</v>
          </cell>
          <cell r="T1178">
            <v>14519</v>
          </cell>
          <cell r="U1178">
            <v>65950</v>
          </cell>
          <cell r="V1178">
            <v>0</v>
          </cell>
          <cell r="W1178">
            <v>0</v>
          </cell>
          <cell r="X1178">
            <v>0</v>
          </cell>
          <cell r="Y1178">
            <v>21284</v>
          </cell>
          <cell r="Z1178">
            <v>265060</v>
          </cell>
          <cell r="AA1178">
            <v>305470</v>
          </cell>
          <cell r="AB1178" t="str">
            <v>ERBD</v>
          </cell>
          <cell r="AC1178">
            <v>1101</v>
          </cell>
          <cell r="AD1178">
            <v>2</v>
          </cell>
          <cell r="AE1178">
            <v>11737</v>
          </cell>
        </row>
        <row r="1179">
          <cell r="A1179" t="str">
            <v>SMA</v>
          </cell>
          <cell r="B1179">
            <v>6</v>
          </cell>
          <cell r="C1179" t="str">
            <v>DRAG</v>
          </cell>
          <cell r="D1179">
            <v>68</v>
          </cell>
          <cell r="E1179">
            <v>3</v>
          </cell>
          <cell r="F1179" t="str">
            <v>A4</v>
          </cell>
          <cell r="G1179">
            <v>20</v>
          </cell>
          <cell r="H1179">
            <v>3</v>
          </cell>
          <cell r="I1179">
            <v>13633</v>
          </cell>
          <cell r="J1179">
            <v>0</v>
          </cell>
          <cell r="K1179">
            <v>0</v>
          </cell>
          <cell r="L1179">
            <v>84</v>
          </cell>
          <cell r="M1179">
            <v>0</v>
          </cell>
          <cell r="N1179">
            <v>0</v>
          </cell>
          <cell r="O1179">
            <v>156433</v>
          </cell>
          <cell r="P1179">
            <v>65743</v>
          </cell>
          <cell r="Q1179">
            <v>11004</v>
          </cell>
          <cell r="R1179">
            <v>4838</v>
          </cell>
          <cell r="S1179">
            <v>0</v>
          </cell>
          <cell r="T1179">
            <v>0</v>
          </cell>
          <cell r="U1179">
            <v>59078</v>
          </cell>
          <cell r="V1179">
            <v>0</v>
          </cell>
          <cell r="W1179">
            <v>3131</v>
          </cell>
          <cell r="X1179">
            <v>0</v>
          </cell>
          <cell r="Y1179">
            <v>7362</v>
          </cell>
          <cell r="Z1179">
            <v>236311</v>
          </cell>
          <cell r="AA1179">
            <v>248511</v>
          </cell>
          <cell r="AB1179" t="str">
            <v>ERBD</v>
          </cell>
          <cell r="AC1179">
            <v>1101</v>
          </cell>
          <cell r="AD1179">
            <v>2</v>
          </cell>
          <cell r="AE1179">
            <v>13633</v>
          </cell>
        </row>
        <row r="1180">
          <cell r="A1180" t="str">
            <v>SMA</v>
          </cell>
          <cell r="B1180">
            <v>6</v>
          </cell>
          <cell r="C1180" t="str">
            <v>DRAG</v>
          </cell>
          <cell r="D1180">
            <v>68</v>
          </cell>
          <cell r="E1180">
            <v>3</v>
          </cell>
          <cell r="F1180" t="str">
            <v xml:space="preserve">B </v>
          </cell>
          <cell r="G1180">
            <v>0</v>
          </cell>
          <cell r="H1180">
            <v>713</v>
          </cell>
          <cell r="I1180">
            <v>88635</v>
          </cell>
          <cell r="J1180">
            <v>0</v>
          </cell>
          <cell r="K1180">
            <v>0</v>
          </cell>
          <cell r="L1180">
            <v>0</v>
          </cell>
          <cell r="M1180">
            <v>0</v>
          </cell>
          <cell r="N1180">
            <v>0</v>
          </cell>
          <cell r="O1180">
            <v>1843193</v>
          </cell>
          <cell r="P1180">
            <v>0</v>
          </cell>
          <cell r="Q1180">
            <v>0</v>
          </cell>
          <cell r="R1180">
            <v>21968</v>
          </cell>
          <cell r="S1180">
            <v>0</v>
          </cell>
          <cell r="T1180">
            <v>95642</v>
          </cell>
          <cell r="U1180">
            <v>445344</v>
          </cell>
          <cell r="V1180">
            <v>94</v>
          </cell>
          <cell r="W1180">
            <v>0</v>
          </cell>
          <cell r="X1180">
            <v>0</v>
          </cell>
          <cell r="Y1180">
            <v>145920</v>
          </cell>
          <cell r="Z1180">
            <v>1843193</v>
          </cell>
          <cell r="AA1180">
            <v>2106817</v>
          </cell>
          <cell r="AB1180" t="str">
            <v>ERBD</v>
          </cell>
          <cell r="AC1180">
            <v>1101</v>
          </cell>
          <cell r="AD1180">
            <v>2</v>
          </cell>
          <cell r="AE1180">
            <v>81010</v>
          </cell>
        </row>
        <row r="1181">
          <cell r="A1181" t="str">
            <v>SMA</v>
          </cell>
          <cell r="B1181">
            <v>6</v>
          </cell>
          <cell r="C1181" t="str">
            <v>DRAG</v>
          </cell>
          <cell r="D1181">
            <v>68</v>
          </cell>
          <cell r="E1181">
            <v>4</v>
          </cell>
          <cell r="F1181" t="str">
            <v xml:space="preserve">B </v>
          </cell>
          <cell r="G1181">
            <v>0</v>
          </cell>
          <cell r="H1181">
            <v>914</v>
          </cell>
          <cell r="I1181">
            <v>207919</v>
          </cell>
          <cell r="J1181">
            <v>0</v>
          </cell>
          <cell r="K1181">
            <v>0</v>
          </cell>
          <cell r="L1181">
            <v>0</v>
          </cell>
          <cell r="M1181">
            <v>0</v>
          </cell>
          <cell r="N1181">
            <v>0</v>
          </cell>
          <cell r="O1181">
            <v>2037123</v>
          </cell>
          <cell r="P1181">
            <v>0</v>
          </cell>
          <cell r="Q1181">
            <v>0</v>
          </cell>
          <cell r="R1181">
            <v>0</v>
          </cell>
          <cell r="S1181">
            <v>0</v>
          </cell>
          <cell r="T1181">
            <v>61689</v>
          </cell>
          <cell r="U1181">
            <v>0</v>
          </cell>
          <cell r="V1181">
            <v>85035</v>
          </cell>
          <cell r="W1181">
            <v>0</v>
          </cell>
          <cell r="X1181">
            <v>0</v>
          </cell>
          <cell r="Y1181">
            <v>0</v>
          </cell>
          <cell r="Z1181">
            <v>2037123</v>
          </cell>
          <cell r="AA1181">
            <v>2183847</v>
          </cell>
          <cell r="AB1181" t="str">
            <v>ERBD</v>
          </cell>
          <cell r="AC1181">
            <v>1101</v>
          </cell>
          <cell r="AD1181">
            <v>2</v>
          </cell>
          <cell r="AE1181">
            <v>198339</v>
          </cell>
        </row>
        <row r="1182">
          <cell r="A1182" t="str">
            <v>SMA</v>
          </cell>
          <cell r="B1182">
            <v>6</v>
          </cell>
          <cell r="C1182" t="str">
            <v>DRAG</v>
          </cell>
          <cell r="D1182">
            <v>68</v>
          </cell>
          <cell r="E1182">
            <v>5</v>
          </cell>
          <cell r="F1182" t="str">
            <v>A4</v>
          </cell>
          <cell r="G1182">
            <v>20</v>
          </cell>
          <cell r="H1182">
            <v>1</v>
          </cell>
          <cell r="I1182">
            <v>3844</v>
          </cell>
          <cell r="J1182">
            <v>0</v>
          </cell>
          <cell r="K1182">
            <v>0</v>
          </cell>
          <cell r="L1182">
            <v>22</v>
          </cell>
          <cell r="M1182">
            <v>0</v>
          </cell>
          <cell r="N1182">
            <v>0</v>
          </cell>
          <cell r="O1182">
            <v>44108</v>
          </cell>
          <cell r="P1182">
            <v>17219</v>
          </cell>
          <cell r="Q1182">
            <v>1951</v>
          </cell>
          <cell r="R1182">
            <v>0</v>
          </cell>
          <cell r="S1182">
            <v>0</v>
          </cell>
          <cell r="T1182">
            <v>0</v>
          </cell>
          <cell r="U1182">
            <v>16015</v>
          </cell>
          <cell r="V1182">
            <v>0</v>
          </cell>
          <cell r="W1182">
            <v>783</v>
          </cell>
          <cell r="X1182">
            <v>0</v>
          </cell>
          <cell r="Y1182">
            <v>0</v>
          </cell>
          <cell r="Z1182">
            <v>64061</v>
          </cell>
          <cell r="AA1182">
            <v>64061</v>
          </cell>
          <cell r="AB1182" t="str">
            <v>ERBD</v>
          </cell>
          <cell r="AC1182">
            <v>1101</v>
          </cell>
          <cell r="AD1182">
            <v>2</v>
          </cell>
          <cell r="AE1182">
            <v>3844</v>
          </cell>
        </row>
        <row r="1183">
          <cell r="A1183" t="str">
            <v>SMA</v>
          </cell>
          <cell r="B1183">
            <v>6</v>
          </cell>
          <cell r="C1183" t="str">
            <v>DRAG</v>
          </cell>
          <cell r="D1183">
            <v>68</v>
          </cell>
          <cell r="E1183">
            <v>5</v>
          </cell>
          <cell r="F1183" t="str">
            <v xml:space="preserve">B </v>
          </cell>
          <cell r="G1183">
            <v>0</v>
          </cell>
          <cell r="H1183">
            <v>182</v>
          </cell>
          <cell r="I1183">
            <v>24577</v>
          </cell>
          <cell r="J1183">
            <v>0</v>
          </cell>
          <cell r="K1183">
            <v>0</v>
          </cell>
          <cell r="L1183">
            <v>0</v>
          </cell>
          <cell r="M1183">
            <v>0</v>
          </cell>
          <cell r="N1183">
            <v>0</v>
          </cell>
          <cell r="O1183">
            <v>492441</v>
          </cell>
          <cell r="P1183">
            <v>0</v>
          </cell>
          <cell r="Q1183">
            <v>0</v>
          </cell>
          <cell r="R1183">
            <v>2710</v>
          </cell>
          <cell r="S1183">
            <v>0</v>
          </cell>
          <cell r="T1183">
            <v>0</v>
          </cell>
          <cell r="U1183">
            <v>108749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492441</v>
          </cell>
          <cell r="AA1183">
            <v>495151</v>
          </cell>
          <cell r="AB1183" t="str">
            <v>ERBD</v>
          </cell>
          <cell r="AC1183">
            <v>1101</v>
          </cell>
          <cell r="AD1183">
            <v>2</v>
          </cell>
          <cell r="AE1183">
            <v>23105</v>
          </cell>
        </row>
        <row r="1184">
          <cell r="A1184" t="str">
            <v>SMA</v>
          </cell>
          <cell r="B1184">
            <v>6</v>
          </cell>
          <cell r="C1184" t="str">
            <v>DRAG</v>
          </cell>
          <cell r="D1184">
            <v>68</v>
          </cell>
          <cell r="E1184">
            <v>6</v>
          </cell>
          <cell r="F1184" t="str">
            <v xml:space="preserve">B </v>
          </cell>
          <cell r="G1184">
            <v>0</v>
          </cell>
          <cell r="H1184">
            <v>30</v>
          </cell>
          <cell r="I1184">
            <v>70792</v>
          </cell>
          <cell r="J1184">
            <v>0</v>
          </cell>
          <cell r="K1184">
            <v>0</v>
          </cell>
          <cell r="L1184">
            <v>0</v>
          </cell>
          <cell r="M1184">
            <v>0</v>
          </cell>
          <cell r="N1184">
            <v>0</v>
          </cell>
          <cell r="O1184">
            <v>833462</v>
          </cell>
          <cell r="P1184">
            <v>0</v>
          </cell>
          <cell r="Q1184">
            <v>0</v>
          </cell>
          <cell r="R1184">
            <v>14051</v>
          </cell>
          <cell r="S1184">
            <v>0</v>
          </cell>
          <cell r="T1184">
            <v>0</v>
          </cell>
          <cell r="U1184">
            <v>208365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833462</v>
          </cell>
          <cell r="AA1184">
            <v>847513</v>
          </cell>
          <cell r="AB1184" t="str">
            <v>ERBD</v>
          </cell>
          <cell r="AC1184">
            <v>1101</v>
          </cell>
          <cell r="AD1184">
            <v>2</v>
          </cell>
          <cell r="AE1184">
            <v>70792</v>
          </cell>
        </row>
        <row r="1185">
          <cell r="A1185" t="str">
            <v>SMA</v>
          </cell>
          <cell r="B1185">
            <v>6</v>
          </cell>
          <cell r="C1185" t="str">
            <v>DRAG</v>
          </cell>
          <cell r="D1185">
            <v>68</v>
          </cell>
          <cell r="E1185">
            <v>7</v>
          </cell>
          <cell r="F1185" t="str">
            <v>A4</v>
          </cell>
          <cell r="G1185">
            <v>20</v>
          </cell>
          <cell r="H1185">
            <v>1</v>
          </cell>
          <cell r="I1185">
            <v>19895</v>
          </cell>
          <cell r="J1185">
            <v>0</v>
          </cell>
          <cell r="K1185">
            <v>0</v>
          </cell>
          <cell r="L1185">
            <v>32</v>
          </cell>
          <cell r="M1185">
            <v>0</v>
          </cell>
          <cell r="N1185">
            <v>0</v>
          </cell>
          <cell r="O1185">
            <v>194043</v>
          </cell>
          <cell r="P1185">
            <v>21248</v>
          </cell>
          <cell r="Q1185">
            <v>11148</v>
          </cell>
          <cell r="R1185">
            <v>0</v>
          </cell>
          <cell r="S1185">
            <v>0</v>
          </cell>
          <cell r="T1185">
            <v>0</v>
          </cell>
          <cell r="U1185">
            <v>56942</v>
          </cell>
          <cell r="V1185">
            <v>0</v>
          </cell>
          <cell r="W1185">
            <v>1328</v>
          </cell>
          <cell r="X1185">
            <v>0</v>
          </cell>
          <cell r="Y1185">
            <v>0</v>
          </cell>
          <cell r="Z1185">
            <v>227767</v>
          </cell>
          <cell r="AA1185">
            <v>227767</v>
          </cell>
          <cell r="AB1185" t="str">
            <v>ERBD</v>
          </cell>
          <cell r="AC1185">
            <v>1101</v>
          </cell>
          <cell r="AD1185">
            <v>2</v>
          </cell>
          <cell r="AE1185">
            <v>19895</v>
          </cell>
        </row>
        <row r="1186">
          <cell r="A1186" t="str">
            <v>SMA</v>
          </cell>
          <cell r="B1186">
            <v>6</v>
          </cell>
          <cell r="C1186" t="str">
            <v>DRAG</v>
          </cell>
          <cell r="D1186">
            <v>68</v>
          </cell>
          <cell r="E1186">
            <v>7</v>
          </cell>
          <cell r="F1186" t="str">
            <v xml:space="preserve">B </v>
          </cell>
          <cell r="G1186">
            <v>0</v>
          </cell>
          <cell r="H1186">
            <v>8</v>
          </cell>
          <cell r="I1186">
            <v>1861</v>
          </cell>
          <cell r="J1186">
            <v>0</v>
          </cell>
          <cell r="K1186">
            <v>0</v>
          </cell>
          <cell r="L1186">
            <v>0</v>
          </cell>
          <cell r="M1186">
            <v>0</v>
          </cell>
          <cell r="N1186">
            <v>0</v>
          </cell>
          <cell r="O1186">
            <v>32928</v>
          </cell>
          <cell r="P1186">
            <v>0</v>
          </cell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U1186">
            <v>8231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32928</v>
          </cell>
          <cell r="AA1186">
            <v>32928</v>
          </cell>
          <cell r="AB1186" t="str">
            <v>ERBD</v>
          </cell>
          <cell r="AC1186">
            <v>1101</v>
          </cell>
          <cell r="AD1186">
            <v>2</v>
          </cell>
          <cell r="AE1186">
            <v>1742</v>
          </cell>
        </row>
        <row r="1187">
          <cell r="A1187" t="str">
            <v>SMA</v>
          </cell>
          <cell r="B1187">
            <v>6</v>
          </cell>
          <cell r="C1187" t="str">
            <v>DRAG</v>
          </cell>
          <cell r="D1187">
            <v>68</v>
          </cell>
          <cell r="E1187">
            <v>8</v>
          </cell>
          <cell r="F1187" t="str">
            <v xml:space="preserve">B </v>
          </cell>
          <cell r="G1187">
            <v>0</v>
          </cell>
          <cell r="H1187">
            <v>1</v>
          </cell>
          <cell r="I1187">
            <v>885</v>
          </cell>
          <cell r="J1187">
            <v>0</v>
          </cell>
          <cell r="K1187">
            <v>0</v>
          </cell>
          <cell r="L1187">
            <v>0</v>
          </cell>
          <cell r="M1187">
            <v>0</v>
          </cell>
          <cell r="N1187">
            <v>0</v>
          </cell>
          <cell r="O1187">
            <v>18424</v>
          </cell>
          <cell r="P1187">
            <v>0</v>
          </cell>
          <cell r="Q1187">
            <v>0</v>
          </cell>
          <cell r="R1187">
            <v>0</v>
          </cell>
          <cell r="S1187">
            <v>0</v>
          </cell>
          <cell r="T1187">
            <v>0</v>
          </cell>
          <cell r="U1187">
            <v>4606</v>
          </cell>
          <cell r="V1187">
            <v>0</v>
          </cell>
          <cell r="W1187">
            <v>0</v>
          </cell>
          <cell r="X1187">
            <v>0</v>
          </cell>
          <cell r="Y1187">
            <v>0</v>
          </cell>
          <cell r="Z1187">
            <v>18424</v>
          </cell>
          <cell r="AA1187">
            <v>18424</v>
          </cell>
          <cell r="AB1187" t="str">
            <v>ERBD</v>
          </cell>
          <cell r="AC1187">
            <v>1101</v>
          </cell>
          <cell r="AD1187">
            <v>2</v>
          </cell>
          <cell r="AE1187">
            <v>885</v>
          </cell>
        </row>
        <row r="1188">
          <cell r="A1188" t="str">
            <v>SMA</v>
          </cell>
          <cell r="B1188">
            <v>6</v>
          </cell>
          <cell r="C1188" t="str">
            <v>DRAG</v>
          </cell>
          <cell r="D1188">
            <v>68</v>
          </cell>
          <cell r="E1188">
            <v>90</v>
          </cell>
          <cell r="F1188" t="str">
            <v>A4</v>
          </cell>
          <cell r="G1188">
            <v>20</v>
          </cell>
          <cell r="H1188">
            <v>1</v>
          </cell>
          <cell r="I1188">
            <v>8880</v>
          </cell>
          <cell r="J1188">
            <v>0</v>
          </cell>
          <cell r="K1188">
            <v>0</v>
          </cell>
          <cell r="L1188">
            <v>36</v>
          </cell>
          <cell r="M1188">
            <v>0</v>
          </cell>
          <cell r="N1188">
            <v>0</v>
          </cell>
          <cell r="O1188">
            <v>23585</v>
          </cell>
          <cell r="P1188">
            <v>30924</v>
          </cell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54509</v>
          </cell>
          <cell r="AA1188">
            <v>54509</v>
          </cell>
          <cell r="AB1188" t="str">
            <v>ERBD</v>
          </cell>
          <cell r="AC1188">
            <v>1101</v>
          </cell>
          <cell r="AD1188">
            <v>2</v>
          </cell>
          <cell r="AE1188">
            <v>8880</v>
          </cell>
        </row>
        <row r="1189">
          <cell r="A1189" t="str">
            <v>SML</v>
          </cell>
          <cell r="B1189">
            <v>7</v>
          </cell>
          <cell r="C1189" t="str">
            <v>DMCN</v>
          </cell>
          <cell r="D1189">
            <v>71</v>
          </cell>
          <cell r="E1189">
            <v>1</v>
          </cell>
          <cell r="F1189" t="str">
            <v>A4</v>
          </cell>
          <cell r="G1189">
            <v>20</v>
          </cell>
          <cell r="H1189">
            <v>9</v>
          </cell>
          <cell r="I1189">
            <v>40007</v>
          </cell>
          <cell r="J1189">
            <v>0</v>
          </cell>
          <cell r="K1189">
            <v>0</v>
          </cell>
          <cell r="L1189">
            <v>116</v>
          </cell>
          <cell r="M1189">
            <v>0</v>
          </cell>
          <cell r="N1189">
            <v>0</v>
          </cell>
          <cell r="O1189">
            <v>459072</v>
          </cell>
          <cell r="P1189">
            <v>90790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137466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549862</v>
          </cell>
          <cell r="AA1189">
            <v>549862</v>
          </cell>
          <cell r="AB1189" t="str">
            <v>EMBV</v>
          </cell>
          <cell r="AC1189">
            <v>1101</v>
          </cell>
          <cell r="AD1189">
            <v>2</v>
          </cell>
          <cell r="AE1189">
            <v>40007</v>
          </cell>
        </row>
        <row r="1190">
          <cell r="A1190" t="str">
            <v>SML</v>
          </cell>
          <cell r="B1190">
            <v>7</v>
          </cell>
          <cell r="C1190" t="str">
            <v>DMCN</v>
          </cell>
          <cell r="D1190">
            <v>71</v>
          </cell>
          <cell r="E1190">
            <v>1</v>
          </cell>
          <cell r="F1190" t="str">
            <v xml:space="preserve">B </v>
          </cell>
          <cell r="G1190">
            <v>1</v>
          </cell>
          <cell r="H1190">
            <v>3225</v>
          </cell>
          <cell r="I1190">
            <v>79247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1282198</v>
          </cell>
          <cell r="P1190">
            <v>0</v>
          </cell>
          <cell r="Q1190">
            <v>0</v>
          </cell>
          <cell r="R1190">
            <v>28176</v>
          </cell>
          <cell r="S1190">
            <v>0</v>
          </cell>
          <cell r="T1190">
            <v>819887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1282198</v>
          </cell>
          <cell r="AA1190">
            <v>2130261</v>
          </cell>
          <cell r="AB1190" t="str">
            <v>EMBV</v>
          </cell>
          <cell r="AC1190">
            <v>1101</v>
          </cell>
          <cell r="AD1190">
            <v>2</v>
          </cell>
          <cell r="AE1190">
            <v>46318</v>
          </cell>
        </row>
        <row r="1191">
          <cell r="A1191" t="str">
            <v>SML</v>
          </cell>
          <cell r="B1191">
            <v>7</v>
          </cell>
          <cell r="C1191" t="str">
            <v>DMCN</v>
          </cell>
          <cell r="D1191">
            <v>71</v>
          </cell>
          <cell r="E1191">
            <v>1</v>
          </cell>
          <cell r="F1191" t="str">
            <v xml:space="preserve">B </v>
          </cell>
          <cell r="G1191">
            <v>2</v>
          </cell>
          <cell r="H1191">
            <v>1560</v>
          </cell>
          <cell r="I1191">
            <v>64666</v>
          </cell>
          <cell r="J1191">
            <v>0</v>
          </cell>
          <cell r="K1191">
            <v>0</v>
          </cell>
          <cell r="L1191">
            <v>0</v>
          </cell>
          <cell r="M1191">
            <v>0</v>
          </cell>
          <cell r="N1191">
            <v>0</v>
          </cell>
          <cell r="O1191">
            <v>1253661</v>
          </cell>
          <cell r="P1191">
            <v>0</v>
          </cell>
          <cell r="Q1191">
            <v>0</v>
          </cell>
          <cell r="R1191">
            <v>11108</v>
          </cell>
          <cell r="S1191">
            <v>0</v>
          </cell>
          <cell r="T1191">
            <v>65407</v>
          </cell>
          <cell r="U1191">
            <v>213072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1253661</v>
          </cell>
          <cell r="AA1191">
            <v>1330176</v>
          </cell>
          <cell r="AB1191" t="str">
            <v>EMBV</v>
          </cell>
          <cell r="AC1191">
            <v>1101</v>
          </cell>
          <cell r="AD1191">
            <v>2</v>
          </cell>
          <cell r="AE1191">
            <v>64507</v>
          </cell>
        </row>
        <row r="1192">
          <cell r="A1192" t="str">
            <v>SML</v>
          </cell>
          <cell r="B1192">
            <v>7</v>
          </cell>
          <cell r="C1192" t="str">
            <v>DMCN</v>
          </cell>
          <cell r="D1192">
            <v>71</v>
          </cell>
          <cell r="E1192">
            <v>1</v>
          </cell>
          <cell r="F1192" t="str">
            <v xml:space="preserve">B </v>
          </cell>
          <cell r="G1192">
            <v>3</v>
          </cell>
          <cell r="H1192">
            <v>5851</v>
          </cell>
          <cell r="I1192">
            <v>446763</v>
          </cell>
          <cell r="J1192">
            <v>0</v>
          </cell>
          <cell r="K1192">
            <v>0</v>
          </cell>
          <cell r="L1192">
            <v>0</v>
          </cell>
          <cell r="M1192">
            <v>0</v>
          </cell>
          <cell r="N1192">
            <v>0</v>
          </cell>
          <cell r="O1192">
            <v>8660536</v>
          </cell>
          <cell r="P1192">
            <v>0</v>
          </cell>
          <cell r="Q1192">
            <v>0</v>
          </cell>
          <cell r="R1192">
            <v>74657</v>
          </cell>
          <cell r="S1192">
            <v>0</v>
          </cell>
          <cell r="T1192">
            <v>391903</v>
          </cell>
          <cell r="U1192">
            <v>1472328</v>
          </cell>
          <cell r="V1192">
            <v>0</v>
          </cell>
          <cell r="W1192">
            <v>0</v>
          </cell>
          <cell r="X1192">
            <v>0</v>
          </cell>
          <cell r="Y1192">
            <v>865837</v>
          </cell>
          <cell r="Z1192">
            <v>8660536</v>
          </cell>
          <cell r="AA1192">
            <v>9992933</v>
          </cell>
          <cell r="AB1192" t="str">
            <v>EMBV</v>
          </cell>
          <cell r="AC1192">
            <v>1101</v>
          </cell>
          <cell r="AD1192">
            <v>2</v>
          </cell>
          <cell r="AE1192">
            <v>441905</v>
          </cell>
        </row>
        <row r="1193">
          <cell r="A1193" t="str">
            <v>SML</v>
          </cell>
          <cell r="B1193">
            <v>7</v>
          </cell>
          <cell r="C1193" t="str">
            <v>DMCN</v>
          </cell>
          <cell r="D1193">
            <v>71</v>
          </cell>
          <cell r="E1193">
            <v>1</v>
          </cell>
          <cell r="F1193" t="str">
            <v xml:space="preserve">B </v>
          </cell>
          <cell r="G1193">
            <v>4</v>
          </cell>
          <cell r="H1193">
            <v>4173</v>
          </cell>
          <cell r="I1193">
            <v>511827</v>
          </cell>
          <cell r="J1193">
            <v>0</v>
          </cell>
          <cell r="K1193">
            <v>0</v>
          </cell>
          <cell r="L1193">
            <v>0</v>
          </cell>
          <cell r="M1193">
            <v>0</v>
          </cell>
          <cell r="N1193">
            <v>0</v>
          </cell>
          <cell r="O1193">
            <v>9919568</v>
          </cell>
          <cell r="P1193">
            <v>0</v>
          </cell>
          <cell r="Q1193">
            <v>0</v>
          </cell>
          <cell r="R1193">
            <v>104072</v>
          </cell>
          <cell r="S1193">
            <v>0</v>
          </cell>
          <cell r="T1193">
            <v>356401</v>
          </cell>
          <cell r="U1193">
            <v>1686351</v>
          </cell>
          <cell r="V1193">
            <v>0</v>
          </cell>
          <cell r="W1193">
            <v>0</v>
          </cell>
          <cell r="X1193">
            <v>0</v>
          </cell>
          <cell r="Y1193">
            <v>1001192</v>
          </cell>
          <cell r="Z1193">
            <v>9919568</v>
          </cell>
          <cell r="AA1193">
            <v>11381233</v>
          </cell>
          <cell r="AB1193" t="str">
            <v>EMBV</v>
          </cell>
          <cell r="AC1193">
            <v>1101</v>
          </cell>
          <cell r="AD1193">
            <v>2</v>
          </cell>
          <cell r="AE1193">
            <v>511827</v>
          </cell>
        </row>
        <row r="1194">
          <cell r="A1194" t="str">
            <v>SML</v>
          </cell>
          <cell r="B1194">
            <v>7</v>
          </cell>
          <cell r="C1194" t="str">
            <v>DMCN</v>
          </cell>
          <cell r="D1194">
            <v>71</v>
          </cell>
          <cell r="E1194">
            <v>1</v>
          </cell>
          <cell r="F1194" t="str">
            <v xml:space="preserve">B </v>
          </cell>
          <cell r="G1194">
            <v>5</v>
          </cell>
          <cell r="H1194">
            <v>2438</v>
          </cell>
          <cell r="I1194">
            <v>422990</v>
          </cell>
          <cell r="J1194">
            <v>0</v>
          </cell>
          <cell r="K1194">
            <v>0</v>
          </cell>
          <cell r="L1194">
            <v>0</v>
          </cell>
          <cell r="M1194">
            <v>0</v>
          </cell>
          <cell r="N1194">
            <v>0</v>
          </cell>
          <cell r="O1194">
            <v>8200315</v>
          </cell>
          <cell r="P1194">
            <v>0</v>
          </cell>
          <cell r="Q1194">
            <v>0</v>
          </cell>
          <cell r="R1194">
            <v>84369</v>
          </cell>
          <cell r="S1194">
            <v>0</v>
          </cell>
          <cell r="T1194">
            <v>240485</v>
          </cell>
          <cell r="U1194">
            <v>1394112</v>
          </cell>
          <cell r="V1194">
            <v>0</v>
          </cell>
          <cell r="W1194">
            <v>0</v>
          </cell>
          <cell r="X1194">
            <v>0</v>
          </cell>
          <cell r="Y1194">
            <v>584822</v>
          </cell>
          <cell r="Z1194">
            <v>8200315</v>
          </cell>
          <cell r="AA1194">
            <v>9109991</v>
          </cell>
          <cell r="AB1194" t="str">
            <v>EMBV</v>
          </cell>
          <cell r="AC1194">
            <v>1101</v>
          </cell>
          <cell r="AD1194">
            <v>2</v>
          </cell>
          <cell r="AE1194">
            <v>422990</v>
          </cell>
        </row>
        <row r="1195">
          <cell r="A1195" t="str">
            <v>SML</v>
          </cell>
          <cell r="B1195">
            <v>7</v>
          </cell>
          <cell r="C1195" t="str">
            <v>DMCN</v>
          </cell>
          <cell r="D1195">
            <v>71</v>
          </cell>
          <cell r="E1195">
            <v>1</v>
          </cell>
          <cell r="F1195" t="str">
            <v xml:space="preserve">B </v>
          </cell>
          <cell r="G1195">
            <v>6</v>
          </cell>
          <cell r="H1195">
            <v>2150</v>
          </cell>
          <cell r="I1195">
            <v>521038</v>
          </cell>
          <cell r="J1195">
            <v>0</v>
          </cell>
          <cell r="K1195">
            <v>0</v>
          </cell>
          <cell r="L1195">
            <v>0</v>
          </cell>
          <cell r="M1195">
            <v>0</v>
          </cell>
          <cell r="N1195">
            <v>0</v>
          </cell>
          <cell r="O1195">
            <v>10098921</v>
          </cell>
          <cell r="P1195">
            <v>0</v>
          </cell>
          <cell r="Q1195">
            <v>0</v>
          </cell>
          <cell r="R1195">
            <v>104470</v>
          </cell>
          <cell r="S1195">
            <v>1689</v>
          </cell>
          <cell r="T1195">
            <v>259252</v>
          </cell>
          <cell r="U1195">
            <v>1717243</v>
          </cell>
          <cell r="V1195">
            <v>0</v>
          </cell>
          <cell r="W1195">
            <v>0</v>
          </cell>
          <cell r="X1195">
            <v>0</v>
          </cell>
          <cell r="Y1195">
            <v>503755</v>
          </cell>
          <cell r="Z1195">
            <v>10098921</v>
          </cell>
          <cell r="AA1195">
            <v>10968087</v>
          </cell>
          <cell r="AB1195" t="str">
            <v>EMBV</v>
          </cell>
          <cell r="AC1195">
            <v>1101</v>
          </cell>
          <cell r="AD1195">
            <v>2</v>
          </cell>
          <cell r="AE1195">
            <v>521038</v>
          </cell>
        </row>
        <row r="1196">
          <cell r="A1196" t="str">
            <v>SML</v>
          </cell>
          <cell r="B1196">
            <v>7</v>
          </cell>
          <cell r="C1196" t="str">
            <v>DMCN</v>
          </cell>
          <cell r="D1196">
            <v>71</v>
          </cell>
          <cell r="E1196">
            <v>1</v>
          </cell>
          <cell r="F1196" t="str">
            <v xml:space="preserve">B </v>
          </cell>
          <cell r="G1196">
            <v>7</v>
          </cell>
          <cell r="H1196">
            <v>792</v>
          </cell>
          <cell r="I1196">
            <v>271708</v>
          </cell>
          <cell r="J1196">
            <v>0</v>
          </cell>
          <cell r="K1196">
            <v>0</v>
          </cell>
          <cell r="L1196">
            <v>0</v>
          </cell>
          <cell r="M1196">
            <v>0</v>
          </cell>
          <cell r="N1196">
            <v>0</v>
          </cell>
          <cell r="O1196">
            <v>5462533</v>
          </cell>
          <cell r="P1196">
            <v>0</v>
          </cell>
          <cell r="Q1196">
            <v>0</v>
          </cell>
          <cell r="R1196">
            <v>48682</v>
          </cell>
          <cell r="S1196">
            <v>0</v>
          </cell>
          <cell r="T1196">
            <v>115444</v>
          </cell>
          <cell r="U1196">
            <v>1092792</v>
          </cell>
          <cell r="V1196">
            <v>0</v>
          </cell>
          <cell r="W1196">
            <v>0</v>
          </cell>
          <cell r="X1196">
            <v>0</v>
          </cell>
          <cell r="Y1196">
            <v>184667</v>
          </cell>
          <cell r="Z1196">
            <v>5462533</v>
          </cell>
          <cell r="AA1196">
            <v>5811326</v>
          </cell>
          <cell r="AB1196" t="str">
            <v>EMBV</v>
          </cell>
          <cell r="AC1196">
            <v>1101</v>
          </cell>
          <cell r="AD1196">
            <v>2</v>
          </cell>
          <cell r="AE1196">
            <v>271708</v>
          </cell>
        </row>
        <row r="1197">
          <cell r="A1197" t="str">
            <v>SML</v>
          </cell>
          <cell r="B1197">
            <v>7</v>
          </cell>
          <cell r="C1197" t="str">
            <v>DMCN</v>
          </cell>
          <cell r="D1197">
            <v>71</v>
          </cell>
          <cell r="E1197">
            <v>1</v>
          </cell>
          <cell r="F1197" t="str">
            <v xml:space="preserve">B </v>
          </cell>
          <cell r="G1197">
            <v>8</v>
          </cell>
          <cell r="H1197">
            <v>357</v>
          </cell>
          <cell r="I1197">
            <v>157279</v>
          </cell>
          <cell r="J1197">
            <v>0</v>
          </cell>
          <cell r="K1197">
            <v>0</v>
          </cell>
          <cell r="L1197">
            <v>0</v>
          </cell>
          <cell r="M1197">
            <v>0</v>
          </cell>
          <cell r="N1197">
            <v>0</v>
          </cell>
          <cell r="O1197">
            <v>3161177</v>
          </cell>
          <cell r="P1197">
            <v>0</v>
          </cell>
          <cell r="Q1197">
            <v>0</v>
          </cell>
          <cell r="R1197">
            <v>28458</v>
          </cell>
          <cell r="S1197">
            <v>0</v>
          </cell>
          <cell r="T1197">
            <v>39496</v>
          </cell>
          <cell r="U1197">
            <v>632343</v>
          </cell>
          <cell r="V1197">
            <v>0</v>
          </cell>
          <cell r="W1197">
            <v>0</v>
          </cell>
          <cell r="X1197">
            <v>0</v>
          </cell>
          <cell r="Y1197">
            <v>83139</v>
          </cell>
          <cell r="Z1197">
            <v>3161177</v>
          </cell>
          <cell r="AA1197">
            <v>3312270</v>
          </cell>
          <cell r="AB1197" t="str">
            <v>EMBV</v>
          </cell>
          <cell r="AC1197">
            <v>1101</v>
          </cell>
          <cell r="AD1197">
            <v>2</v>
          </cell>
          <cell r="AE1197">
            <v>157279</v>
          </cell>
        </row>
        <row r="1198">
          <cell r="A1198" t="str">
            <v>SML</v>
          </cell>
          <cell r="B1198">
            <v>7</v>
          </cell>
          <cell r="C1198" t="str">
            <v>DMCN</v>
          </cell>
          <cell r="D1198">
            <v>71</v>
          </cell>
          <cell r="E1198">
            <v>1</v>
          </cell>
          <cell r="F1198" t="str">
            <v xml:space="preserve">B </v>
          </cell>
          <cell r="G1198">
            <v>9</v>
          </cell>
          <cell r="H1198">
            <v>445</v>
          </cell>
          <cell r="I1198">
            <v>291104</v>
          </cell>
          <cell r="J1198">
            <v>0</v>
          </cell>
          <cell r="K1198">
            <v>0</v>
          </cell>
          <cell r="L1198">
            <v>0</v>
          </cell>
          <cell r="M1198">
            <v>0</v>
          </cell>
          <cell r="N1198">
            <v>0</v>
          </cell>
          <cell r="O1198">
            <v>6208790</v>
          </cell>
          <cell r="P1198">
            <v>0</v>
          </cell>
          <cell r="Q1198">
            <v>0</v>
          </cell>
          <cell r="R1198">
            <v>55651</v>
          </cell>
          <cell r="S1198">
            <v>0</v>
          </cell>
          <cell r="T1198">
            <v>196909</v>
          </cell>
          <cell r="U1198">
            <v>1552373</v>
          </cell>
          <cell r="V1198">
            <v>0</v>
          </cell>
          <cell r="W1198">
            <v>0</v>
          </cell>
          <cell r="X1198">
            <v>0</v>
          </cell>
          <cell r="Y1198">
            <v>89096</v>
          </cell>
          <cell r="Z1198">
            <v>6208790</v>
          </cell>
          <cell r="AA1198">
            <v>6550446</v>
          </cell>
          <cell r="AB1198" t="str">
            <v>EMBV</v>
          </cell>
          <cell r="AC1198">
            <v>1101</v>
          </cell>
          <cell r="AD1198">
            <v>2</v>
          </cell>
          <cell r="AE1198">
            <v>291104</v>
          </cell>
        </row>
        <row r="1199">
          <cell r="A1199" t="str">
            <v>SML</v>
          </cell>
          <cell r="B1199">
            <v>7</v>
          </cell>
          <cell r="C1199" t="str">
            <v>DMCN</v>
          </cell>
          <cell r="D1199">
            <v>71</v>
          </cell>
          <cell r="E1199">
            <v>1</v>
          </cell>
          <cell r="F1199" t="str">
            <v xml:space="preserve">B </v>
          </cell>
          <cell r="G1199">
            <v>10</v>
          </cell>
          <cell r="H1199">
            <v>178</v>
          </cell>
          <cell r="I1199">
            <v>424168</v>
          </cell>
          <cell r="J1199">
            <v>0</v>
          </cell>
          <cell r="K1199">
            <v>0</v>
          </cell>
          <cell r="L1199">
            <v>0</v>
          </cell>
          <cell r="M1199">
            <v>0</v>
          </cell>
          <cell r="N1199">
            <v>0</v>
          </cell>
          <cell r="O1199">
            <v>8895353</v>
          </cell>
          <cell r="P1199">
            <v>0</v>
          </cell>
          <cell r="Q1199">
            <v>0</v>
          </cell>
          <cell r="R1199">
            <v>55977</v>
          </cell>
          <cell r="S1199">
            <v>0</v>
          </cell>
          <cell r="T1199">
            <v>128385</v>
          </cell>
          <cell r="U1199">
            <v>2223841</v>
          </cell>
          <cell r="V1199">
            <v>0</v>
          </cell>
          <cell r="W1199">
            <v>0</v>
          </cell>
          <cell r="X1199">
            <v>0</v>
          </cell>
          <cell r="Y1199">
            <v>13986</v>
          </cell>
          <cell r="Z1199">
            <v>8895353</v>
          </cell>
          <cell r="AA1199">
            <v>9093701</v>
          </cell>
          <cell r="AB1199" t="str">
            <v>EMBV</v>
          </cell>
          <cell r="AC1199">
            <v>1101</v>
          </cell>
          <cell r="AD1199">
            <v>2</v>
          </cell>
          <cell r="AE1199">
            <v>424168</v>
          </cell>
        </row>
        <row r="1200">
          <cell r="A1200" t="str">
            <v>SML</v>
          </cell>
          <cell r="B1200">
            <v>7</v>
          </cell>
          <cell r="C1200" t="str">
            <v>DMCN</v>
          </cell>
          <cell r="D1200">
            <v>71</v>
          </cell>
          <cell r="E1200">
            <v>1</v>
          </cell>
          <cell r="F1200" t="str">
            <v xml:space="preserve">B </v>
          </cell>
          <cell r="G1200">
            <v>11</v>
          </cell>
          <cell r="H1200">
            <v>891</v>
          </cell>
          <cell r="I1200">
            <v>22567</v>
          </cell>
          <cell r="J1200">
            <v>0</v>
          </cell>
          <cell r="K1200">
            <v>0</v>
          </cell>
          <cell r="L1200">
            <v>0</v>
          </cell>
          <cell r="M1200">
            <v>0</v>
          </cell>
          <cell r="N1200">
            <v>0</v>
          </cell>
          <cell r="O1200">
            <v>127293</v>
          </cell>
          <cell r="P1200">
            <v>0</v>
          </cell>
          <cell r="Q1200">
            <v>0</v>
          </cell>
          <cell r="R1200">
            <v>3707</v>
          </cell>
          <cell r="S1200">
            <v>0</v>
          </cell>
          <cell r="T1200">
            <v>31400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127293</v>
          </cell>
          <cell r="AA1200">
            <v>162400</v>
          </cell>
          <cell r="AB1200" t="str">
            <v>EMBV</v>
          </cell>
          <cell r="AC1200">
            <v>1101</v>
          </cell>
          <cell r="AD1200">
            <v>2</v>
          </cell>
          <cell r="AE1200">
            <v>15593</v>
          </cell>
        </row>
        <row r="1201">
          <cell r="A1201" t="str">
            <v>SML</v>
          </cell>
          <cell r="B1201">
            <v>7</v>
          </cell>
          <cell r="C1201" t="str">
            <v>DMCN</v>
          </cell>
          <cell r="D1201">
            <v>71</v>
          </cell>
          <cell r="E1201">
            <v>1</v>
          </cell>
          <cell r="F1201" t="str">
            <v xml:space="preserve">B </v>
          </cell>
          <cell r="G1201">
            <v>12</v>
          </cell>
          <cell r="H1201">
            <v>1001</v>
          </cell>
          <cell r="I1201">
            <v>64505</v>
          </cell>
          <cell r="J1201">
            <v>0</v>
          </cell>
          <cell r="K1201">
            <v>0</v>
          </cell>
          <cell r="L1201">
            <v>0</v>
          </cell>
          <cell r="M1201">
            <v>0</v>
          </cell>
          <cell r="N1201">
            <v>0</v>
          </cell>
          <cell r="O1201">
            <v>616745</v>
          </cell>
          <cell r="P1201">
            <v>0</v>
          </cell>
          <cell r="Q1201">
            <v>0</v>
          </cell>
          <cell r="R1201">
            <v>13654</v>
          </cell>
          <cell r="S1201">
            <v>0</v>
          </cell>
          <cell r="T1201">
            <v>30960</v>
          </cell>
          <cell r="U1201">
            <v>104872</v>
          </cell>
          <cell r="V1201">
            <v>0</v>
          </cell>
          <cell r="W1201">
            <v>0</v>
          </cell>
          <cell r="X1201">
            <v>0</v>
          </cell>
          <cell r="Y1201">
            <v>95312</v>
          </cell>
          <cell r="Z1201">
            <v>616745</v>
          </cell>
          <cell r="AA1201">
            <v>756671</v>
          </cell>
          <cell r="AB1201" t="str">
            <v>EMBV</v>
          </cell>
          <cell r="AC1201">
            <v>1101</v>
          </cell>
          <cell r="AD1201">
            <v>2</v>
          </cell>
          <cell r="AE1201">
            <v>64505</v>
          </cell>
        </row>
        <row r="1202">
          <cell r="A1202" t="str">
            <v>SML</v>
          </cell>
          <cell r="B1202">
            <v>7</v>
          </cell>
          <cell r="C1202" t="str">
            <v>DMCN</v>
          </cell>
          <cell r="D1202">
            <v>71</v>
          </cell>
          <cell r="E1202">
            <v>1</v>
          </cell>
          <cell r="F1202" t="str">
            <v xml:space="preserve">B </v>
          </cell>
          <cell r="G1202">
            <v>13</v>
          </cell>
          <cell r="H1202">
            <v>252</v>
          </cell>
          <cell r="I1202">
            <v>29611</v>
          </cell>
          <cell r="J1202">
            <v>0</v>
          </cell>
          <cell r="K1202">
            <v>0</v>
          </cell>
          <cell r="L1202">
            <v>0</v>
          </cell>
          <cell r="M1202">
            <v>0</v>
          </cell>
          <cell r="N1202">
            <v>0</v>
          </cell>
          <cell r="O1202">
            <v>400471</v>
          </cell>
          <cell r="P1202">
            <v>0</v>
          </cell>
          <cell r="Q1202">
            <v>0</v>
          </cell>
          <cell r="R1202">
            <v>4519</v>
          </cell>
          <cell r="S1202">
            <v>0</v>
          </cell>
          <cell r="T1202">
            <v>9109</v>
          </cell>
          <cell r="U1202">
            <v>68091</v>
          </cell>
          <cell r="V1202">
            <v>0</v>
          </cell>
          <cell r="W1202">
            <v>0</v>
          </cell>
          <cell r="X1202">
            <v>0</v>
          </cell>
          <cell r="Y1202">
            <v>63714</v>
          </cell>
          <cell r="Z1202">
            <v>400471</v>
          </cell>
          <cell r="AA1202">
            <v>477813</v>
          </cell>
          <cell r="AB1202" t="str">
            <v>EMBV</v>
          </cell>
          <cell r="AC1202">
            <v>1101</v>
          </cell>
          <cell r="AD1202">
            <v>2</v>
          </cell>
          <cell r="AE1202">
            <v>29611</v>
          </cell>
        </row>
        <row r="1203">
          <cell r="A1203" t="str">
            <v>SML</v>
          </cell>
          <cell r="B1203">
            <v>7</v>
          </cell>
          <cell r="C1203" t="str">
            <v>DMCN</v>
          </cell>
          <cell r="D1203">
            <v>71</v>
          </cell>
          <cell r="E1203">
            <v>1</v>
          </cell>
          <cell r="F1203" t="str">
            <v xml:space="preserve">B </v>
          </cell>
          <cell r="G1203">
            <v>14</v>
          </cell>
          <cell r="H1203">
            <v>37</v>
          </cell>
          <cell r="I1203">
            <v>5632</v>
          </cell>
          <cell r="J1203">
            <v>0</v>
          </cell>
          <cell r="K1203">
            <v>0</v>
          </cell>
          <cell r="L1203">
            <v>0</v>
          </cell>
          <cell r="M1203">
            <v>0</v>
          </cell>
          <cell r="N1203">
            <v>0</v>
          </cell>
          <cell r="O1203">
            <v>81257</v>
          </cell>
          <cell r="P1203">
            <v>0</v>
          </cell>
          <cell r="Q1203">
            <v>0</v>
          </cell>
          <cell r="R1203">
            <v>6134</v>
          </cell>
          <cell r="S1203">
            <v>0</v>
          </cell>
          <cell r="T1203">
            <v>0</v>
          </cell>
          <cell r="U1203">
            <v>13817</v>
          </cell>
          <cell r="V1203">
            <v>0</v>
          </cell>
          <cell r="W1203">
            <v>0</v>
          </cell>
          <cell r="X1203">
            <v>0</v>
          </cell>
          <cell r="Y1203">
            <v>6734</v>
          </cell>
          <cell r="Z1203">
            <v>81257</v>
          </cell>
          <cell r="AA1203">
            <v>94125</v>
          </cell>
          <cell r="AB1203" t="str">
            <v>EMBV</v>
          </cell>
          <cell r="AC1203">
            <v>1101</v>
          </cell>
          <cell r="AD1203">
            <v>2</v>
          </cell>
          <cell r="AE1203">
            <v>5632</v>
          </cell>
        </row>
        <row r="1204">
          <cell r="A1204" t="str">
            <v>SML</v>
          </cell>
          <cell r="B1204">
            <v>7</v>
          </cell>
          <cell r="C1204" t="str">
            <v>DMCN</v>
          </cell>
          <cell r="D1204">
            <v>71</v>
          </cell>
          <cell r="E1204">
            <v>1</v>
          </cell>
          <cell r="F1204" t="str">
            <v xml:space="preserve">B </v>
          </cell>
          <cell r="G1204">
            <v>15</v>
          </cell>
          <cell r="H1204">
            <v>43</v>
          </cell>
          <cell r="I1204">
            <v>9190</v>
          </cell>
          <cell r="J1204">
            <v>0</v>
          </cell>
          <cell r="K1204">
            <v>0</v>
          </cell>
          <cell r="L1204">
            <v>0</v>
          </cell>
          <cell r="M1204">
            <v>0</v>
          </cell>
          <cell r="N1204">
            <v>0</v>
          </cell>
          <cell r="O1204">
            <v>138974</v>
          </cell>
          <cell r="P1204">
            <v>0</v>
          </cell>
          <cell r="Q1204">
            <v>0</v>
          </cell>
          <cell r="R1204">
            <v>1405</v>
          </cell>
          <cell r="S1204">
            <v>0</v>
          </cell>
          <cell r="T1204">
            <v>7258</v>
          </cell>
          <cell r="U1204">
            <v>25060</v>
          </cell>
          <cell r="V1204">
            <v>0</v>
          </cell>
          <cell r="W1204">
            <v>0</v>
          </cell>
          <cell r="X1204">
            <v>0</v>
          </cell>
          <cell r="Y1204">
            <v>9324</v>
          </cell>
          <cell r="Z1204">
            <v>138974</v>
          </cell>
          <cell r="AA1204">
            <v>156961</v>
          </cell>
          <cell r="AB1204" t="str">
            <v>EMBV</v>
          </cell>
          <cell r="AC1204">
            <v>1101</v>
          </cell>
          <cell r="AD1204">
            <v>2</v>
          </cell>
          <cell r="AE1204">
            <v>9190</v>
          </cell>
        </row>
        <row r="1205">
          <cell r="A1205" t="str">
            <v>SML</v>
          </cell>
          <cell r="B1205">
            <v>7</v>
          </cell>
          <cell r="C1205" t="str">
            <v>DMCN</v>
          </cell>
          <cell r="D1205">
            <v>71</v>
          </cell>
          <cell r="E1205">
            <v>2</v>
          </cell>
          <cell r="F1205" t="str">
            <v>A3</v>
          </cell>
          <cell r="G1205">
            <v>26</v>
          </cell>
          <cell r="H1205">
            <v>1</v>
          </cell>
          <cell r="I1205">
            <v>1866616</v>
          </cell>
          <cell r="J1205">
            <v>103543</v>
          </cell>
          <cell r="K1205">
            <v>1763073</v>
          </cell>
          <cell r="L1205">
            <v>3200</v>
          </cell>
          <cell r="M1205">
            <v>3200</v>
          </cell>
          <cell r="N1205">
            <v>2800</v>
          </cell>
          <cell r="O1205">
            <v>10676785</v>
          </cell>
          <cell r="P1205">
            <v>7887220</v>
          </cell>
          <cell r="Q1205">
            <v>119071</v>
          </cell>
          <cell r="R1205">
            <v>322293</v>
          </cell>
          <cell r="S1205">
            <v>0</v>
          </cell>
          <cell r="T1205">
            <v>0</v>
          </cell>
          <cell r="U1205">
            <v>4670770</v>
          </cell>
          <cell r="V1205">
            <v>0</v>
          </cell>
          <cell r="W1205">
            <v>0</v>
          </cell>
          <cell r="X1205">
            <v>0</v>
          </cell>
          <cell r="Y1205">
            <v>519</v>
          </cell>
          <cell r="Z1205">
            <v>18683076</v>
          </cell>
          <cell r="AA1205">
            <v>19005888</v>
          </cell>
          <cell r="AB1205" t="str">
            <v>EMBV</v>
          </cell>
          <cell r="AC1205">
            <v>1101</v>
          </cell>
          <cell r="AD1205">
            <v>2</v>
          </cell>
          <cell r="AE1205">
            <v>1866616</v>
          </cell>
        </row>
        <row r="1206">
          <cell r="A1206" t="str">
            <v>SML</v>
          </cell>
          <cell r="B1206">
            <v>7</v>
          </cell>
          <cell r="C1206" t="str">
            <v>DMCN</v>
          </cell>
          <cell r="D1206">
            <v>71</v>
          </cell>
          <cell r="E1206">
            <v>2</v>
          </cell>
          <cell r="F1206" t="str">
            <v>A4</v>
          </cell>
          <cell r="G1206">
            <v>22</v>
          </cell>
          <cell r="H1206">
            <v>3</v>
          </cell>
          <cell r="I1206">
            <v>2174362</v>
          </cell>
          <cell r="J1206">
            <v>211914</v>
          </cell>
          <cell r="K1206">
            <v>1962448</v>
          </cell>
          <cell r="L1206">
            <v>9145</v>
          </cell>
          <cell r="M1206">
            <v>4563</v>
          </cell>
          <cell r="N1206">
            <v>4550</v>
          </cell>
          <cell r="O1206">
            <v>15550539</v>
          </cell>
          <cell r="P1206">
            <v>12705611</v>
          </cell>
          <cell r="Q1206">
            <v>102532</v>
          </cell>
          <cell r="R1206">
            <v>0</v>
          </cell>
          <cell r="S1206">
            <v>0</v>
          </cell>
          <cell r="T1206">
            <v>0</v>
          </cell>
          <cell r="U1206">
            <v>7092778</v>
          </cell>
          <cell r="V1206">
            <v>0</v>
          </cell>
          <cell r="W1206">
            <v>12432</v>
          </cell>
          <cell r="X1206">
            <v>0</v>
          </cell>
          <cell r="Y1206">
            <v>1557</v>
          </cell>
          <cell r="Z1206">
            <v>28371114</v>
          </cell>
          <cell r="AA1206">
            <v>28372671</v>
          </cell>
          <cell r="AB1206" t="str">
            <v>EMBV</v>
          </cell>
          <cell r="AC1206">
            <v>1101</v>
          </cell>
          <cell r="AD1206">
            <v>2</v>
          </cell>
          <cell r="AE1206">
            <v>2174362</v>
          </cell>
        </row>
        <row r="1207">
          <cell r="A1207" t="str">
            <v>SML</v>
          </cell>
          <cell r="B1207">
            <v>7</v>
          </cell>
          <cell r="C1207" t="str">
            <v>DMCN</v>
          </cell>
          <cell r="D1207">
            <v>71</v>
          </cell>
          <cell r="E1207">
            <v>2</v>
          </cell>
          <cell r="F1207" t="str">
            <v>A4</v>
          </cell>
          <cell r="G1207">
            <v>21</v>
          </cell>
          <cell r="H1207">
            <v>4</v>
          </cell>
          <cell r="I1207">
            <v>335278</v>
          </cell>
          <cell r="J1207">
            <v>27514</v>
          </cell>
          <cell r="K1207">
            <v>307764</v>
          </cell>
          <cell r="L1207">
            <v>1120</v>
          </cell>
          <cell r="M1207">
            <v>1120</v>
          </cell>
          <cell r="N1207">
            <v>0</v>
          </cell>
          <cell r="O1207">
            <v>3678678</v>
          </cell>
          <cell r="P1207">
            <v>773546</v>
          </cell>
          <cell r="Q1207">
            <v>65749</v>
          </cell>
          <cell r="R1207">
            <v>1688</v>
          </cell>
          <cell r="S1207">
            <v>0</v>
          </cell>
          <cell r="T1207">
            <v>3703</v>
          </cell>
          <cell r="U1207">
            <v>1132948</v>
          </cell>
          <cell r="V1207">
            <v>0</v>
          </cell>
          <cell r="W1207">
            <v>13813</v>
          </cell>
          <cell r="X1207">
            <v>0</v>
          </cell>
          <cell r="Y1207">
            <v>2076</v>
          </cell>
          <cell r="Z1207">
            <v>4531786</v>
          </cell>
          <cell r="AA1207">
            <v>4539253</v>
          </cell>
          <cell r="AB1207" t="str">
            <v>EMBV</v>
          </cell>
          <cell r="AC1207">
            <v>1101</v>
          </cell>
          <cell r="AD1207">
            <v>2</v>
          </cell>
          <cell r="AE1207">
            <v>335278</v>
          </cell>
        </row>
        <row r="1208">
          <cell r="A1208" t="str">
            <v>SML</v>
          </cell>
          <cell r="B1208">
            <v>7</v>
          </cell>
          <cell r="C1208" t="str">
            <v>DMCN</v>
          </cell>
          <cell r="D1208">
            <v>71</v>
          </cell>
          <cell r="E1208">
            <v>2</v>
          </cell>
          <cell r="F1208" t="str">
            <v>A4</v>
          </cell>
          <cell r="G1208">
            <v>20</v>
          </cell>
          <cell r="H1208">
            <v>29</v>
          </cell>
          <cell r="I1208">
            <v>633229</v>
          </cell>
          <cell r="J1208">
            <v>0</v>
          </cell>
          <cell r="K1208">
            <v>0</v>
          </cell>
          <cell r="L1208">
            <v>2489</v>
          </cell>
          <cell r="M1208">
            <v>0</v>
          </cell>
          <cell r="N1208">
            <v>0</v>
          </cell>
          <cell r="O1208">
            <v>7266087</v>
          </cell>
          <cell r="P1208">
            <v>1948058</v>
          </cell>
          <cell r="Q1208">
            <v>379377</v>
          </cell>
          <cell r="R1208">
            <v>118237</v>
          </cell>
          <cell r="S1208">
            <v>0</v>
          </cell>
          <cell r="T1208">
            <v>-3703</v>
          </cell>
          <cell r="U1208">
            <v>2433016</v>
          </cell>
          <cell r="V1208">
            <v>0</v>
          </cell>
          <cell r="W1208">
            <v>138530</v>
          </cell>
          <cell r="X1208">
            <v>0</v>
          </cell>
          <cell r="Y1208">
            <v>14532</v>
          </cell>
          <cell r="Z1208">
            <v>9732052</v>
          </cell>
          <cell r="AA1208">
            <v>9861118</v>
          </cell>
          <cell r="AB1208" t="str">
            <v>EMBV</v>
          </cell>
          <cell r="AC1208">
            <v>1101</v>
          </cell>
          <cell r="AD1208">
            <v>2</v>
          </cell>
          <cell r="AE1208">
            <v>633229</v>
          </cell>
        </row>
        <row r="1209">
          <cell r="A1209" t="str">
            <v>SML</v>
          </cell>
          <cell r="B1209">
            <v>7</v>
          </cell>
          <cell r="C1209" t="str">
            <v>DMCN</v>
          </cell>
          <cell r="D1209">
            <v>71</v>
          </cell>
          <cell r="E1209">
            <v>2</v>
          </cell>
          <cell r="F1209" t="str">
            <v xml:space="preserve">B </v>
          </cell>
          <cell r="G1209">
            <v>0</v>
          </cell>
          <cell r="H1209">
            <v>213</v>
          </cell>
          <cell r="I1209">
            <v>206399</v>
          </cell>
          <cell r="J1209">
            <v>0</v>
          </cell>
          <cell r="K1209">
            <v>0</v>
          </cell>
          <cell r="L1209">
            <v>0</v>
          </cell>
          <cell r="M1209">
            <v>0</v>
          </cell>
          <cell r="N1209">
            <v>0</v>
          </cell>
          <cell r="O1209">
            <v>4296913</v>
          </cell>
          <cell r="P1209">
            <v>0</v>
          </cell>
          <cell r="Q1209">
            <v>0</v>
          </cell>
          <cell r="R1209">
            <v>43177</v>
          </cell>
          <cell r="S1209">
            <v>0</v>
          </cell>
          <cell r="T1209">
            <v>276046</v>
          </cell>
          <cell r="U1209">
            <v>1072225</v>
          </cell>
          <cell r="V1209">
            <v>0</v>
          </cell>
          <cell r="W1209">
            <v>0</v>
          </cell>
          <cell r="X1209">
            <v>0</v>
          </cell>
          <cell r="Y1209">
            <v>102762</v>
          </cell>
          <cell r="Z1209">
            <v>4296913</v>
          </cell>
          <cell r="AA1209">
            <v>4718898</v>
          </cell>
          <cell r="AB1209" t="str">
            <v>EMBV</v>
          </cell>
          <cell r="AC1209">
            <v>1101</v>
          </cell>
          <cell r="AD1209">
            <v>2</v>
          </cell>
          <cell r="AE1209">
            <v>203450</v>
          </cell>
        </row>
        <row r="1210">
          <cell r="A1210" t="str">
            <v>SML</v>
          </cell>
          <cell r="B1210">
            <v>7</v>
          </cell>
          <cell r="C1210" t="str">
            <v>DMCN</v>
          </cell>
          <cell r="D1210">
            <v>71</v>
          </cell>
          <cell r="E1210">
            <v>3</v>
          </cell>
          <cell r="F1210" t="str">
            <v>A4</v>
          </cell>
          <cell r="G1210">
            <v>22</v>
          </cell>
          <cell r="H1210">
            <v>8</v>
          </cell>
          <cell r="I1210">
            <v>964559</v>
          </cell>
          <cell r="J1210">
            <v>135955</v>
          </cell>
          <cell r="K1210">
            <v>828604</v>
          </cell>
          <cell r="L1210">
            <v>7942</v>
          </cell>
          <cell r="M1210">
            <v>4776</v>
          </cell>
          <cell r="N1210">
            <v>3996</v>
          </cell>
          <cell r="O1210">
            <v>7197203</v>
          </cell>
          <cell r="P1210">
            <v>11573006</v>
          </cell>
          <cell r="Q1210">
            <v>150507</v>
          </cell>
          <cell r="R1210">
            <v>0</v>
          </cell>
          <cell r="S1210">
            <v>0</v>
          </cell>
          <cell r="T1210">
            <v>0</v>
          </cell>
          <cell r="U1210">
            <v>4771257</v>
          </cell>
          <cell r="V1210">
            <v>0</v>
          </cell>
          <cell r="W1210">
            <v>164308</v>
          </cell>
          <cell r="X1210">
            <v>0</v>
          </cell>
          <cell r="Y1210">
            <v>4152</v>
          </cell>
          <cell r="Z1210">
            <v>19085024</v>
          </cell>
          <cell r="AA1210">
            <v>19089176</v>
          </cell>
          <cell r="AB1210" t="str">
            <v>EMBV</v>
          </cell>
          <cell r="AC1210">
            <v>1101</v>
          </cell>
          <cell r="AD1210">
            <v>2</v>
          </cell>
          <cell r="AE1210">
            <v>964559</v>
          </cell>
        </row>
        <row r="1211">
          <cell r="A1211" t="str">
            <v>SML</v>
          </cell>
          <cell r="B1211">
            <v>7</v>
          </cell>
          <cell r="C1211" t="str">
            <v>DMCN</v>
          </cell>
          <cell r="D1211">
            <v>71</v>
          </cell>
          <cell r="E1211">
            <v>3</v>
          </cell>
          <cell r="F1211" t="str">
            <v>A4</v>
          </cell>
          <cell r="G1211">
            <v>21</v>
          </cell>
          <cell r="H1211">
            <v>26</v>
          </cell>
          <cell r="I1211">
            <v>2056674</v>
          </cell>
          <cell r="J1211">
            <v>119726</v>
          </cell>
          <cell r="K1211">
            <v>1936948</v>
          </cell>
          <cell r="L1211">
            <v>9144</v>
          </cell>
          <cell r="M1211">
            <v>8902</v>
          </cell>
          <cell r="N1211">
            <v>0</v>
          </cell>
          <cell r="O1211">
            <v>19867319</v>
          </cell>
          <cell r="P1211">
            <v>6649417</v>
          </cell>
          <cell r="Q1211">
            <v>688175</v>
          </cell>
          <cell r="R1211">
            <v>116706</v>
          </cell>
          <cell r="S1211">
            <v>0</v>
          </cell>
          <cell r="T1211">
            <v>221127</v>
          </cell>
          <cell r="U1211">
            <v>6812973</v>
          </cell>
          <cell r="V1211">
            <v>0</v>
          </cell>
          <cell r="W1211">
            <v>46966</v>
          </cell>
          <cell r="X1211">
            <v>0</v>
          </cell>
          <cell r="Y1211">
            <v>13494</v>
          </cell>
          <cell r="Z1211">
            <v>27251877</v>
          </cell>
          <cell r="AA1211">
            <v>27603204</v>
          </cell>
          <cell r="AB1211" t="str">
            <v>EMBV</v>
          </cell>
          <cell r="AC1211">
            <v>1101</v>
          </cell>
          <cell r="AD1211">
            <v>2</v>
          </cell>
          <cell r="AE1211">
            <v>2056674</v>
          </cell>
        </row>
        <row r="1212">
          <cell r="A1212" t="str">
            <v>SML</v>
          </cell>
          <cell r="B1212">
            <v>7</v>
          </cell>
          <cell r="C1212" t="str">
            <v>DMCN</v>
          </cell>
          <cell r="D1212">
            <v>71</v>
          </cell>
          <cell r="E1212">
            <v>3</v>
          </cell>
          <cell r="F1212" t="str">
            <v>A4</v>
          </cell>
          <cell r="G1212">
            <v>20</v>
          </cell>
          <cell r="H1212">
            <v>289</v>
          </cell>
          <cell r="I1212">
            <v>4771786</v>
          </cell>
          <cell r="J1212">
            <v>0</v>
          </cell>
          <cell r="K1212">
            <v>0</v>
          </cell>
          <cell r="L1212">
            <v>21651</v>
          </cell>
          <cell r="M1212">
            <v>0</v>
          </cell>
          <cell r="N1212">
            <v>0</v>
          </cell>
          <cell r="O1212">
            <v>54776251</v>
          </cell>
          <cell r="P1212">
            <v>16936905</v>
          </cell>
          <cell r="Q1212">
            <v>1881206</v>
          </cell>
          <cell r="R1212">
            <v>367601</v>
          </cell>
          <cell r="S1212">
            <v>0</v>
          </cell>
          <cell r="T1212">
            <v>87406</v>
          </cell>
          <cell r="U1212">
            <v>18510619</v>
          </cell>
          <cell r="V1212">
            <v>0</v>
          </cell>
          <cell r="W1212">
            <v>599525</v>
          </cell>
          <cell r="X1212">
            <v>0</v>
          </cell>
          <cell r="Y1212">
            <v>136497</v>
          </cell>
          <cell r="Z1212">
            <v>74193887</v>
          </cell>
          <cell r="AA1212">
            <v>74785391</v>
          </cell>
          <cell r="AB1212" t="str">
            <v>EMBV</v>
          </cell>
          <cell r="AC1212">
            <v>1101</v>
          </cell>
          <cell r="AD1212">
            <v>2</v>
          </cell>
          <cell r="AE1212">
            <v>4771786</v>
          </cell>
        </row>
        <row r="1213">
          <cell r="A1213" t="str">
            <v>SML</v>
          </cell>
          <cell r="B1213">
            <v>7</v>
          </cell>
          <cell r="C1213" t="str">
            <v>DMCN</v>
          </cell>
          <cell r="D1213">
            <v>71</v>
          </cell>
          <cell r="E1213">
            <v>3</v>
          </cell>
          <cell r="F1213" t="str">
            <v xml:space="preserve">B </v>
          </cell>
          <cell r="G1213">
            <v>0</v>
          </cell>
          <cell r="H1213">
            <v>13837</v>
          </cell>
          <cell r="I1213">
            <v>6220669</v>
          </cell>
          <cell r="J1213">
            <v>0</v>
          </cell>
          <cell r="K1213">
            <v>0</v>
          </cell>
          <cell r="L1213">
            <v>0</v>
          </cell>
          <cell r="M1213">
            <v>0</v>
          </cell>
          <cell r="N1213">
            <v>0</v>
          </cell>
          <cell r="O1213">
            <v>129544658</v>
          </cell>
          <cell r="P1213">
            <v>0</v>
          </cell>
          <cell r="Q1213">
            <v>0</v>
          </cell>
          <cell r="R1213">
            <v>1046719</v>
          </cell>
          <cell r="S1213">
            <v>43</v>
          </cell>
          <cell r="T1213">
            <v>5555927</v>
          </cell>
          <cell r="U1213">
            <v>32152079</v>
          </cell>
          <cell r="V1213">
            <v>0</v>
          </cell>
          <cell r="W1213">
            <v>0</v>
          </cell>
          <cell r="X1213">
            <v>0</v>
          </cell>
          <cell r="Y1213">
            <v>6618190</v>
          </cell>
          <cell r="Z1213">
            <v>129544658</v>
          </cell>
          <cell r="AA1213">
            <v>142765537</v>
          </cell>
          <cell r="AB1213" t="str">
            <v>EMBV</v>
          </cell>
          <cell r="AC1213">
            <v>1101</v>
          </cell>
          <cell r="AD1213">
            <v>2</v>
          </cell>
          <cell r="AE1213">
            <v>6108580</v>
          </cell>
        </row>
        <row r="1214">
          <cell r="A1214" t="str">
            <v>SML</v>
          </cell>
          <cell r="B1214">
            <v>7</v>
          </cell>
          <cell r="C1214" t="str">
            <v>DMCN</v>
          </cell>
          <cell r="D1214">
            <v>71</v>
          </cell>
          <cell r="E1214">
            <v>4</v>
          </cell>
          <cell r="F1214" t="str">
            <v xml:space="preserve">B </v>
          </cell>
          <cell r="G1214">
            <v>0</v>
          </cell>
          <cell r="H1214">
            <v>16</v>
          </cell>
          <cell r="I1214">
            <v>480</v>
          </cell>
          <cell r="J1214">
            <v>0</v>
          </cell>
          <cell r="K1214">
            <v>0</v>
          </cell>
          <cell r="L1214">
            <v>0</v>
          </cell>
          <cell r="M1214">
            <v>0</v>
          </cell>
          <cell r="N1214">
            <v>0</v>
          </cell>
          <cell r="O1214">
            <v>4704</v>
          </cell>
          <cell r="P1214">
            <v>0</v>
          </cell>
          <cell r="Q1214">
            <v>0</v>
          </cell>
          <cell r="R1214">
            <v>0</v>
          </cell>
          <cell r="S1214">
            <v>0</v>
          </cell>
          <cell r="T1214">
            <v>220</v>
          </cell>
          <cell r="U1214">
            <v>0</v>
          </cell>
          <cell r="V1214">
            <v>0</v>
          </cell>
          <cell r="W1214">
            <v>0</v>
          </cell>
          <cell r="X1214">
            <v>0</v>
          </cell>
          <cell r="Y1214">
            <v>0</v>
          </cell>
          <cell r="Z1214">
            <v>4704</v>
          </cell>
          <cell r="AA1214">
            <v>4924</v>
          </cell>
          <cell r="AB1214" t="str">
            <v>EMBV</v>
          </cell>
          <cell r="AC1214">
            <v>1101</v>
          </cell>
          <cell r="AD1214">
            <v>2</v>
          </cell>
          <cell r="AE1214">
            <v>0</v>
          </cell>
        </row>
        <row r="1215">
          <cell r="A1215" t="str">
            <v>SML</v>
          </cell>
          <cell r="B1215">
            <v>7</v>
          </cell>
          <cell r="C1215" t="str">
            <v>DMCN</v>
          </cell>
          <cell r="D1215">
            <v>71</v>
          </cell>
          <cell r="E1215">
            <v>5</v>
          </cell>
          <cell r="F1215" t="str">
            <v>A4</v>
          </cell>
          <cell r="G1215">
            <v>22</v>
          </cell>
          <cell r="H1215">
            <v>2</v>
          </cell>
          <cell r="I1215">
            <v>138851</v>
          </cell>
          <cell r="J1215">
            <v>5060</v>
          </cell>
          <cell r="K1215">
            <v>133791</v>
          </cell>
          <cell r="L1215">
            <v>1417</v>
          </cell>
          <cell r="M1215">
            <v>806</v>
          </cell>
          <cell r="N1215">
            <v>611</v>
          </cell>
          <cell r="O1215">
            <v>748899</v>
          </cell>
          <cell r="P1215">
            <v>1411796</v>
          </cell>
          <cell r="Q1215">
            <v>15257</v>
          </cell>
          <cell r="R1215">
            <v>70626</v>
          </cell>
          <cell r="S1215">
            <v>0</v>
          </cell>
          <cell r="T1215">
            <v>0</v>
          </cell>
          <cell r="U1215">
            <v>94809</v>
          </cell>
          <cell r="V1215">
            <v>0</v>
          </cell>
          <cell r="W1215">
            <v>0</v>
          </cell>
          <cell r="X1215">
            <v>0</v>
          </cell>
          <cell r="Y1215">
            <v>0</v>
          </cell>
          <cell r="Z1215">
            <v>2175952</v>
          </cell>
          <cell r="AA1215">
            <v>2246578</v>
          </cell>
          <cell r="AB1215" t="str">
            <v>EMBV</v>
          </cell>
          <cell r="AC1215">
            <v>1101</v>
          </cell>
          <cell r="AD1215">
            <v>2</v>
          </cell>
          <cell r="AE1215">
            <v>138851</v>
          </cell>
        </row>
        <row r="1216">
          <cell r="A1216" t="str">
            <v>SML</v>
          </cell>
          <cell r="B1216">
            <v>7</v>
          </cell>
          <cell r="C1216" t="str">
            <v>DMCN</v>
          </cell>
          <cell r="D1216">
            <v>71</v>
          </cell>
          <cell r="E1216">
            <v>5</v>
          </cell>
          <cell r="F1216" t="str">
            <v>A4</v>
          </cell>
          <cell r="G1216">
            <v>21</v>
          </cell>
          <cell r="H1216">
            <v>23</v>
          </cell>
          <cell r="I1216">
            <v>2049936</v>
          </cell>
          <cell r="J1216">
            <v>95564</v>
          </cell>
          <cell r="K1216">
            <v>1954372</v>
          </cell>
          <cell r="L1216">
            <v>10100</v>
          </cell>
          <cell r="M1216">
            <v>9767</v>
          </cell>
          <cell r="N1216">
            <v>0</v>
          </cell>
          <cell r="O1216">
            <v>17538704</v>
          </cell>
          <cell r="P1216">
            <v>7176274</v>
          </cell>
          <cell r="Q1216">
            <v>526845</v>
          </cell>
          <cell r="R1216">
            <v>55097</v>
          </cell>
          <cell r="S1216">
            <v>0</v>
          </cell>
          <cell r="T1216">
            <v>245955</v>
          </cell>
          <cell r="U1216">
            <v>5463281</v>
          </cell>
          <cell r="V1216">
            <v>0</v>
          </cell>
          <cell r="W1216">
            <v>147457</v>
          </cell>
          <cell r="X1216">
            <v>0</v>
          </cell>
          <cell r="Y1216">
            <v>0</v>
          </cell>
          <cell r="Z1216">
            <v>25389280</v>
          </cell>
          <cell r="AA1216">
            <v>25690332</v>
          </cell>
          <cell r="AB1216" t="str">
            <v>EMBV</v>
          </cell>
          <cell r="AC1216">
            <v>1101</v>
          </cell>
          <cell r="AD1216">
            <v>2</v>
          </cell>
          <cell r="AE1216">
            <v>2049936</v>
          </cell>
        </row>
        <row r="1217">
          <cell r="A1217" t="str">
            <v>SML</v>
          </cell>
          <cell r="B1217">
            <v>7</v>
          </cell>
          <cell r="C1217" t="str">
            <v>DMCN</v>
          </cell>
          <cell r="D1217">
            <v>71</v>
          </cell>
          <cell r="E1217">
            <v>5</v>
          </cell>
          <cell r="F1217" t="str">
            <v>A4</v>
          </cell>
          <cell r="G1217">
            <v>20</v>
          </cell>
          <cell r="H1217">
            <v>90</v>
          </cell>
          <cell r="I1217">
            <v>1937899</v>
          </cell>
          <cell r="J1217">
            <v>0</v>
          </cell>
          <cell r="K1217">
            <v>0</v>
          </cell>
          <cell r="L1217">
            <v>11321</v>
          </cell>
          <cell r="M1217">
            <v>0</v>
          </cell>
          <cell r="N1217">
            <v>0</v>
          </cell>
          <cell r="O1217">
            <v>19061396</v>
          </cell>
          <cell r="P1217">
            <v>7479946</v>
          </cell>
          <cell r="Q1217">
            <v>1039312</v>
          </cell>
          <cell r="R1217">
            <v>228907</v>
          </cell>
          <cell r="S1217">
            <v>0</v>
          </cell>
          <cell r="T1217">
            <v>192269</v>
          </cell>
          <cell r="U1217">
            <v>3377664</v>
          </cell>
          <cell r="V1217">
            <v>0</v>
          </cell>
          <cell r="W1217">
            <v>403465</v>
          </cell>
          <cell r="X1217">
            <v>0</v>
          </cell>
          <cell r="Y1217">
            <v>0</v>
          </cell>
          <cell r="Z1217">
            <v>27984119</v>
          </cell>
          <cell r="AA1217">
            <v>28405295</v>
          </cell>
          <cell r="AB1217" t="str">
            <v>EMBV</v>
          </cell>
          <cell r="AC1217">
            <v>1101</v>
          </cell>
          <cell r="AD1217">
            <v>2</v>
          </cell>
          <cell r="AE1217">
            <v>1937899</v>
          </cell>
        </row>
        <row r="1218">
          <cell r="A1218" t="str">
            <v>SML</v>
          </cell>
          <cell r="B1218">
            <v>7</v>
          </cell>
          <cell r="C1218" t="str">
            <v>DMCN</v>
          </cell>
          <cell r="D1218">
            <v>71</v>
          </cell>
          <cell r="E1218">
            <v>5</v>
          </cell>
          <cell r="F1218" t="str">
            <v xml:space="preserve">B </v>
          </cell>
          <cell r="G1218">
            <v>0</v>
          </cell>
          <cell r="H1218">
            <v>314</v>
          </cell>
          <cell r="I1218">
            <v>498353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9111452</v>
          </cell>
          <cell r="P1218">
            <v>0</v>
          </cell>
          <cell r="Q1218">
            <v>0</v>
          </cell>
          <cell r="R1218">
            <v>59549</v>
          </cell>
          <cell r="S1218">
            <v>0</v>
          </cell>
          <cell r="T1218">
            <v>9552</v>
          </cell>
          <cell r="U1218">
            <v>1329041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9111452</v>
          </cell>
          <cell r="AA1218">
            <v>9180553</v>
          </cell>
          <cell r="AB1218" t="str">
            <v>EMBV</v>
          </cell>
          <cell r="AC1218">
            <v>1101</v>
          </cell>
          <cell r="AD1218">
            <v>2</v>
          </cell>
          <cell r="AE1218">
            <v>496411</v>
          </cell>
        </row>
        <row r="1219">
          <cell r="A1219" t="str">
            <v>SML</v>
          </cell>
          <cell r="B1219">
            <v>7</v>
          </cell>
          <cell r="C1219" t="str">
            <v>DMCN</v>
          </cell>
          <cell r="D1219">
            <v>71</v>
          </cell>
          <cell r="E1219">
            <v>6</v>
          </cell>
          <cell r="F1219" t="str">
            <v xml:space="preserve">B </v>
          </cell>
          <cell r="G1219">
            <v>0</v>
          </cell>
          <cell r="H1219">
            <v>1</v>
          </cell>
          <cell r="I1219">
            <v>8434610</v>
          </cell>
          <cell r="J1219">
            <v>0</v>
          </cell>
          <cell r="K1219">
            <v>0</v>
          </cell>
          <cell r="L1219">
            <v>0</v>
          </cell>
          <cell r="M1219">
            <v>0</v>
          </cell>
          <cell r="N1219">
            <v>0</v>
          </cell>
          <cell r="O1219">
            <v>90463981</v>
          </cell>
          <cell r="P1219">
            <v>0</v>
          </cell>
          <cell r="Q1219">
            <v>0</v>
          </cell>
          <cell r="R1219">
            <v>0</v>
          </cell>
          <cell r="S1219">
            <v>0</v>
          </cell>
          <cell r="T1219">
            <v>0</v>
          </cell>
          <cell r="U1219">
            <v>22615995</v>
          </cell>
          <cell r="V1219">
            <v>0</v>
          </cell>
          <cell r="W1219">
            <v>0</v>
          </cell>
          <cell r="X1219">
            <v>0</v>
          </cell>
          <cell r="Y1219">
            <v>0</v>
          </cell>
          <cell r="Z1219">
            <v>90463981</v>
          </cell>
          <cell r="AA1219">
            <v>90463981</v>
          </cell>
          <cell r="AB1219" t="str">
            <v>EMBV</v>
          </cell>
          <cell r="AC1219">
            <v>1101</v>
          </cell>
          <cell r="AD1219">
            <v>2</v>
          </cell>
          <cell r="AE1219">
            <v>8434610</v>
          </cell>
        </row>
        <row r="1220">
          <cell r="A1220" t="str">
            <v>SML</v>
          </cell>
          <cell r="B1220">
            <v>7</v>
          </cell>
          <cell r="C1220" t="str">
            <v>DMCN</v>
          </cell>
          <cell r="D1220">
            <v>71</v>
          </cell>
          <cell r="E1220">
            <v>7</v>
          </cell>
          <cell r="F1220" t="str">
            <v>A3</v>
          </cell>
          <cell r="G1220">
            <v>26</v>
          </cell>
          <cell r="H1220">
            <v>1</v>
          </cell>
          <cell r="I1220">
            <v>2452142</v>
          </cell>
          <cell r="J1220">
            <v>246270</v>
          </cell>
          <cell r="K1220">
            <v>2205872</v>
          </cell>
          <cell r="L1220">
            <v>14625</v>
          </cell>
          <cell r="M1220">
            <v>7625</v>
          </cell>
          <cell r="N1220">
            <v>7000</v>
          </cell>
          <cell r="O1220">
            <v>14303881</v>
          </cell>
          <cell r="P1220">
            <v>15533000</v>
          </cell>
          <cell r="Q1220">
            <v>0</v>
          </cell>
          <cell r="R1220">
            <v>0</v>
          </cell>
          <cell r="S1220">
            <v>0</v>
          </cell>
          <cell r="T1220">
            <v>0</v>
          </cell>
          <cell r="U1220">
            <v>7459220</v>
          </cell>
          <cell r="V1220">
            <v>0</v>
          </cell>
          <cell r="W1220">
            <v>0</v>
          </cell>
          <cell r="X1220">
            <v>0</v>
          </cell>
          <cell r="Y1220">
            <v>0</v>
          </cell>
          <cell r="Z1220">
            <v>29836881</v>
          </cell>
          <cell r="AA1220">
            <v>29836881</v>
          </cell>
          <cell r="AB1220" t="str">
            <v>EMBV</v>
          </cell>
          <cell r="AC1220">
            <v>1101</v>
          </cell>
          <cell r="AD1220">
            <v>2</v>
          </cell>
          <cell r="AE1220">
            <v>2452142</v>
          </cell>
        </row>
        <row r="1221">
          <cell r="A1221" t="str">
            <v>SML</v>
          </cell>
          <cell r="B1221">
            <v>7</v>
          </cell>
          <cell r="C1221" t="str">
            <v>DMCN</v>
          </cell>
          <cell r="D1221">
            <v>71</v>
          </cell>
          <cell r="E1221">
            <v>7</v>
          </cell>
          <cell r="F1221" t="str">
            <v>A4</v>
          </cell>
          <cell r="G1221">
            <v>20</v>
          </cell>
          <cell r="H1221">
            <v>6</v>
          </cell>
          <cell r="I1221">
            <v>34547</v>
          </cell>
          <cell r="J1221">
            <v>0</v>
          </cell>
          <cell r="K1221">
            <v>0</v>
          </cell>
          <cell r="L1221">
            <v>262</v>
          </cell>
          <cell r="M1221">
            <v>0</v>
          </cell>
          <cell r="N1221">
            <v>0</v>
          </cell>
          <cell r="O1221">
            <v>336947</v>
          </cell>
          <cell r="P1221">
            <v>173968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127728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510915</v>
          </cell>
          <cell r="AA1221">
            <v>510915</v>
          </cell>
          <cell r="AB1221" t="str">
            <v>EMBV</v>
          </cell>
          <cell r="AC1221">
            <v>1101</v>
          </cell>
          <cell r="AD1221">
            <v>2</v>
          </cell>
          <cell r="AE1221">
            <v>34547</v>
          </cell>
        </row>
        <row r="1222">
          <cell r="A1222" t="str">
            <v>SML</v>
          </cell>
          <cell r="B1222">
            <v>7</v>
          </cell>
          <cell r="C1222" t="str">
            <v>DMCN</v>
          </cell>
          <cell r="D1222">
            <v>71</v>
          </cell>
          <cell r="E1222">
            <v>7</v>
          </cell>
          <cell r="F1222" t="str">
            <v xml:space="preserve">B </v>
          </cell>
          <cell r="G1222">
            <v>0</v>
          </cell>
          <cell r="H1222">
            <v>1</v>
          </cell>
          <cell r="I1222">
            <v>1100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19464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4866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19464</v>
          </cell>
          <cell r="AA1222">
            <v>19464</v>
          </cell>
          <cell r="AB1222" t="str">
            <v>EMBV</v>
          </cell>
          <cell r="AC1222">
            <v>1101</v>
          </cell>
          <cell r="AD1222">
            <v>2</v>
          </cell>
          <cell r="AE1222">
            <v>1100</v>
          </cell>
        </row>
        <row r="1223">
          <cell r="A1223" t="str">
            <v>SML</v>
          </cell>
          <cell r="B1223">
            <v>7</v>
          </cell>
          <cell r="C1223" t="str">
            <v>DMCN</v>
          </cell>
          <cell r="D1223">
            <v>71</v>
          </cell>
          <cell r="E1223">
            <v>8</v>
          </cell>
          <cell r="F1223" t="str">
            <v>A4</v>
          </cell>
          <cell r="G1223">
            <v>20</v>
          </cell>
          <cell r="H1223">
            <v>1</v>
          </cell>
          <cell r="I1223">
            <v>247200</v>
          </cell>
          <cell r="J1223">
            <v>0</v>
          </cell>
          <cell r="K1223">
            <v>0</v>
          </cell>
          <cell r="L1223">
            <v>960</v>
          </cell>
          <cell r="M1223">
            <v>0</v>
          </cell>
          <cell r="N1223">
            <v>0</v>
          </cell>
          <cell r="O1223">
            <v>2836537</v>
          </cell>
          <cell r="P1223">
            <v>751360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896974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3587897</v>
          </cell>
          <cell r="AA1223">
            <v>3587897</v>
          </cell>
          <cell r="AB1223" t="str">
            <v>EMBV</v>
          </cell>
          <cell r="AC1223">
            <v>1101</v>
          </cell>
          <cell r="AD1223">
            <v>2</v>
          </cell>
          <cell r="AE1223">
            <v>247200</v>
          </cell>
        </row>
        <row r="1224">
          <cell r="A1224" t="str">
            <v>SML</v>
          </cell>
          <cell r="B1224">
            <v>7</v>
          </cell>
          <cell r="C1224" t="str">
            <v>DMCN</v>
          </cell>
          <cell r="D1224">
            <v>71</v>
          </cell>
          <cell r="E1224">
            <v>8</v>
          </cell>
          <cell r="F1224" t="str">
            <v xml:space="preserve">B </v>
          </cell>
          <cell r="G1224">
            <v>0</v>
          </cell>
          <cell r="H1224">
            <v>6</v>
          </cell>
          <cell r="I1224">
            <v>18106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376943</v>
          </cell>
          <cell r="P1224">
            <v>0</v>
          </cell>
          <cell r="Q1224">
            <v>0</v>
          </cell>
          <cell r="R1224">
            <v>105</v>
          </cell>
          <cell r="S1224">
            <v>0</v>
          </cell>
          <cell r="T1224">
            <v>0</v>
          </cell>
          <cell r="U1224">
            <v>94236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376943</v>
          </cell>
          <cell r="AA1224">
            <v>377048</v>
          </cell>
          <cell r="AB1224" t="str">
            <v>EMBV</v>
          </cell>
          <cell r="AC1224">
            <v>1101</v>
          </cell>
          <cell r="AD1224">
            <v>2</v>
          </cell>
          <cell r="AE1224">
            <v>18076</v>
          </cell>
        </row>
        <row r="1225">
          <cell r="A1225" t="str">
            <v>SML</v>
          </cell>
          <cell r="B1225">
            <v>7</v>
          </cell>
          <cell r="C1225" t="str">
            <v>DMCN</v>
          </cell>
          <cell r="D1225">
            <v>72</v>
          </cell>
          <cell r="E1225">
            <v>1</v>
          </cell>
          <cell r="F1225" t="str">
            <v>A4</v>
          </cell>
          <cell r="G1225">
            <v>20</v>
          </cell>
          <cell r="H1225">
            <v>4</v>
          </cell>
          <cell r="I1225">
            <v>26486</v>
          </cell>
          <cell r="J1225">
            <v>0</v>
          </cell>
          <cell r="K1225">
            <v>0</v>
          </cell>
          <cell r="L1225">
            <v>119</v>
          </cell>
          <cell r="M1225">
            <v>0</v>
          </cell>
          <cell r="N1225">
            <v>0</v>
          </cell>
          <cell r="O1225">
            <v>303918</v>
          </cell>
          <cell r="P1225">
            <v>93138</v>
          </cell>
          <cell r="Q1225">
            <v>49719</v>
          </cell>
          <cell r="R1225">
            <v>3592</v>
          </cell>
          <cell r="S1225">
            <v>0</v>
          </cell>
          <cell r="T1225">
            <v>0</v>
          </cell>
          <cell r="U1225">
            <v>115411</v>
          </cell>
          <cell r="V1225">
            <v>0</v>
          </cell>
          <cell r="W1225">
            <v>14870</v>
          </cell>
          <cell r="X1225">
            <v>0</v>
          </cell>
          <cell r="Y1225">
            <v>259</v>
          </cell>
          <cell r="Z1225">
            <v>461645</v>
          </cell>
          <cell r="AA1225">
            <v>465496</v>
          </cell>
          <cell r="AB1225" t="str">
            <v>EMDL</v>
          </cell>
          <cell r="AC1225">
            <v>1101</v>
          </cell>
          <cell r="AD1225">
            <v>2</v>
          </cell>
          <cell r="AE1225">
            <v>26486</v>
          </cell>
        </row>
        <row r="1226">
          <cell r="A1226" t="str">
            <v>SML</v>
          </cell>
          <cell r="B1226">
            <v>7</v>
          </cell>
          <cell r="C1226" t="str">
            <v>DMCN</v>
          </cell>
          <cell r="D1226">
            <v>72</v>
          </cell>
          <cell r="E1226">
            <v>1</v>
          </cell>
          <cell r="F1226" t="str">
            <v xml:space="preserve">B </v>
          </cell>
          <cell r="G1226">
            <v>1</v>
          </cell>
          <cell r="H1226">
            <v>6167</v>
          </cell>
          <cell r="I1226">
            <v>152108</v>
          </cell>
          <cell r="J1226">
            <v>0</v>
          </cell>
          <cell r="K1226">
            <v>0</v>
          </cell>
          <cell r="L1226">
            <v>0</v>
          </cell>
          <cell r="M1226">
            <v>0</v>
          </cell>
          <cell r="N1226">
            <v>0</v>
          </cell>
          <cell r="O1226">
            <v>2461545</v>
          </cell>
          <cell r="P1226">
            <v>0</v>
          </cell>
          <cell r="Q1226">
            <v>0</v>
          </cell>
          <cell r="R1226">
            <v>71291</v>
          </cell>
          <cell r="S1226">
            <v>0</v>
          </cell>
          <cell r="T1226">
            <v>2116664</v>
          </cell>
          <cell r="U1226">
            <v>0</v>
          </cell>
          <cell r="V1226">
            <v>0</v>
          </cell>
          <cell r="W1226">
            <v>0</v>
          </cell>
          <cell r="X1226">
            <v>0</v>
          </cell>
          <cell r="Y1226">
            <v>0</v>
          </cell>
          <cell r="Z1226">
            <v>2461545</v>
          </cell>
          <cell r="AA1226">
            <v>4649500</v>
          </cell>
          <cell r="AB1226" t="str">
            <v>EMDL</v>
          </cell>
          <cell r="AC1226">
            <v>1101</v>
          </cell>
          <cell r="AD1226">
            <v>2</v>
          </cell>
          <cell r="AE1226">
            <v>74375</v>
          </cell>
        </row>
        <row r="1227">
          <cell r="A1227" t="str">
            <v>SML</v>
          </cell>
          <cell r="B1227">
            <v>7</v>
          </cell>
          <cell r="C1227" t="str">
            <v>DMCN</v>
          </cell>
          <cell r="D1227">
            <v>72</v>
          </cell>
          <cell r="E1227">
            <v>1</v>
          </cell>
          <cell r="F1227" t="str">
            <v xml:space="preserve">B </v>
          </cell>
          <cell r="G1227">
            <v>2</v>
          </cell>
          <cell r="H1227">
            <v>3132</v>
          </cell>
          <cell r="I1227">
            <v>129352</v>
          </cell>
          <cell r="J1227">
            <v>0</v>
          </cell>
          <cell r="K1227">
            <v>0</v>
          </cell>
          <cell r="L1227">
            <v>0</v>
          </cell>
          <cell r="M1227">
            <v>0</v>
          </cell>
          <cell r="N1227">
            <v>0</v>
          </cell>
          <cell r="O1227">
            <v>2505996</v>
          </cell>
          <cell r="P1227">
            <v>0</v>
          </cell>
          <cell r="Q1227">
            <v>0</v>
          </cell>
          <cell r="R1227">
            <v>52230</v>
          </cell>
          <cell r="S1227">
            <v>0</v>
          </cell>
          <cell r="T1227">
            <v>264467</v>
          </cell>
          <cell r="U1227">
            <v>425909</v>
          </cell>
          <cell r="V1227">
            <v>0</v>
          </cell>
          <cell r="W1227">
            <v>0</v>
          </cell>
          <cell r="X1227">
            <v>0</v>
          </cell>
          <cell r="Y1227">
            <v>0</v>
          </cell>
          <cell r="Z1227">
            <v>2505996</v>
          </cell>
          <cell r="AA1227">
            <v>2822693</v>
          </cell>
          <cell r="AB1227" t="str">
            <v>EMDL</v>
          </cell>
          <cell r="AC1227">
            <v>1101</v>
          </cell>
          <cell r="AD1227">
            <v>2</v>
          </cell>
          <cell r="AE1227">
            <v>129021</v>
          </cell>
        </row>
        <row r="1228">
          <cell r="A1228" t="str">
            <v>SML</v>
          </cell>
          <cell r="B1228">
            <v>7</v>
          </cell>
          <cell r="C1228" t="str">
            <v>DMCN</v>
          </cell>
          <cell r="D1228">
            <v>72</v>
          </cell>
          <cell r="E1228">
            <v>1</v>
          </cell>
          <cell r="F1228" t="str">
            <v xml:space="preserve">B </v>
          </cell>
          <cell r="G1228">
            <v>3</v>
          </cell>
          <cell r="H1228">
            <v>13464</v>
          </cell>
          <cell r="I1228">
            <v>1046965</v>
          </cell>
          <cell r="J1228">
            <v>0</v>
          </cell>
          <cell r="K1228">
            <v>0</v>
          </cell>
          <cell r="L1228">
            <v>0</v>
          </cell>
          <cell r="M1228">
            <v>0</v>
          </cell>
          <cell r="N1228">
            <v>0</v>
          </cell>
          <cell r="O1228">
            <v>20295325</v>
          </cell>
          <cell r="P1228">
            <v>0</v>
          </cell>
          <cell r="Q1228">
            <v>0</v>
          </cell>
          <cell r="R1228">
            <v>229986</v>
          </cell>
          <cell r="S1228">
            <v>0</v>
          </cell>
          <cell r="T1228">
            <v>1081729</v>
          </cell>
          <cell r="U1228">
            <v>3450290</v>
          </cell>
          <cell r="V1228">
            <v>0</v>
          </cell>
          <cell r="W1228">
            <v>0</v>
          </cell>
          <cell r="X1228">
            <v>0</v>
          </cell>
          <cell r="Y1228">
            <v>2046877</v>
          </cell>
          <cell r="Z1228">
            <v>20295325</v>
          </cell>
          <cell r="AA1228">
            <v>23653917</v>
          </cell>
          <cell r="AB1228" t="str">
            <v>EMDL</v>
          </cell>
          <cell r="AC1228">
            <v>1101</v>
          </cell>
          <cell r="AD1228">
            <v>2</v>
          </cell>
          <cell r="AE1228">
            <v>1030290</v>
          </cell>
        </row>
        <row r="1229">
          <cell r="A1229" t="str">
            <v>SML</v>
          </cell>
          <cell r="B1229">
            <v>7</v>
          </cell>
          <cell r="C1229" t="str">
            <v>DMCN</v>
          </cell>
          <cell r="D1229">
            <v>72</v>
          </cell>
          <cell r="E1229">
            <v>1</v>
          </cell>
          <cell r="F1229" t="str">
            <v xml:space="preserve">B </v>
          </cell>
          <cell r="G1229">
            <v>4</v>
          </cell>
          <cell r="H1229">
            <v>11302</v>
          </cell>
          <cell r="I1229">
            <v>1398983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27116481</v>
          </cell>
          <cell r="P1229">
            <v>0</v>
          </cell>
          <cell r="Q1229">
            <v>0</v>
          </cell>
          <cell r="R1229">
            <v>344655</v>
          </cell>
          <cell r="S1229">
            <v>0</v>
          </cell>
          <cell r="T1229">
            <v>1134865</v>
          </cell>
          <cell r="U1229">
            <v>4609788</v>
          </cell>
          <cell r="V1229">
            <v>0</v>
          </cell>
          <cell r="W1229">
            <v>0</v>
          </cell>
          <cell r="X1229">
            <v>0</v>
          </cell>
          <cell r="Y1229">
            <v>2632217</v>
          </cell>
          <cell r="Z1229">
            <v>27116481</v>
          </cell>
          <cell r="AA1229">
            <v>31228218</v>
          </cell>
          <cell r="AB1229" t="str">
            <v>EMDL</v>
          </cell>
          <cell r="AC1229">
            <v>1101</v>
          </cell>
          <cell r="AD1229">
            <v>2</v>
          </cell>
          <cell r="AE1229">
            <v>1398983</v>
          </cell>
        </row>
        <row r="1230">
          <cell r="A1230" t="str">
            <v>SML</v>
          </cell>
          <cell r="B1230">
            <v>7</v>
          </cell>
          <cell r="C1230" t="str">
            <v>DMCN</v>
          </cell>
          <cell r="D1230">
            <v>72</v>
          </cell>
          <cell r="E1230">
            <v>1</v>
          </cell>
          <cell r="F1230" t="str">
            <v xml:space="preserve">B </v>
          </cell>
          <cell r="G1230">
            <v>5</v>
          </cell>
          <cell r="H1230">
            <v>7328</v>
          </cell>
          <cell r="I1230">
            <v>1272585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24672330</v>
          </cell>
          <cell r="P1230">
            <v>0</v>
          </cell>
          <cell r="Q1230">
            <v>1900</v>
          </cell>
          <cell r="R1230">
            <v>256267</v>
          </cell>
          <cell r="S1230">
            <v>282</v>
          </cell>
          <cell r="T1230">
            <v>845747</v>
          </cell>
          <cell r="U1230">
            <v>4194772</v>
          </cell>
          <cell r="V1230">
            <v>0</v>
          </cell>
          <cell r="W1230">
            <v>0</v>
          </cell>
          <cell r="X1230">
            <v>0</v>
          </cell>
          <cell r="Y1230">
            <v>1709141</v>
          </cell>
          <cell r="Z1230">
            <v>24674230</v>
          </cell>
          <cell r="AA1230">
            <v>27485667</v>
          </cell>
          <cell r="AB1230" t="str">
            <v>EMDL</v>
          </cell>
          <cell r="AC1230">
            <v>1101</v>
          </cell>
          <cell r="AD1230">
            <v>2</v>
          </cell>
          <cell r="AE1230">
            <v>1272585</v>
          </cell>
        </row>
        <row r="1231">
          <cell r="A1231" t="str">
            <v>SML</v>
          </cell>
          <cell r="B1231">
            <v>7</v>
          </cell>
          <cell r="C1231" t="str">
            <v>DMCN</v>
          </cell>
          <cell r="D1231">
            <v>72</v>
          </cell>
          <cell r="E1231">
            <v>1</v>
          </cell>
          <cell r="F1231" t="str">
            <v xml:space="preserve">B </v>
          </cell>
          <cell r="G1231">
            <v>6</v>
          </cell>
          <cell r="H1231">
            <v>7801</v>
          </cell>
          <cell r="I1231">
            <v>1901005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36853778</v>
          </cell>
          <cell r="P1231">
            <v>0</v>
          </cell>
          <cell r="Q1231">
            <v>3593</v>
          </cell>
          <cell r="R1231">
            <v>392738</v>
          </cell>
          <cell r="S1231">
            <v>166</v>
          </cell>
          <cell r="T1231">
            <v>896958</v>
          </cell>
          <cell r="U1231">
            <v>6267584</v>
          </cell>
          <cell r="V1231">
            <v>0</v>
          </cell>
          <cell r="W1231">
            <v>0</v>
          </cell>
          <cell r="X1231">
            <v>0</v>
          </cell>
          <cell r="Y1231">
            <v>1842008</v>
          </cell>
          <cell r="Z1231">
            <v>36857371</v>
          </cell>
          <cell r="AA1231">
            <v>39989241</v>
          </cell>
          <cell r="AB1231" t="str">
            <v>EMDL</v>
          </cell>
          <cell r="AC1231">
            <v>1101</v>
          </cell>
          <cell r="AD1231">
            <v>2</v>
          </cell>
          <cell r="AE1231">
            <v>1901005</v>
          </cell>
        </row>
        <row r="1232">
          <cell r="A1232" t="str">
            <v>SML</v>
          </cell>
          <cell r="B1232">
            <v>7</v>
          </cell>
          <cell r="C1232" t="str">
            <v>DMCN</v>
          </cell>
          <cell r="D1232">
            <v>72</v>
          </cell>
          <cell r="E1232">
            <v>1</v>
          </cell>
          <cell r="F1232" t="str">
            <v xml:space="preserve">B </v>
          </cell>
          <cell r="G1232">
            <v>7</v>
          </cell>
          <cell r="H1232">
            <v>3403</v>
          </cell>
          <cell r="I1232">
            <v>1165755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23447330</v>
          </cell>
          <cell r="P1232">
            <v>0</v>
          </cell>
          <cell r="Q1232">
            <v>13526</v>
          </cell>
          <cell r="R1232">
            <v>190527</v>
          </cell>
          <cell r="S1232">
            <v>0</v>
          </cell>
          <cell r="T1232">
            <v>416098</v>
          </cell>
          <cell r="U1232">
            <v>4693259</v>
          </cell>
          <cell r="V1232">
            <v>0</v>
          </cell>
          <cell r="W1232">
            <v>0</v>
          </cell>
          <cell r="X1232">
            <v>0</v>
          </cell>
          <cell r="Y1232">
            <v>803936</v>
          </cell>
          <cell r="Z1232">
            <v>23460856</v>
          </cell>
          <cell r="AA1232">
            <v>24871417</v>
          </cell>
          <cell r="AB1232" t="str">
            <v>EMDL</v>
          </cell>
          <cell r="AC1232">
            <v>1101</v>
          </cell>
          <cell r="AD1232">
            <v>2</v>
          </cell>
          <cell r="AE1232">
            <v>1165755</v>
          </cell>
        </row>
        <row r="1233">
          <cell r="A1233" t="str">
            <v>SML</v>
          </cell>
          <cell r="B1233">
            <v>7</v>
          </cell>
          <cell r="C1233" t="str">
            <v>DMCN</v>
          </cell>
          <cell r="D1233">
            <v>72</v>
          </cell>
          <cell r="E1233">
            <v>1</v>
          </cell>
          <cell r="F1233" t="str">
            <v xml:space="preserve">B </v>
          </cell>
          <cell r="G1233">
            <v>8</v>
          </cell>
          <cell r="H1233">
            <v>1840</v>
          </cell>
          <cell r="I1233">
            <v>812623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16343364</v>
          </cell>
          <cell r="P1233">
            <v>0</v>
          </cell>
          <cell r="Q1233">
            <v>13507</v>
          </cell>
          <cell r="R1233">
            <v>173498</v>
          </cell>
          <cell r="S1233">
            <v>0</v>
          </cell>
          <cell r="T1233">
            <v>309249</v>
          </cell>
          <cell r="U1233">
            <v>3271861</v>
          </cell>
          <cell r="V1233">
            <v>0</v>
          </cell>
          <cell r="W1233">
            <v>0</v>
          </cell>
          <cell r="X1233">
            <v>0</v>
          </cell>
          <cell r="Y1233">
            <v>423724</v>
          </cell>
          <cell r="Z1233">
            <v>16356871</v>
          </cell>
          <cell r="AA1233">
            <v>17263342</v>
          </cell>
          <cell r="AB1233" t="str">
            <v>EMDL</v>
          </cell>
          <cell r="AC1233">
            <v>1101</v>
          </cell>
          <cell r="AD1233">
            <v>2</v>
          </cell>
          <cell r="AE1233">
            <v>812623</v>
          </cell>
        </row>
        <row r="1234">
          <cell r="A1234" t="str">
            <v>SML</v>
          </cell>
          <cell r="B1234">
            <v>7</v>
          </cell>
          <cell r="C1234" t="str">
            <v>DMCN</v>
          </cell>
          <cell r="D1234">
            <v>72</v>
          </cell>
          <cell r="E1234">
            <v>1</v>
          </cell>
          <cell r="F1234" t="str">
            <v xml:space="preserve">B </v>
          </cell>
          <cell r="G1234">
            <v>9</v>
          </cell>
          <cell r="H1234">
            <v>1917</v>
          </cell>
          <cell r="I1234">
            <v>1218073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26081901</v>
          </cell>
          <cell r="P1234">
            <v>0</v>
          </cell>
          <cell r="Q1234">
            <v>95204</v>
          </cell>
          <cell r="R1234">
            <v>183133</v>
          </cell>
          <cell r="S1234">
            <v>0</v>
          </cell>
          <cell r="T1234">
            <v>355976</v>
          </cell>
          <cell r="U1234">
            <v>6545024</v>
          </cell>
          <cell r="V1234">
            <v>0</v>
          </cell>
          <cell r="W1234">
            <v>0</v>
          </cell>
          <cell r="X1234">
            <v>0</v>
          </cell>
          <cell r="Y1234">
            <v>441595</v>
          </cell>
          <cell r="Z1234">
            <v>26177105</v>
          </cell>
          <cell r="AA1234">
            <v>27157809</v>
          </cell>
          <cell r="AB1234" t="str">
            <v>EMDL</v>
          </cell>
          <cell r="AC1234">
            <v>1101</v>
          </cell>
          <cell r="AD1234">
            <v>2</v>
          </cell>
          <cell r="AE1234">
            <v>1218073</v>
          </cell>
        </row>
        <row r="1235">
          <cell r="A1235" t="str">
            <v>SML</v>
          </cell>
          <cell r="B1235">
            <v>7</v>
          </cell>
          <cell r="C1235" t="str">
            <v>DMCN</v>
          </cell>
          <cell r="D1235">
            <v>72</v>
          </cell>
          <cell r="E1235">
            <v>1</v>
          </cell>
          <cell r="F1235" t="str">
            <v xml:space="preserve">B </v>
          </cell>
          <cell r="G1235">
            <v>10</v>
          </cell>
          <cell r="H1235">
            <v>321</v>
          </cell>
          <cell r="I1235">
            <v>556956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11760147</v>
          </cell>
          <cell r="P1235">
            <v>0</v>
          </cell>
          <cell r="Q1235">
            <v>97180</v>
          </cell>
          <cell r="R1235">
            <v>71701</v>
          </cell>
          <cell r="S1235">
            <v>0</v>
          </cell>
          <cell r="T1235">
            <v>239959</v>
          </cell>
          <cell r="U1235">
            <v>2947678</v>
          </cell>
          <cell r="V1235">
            <v>0</v>
          </cell>
          <cell r="W1235">
            <v>0</v>
          </cell>
          <cell r="X1235">
            <v>0</v>
          </cell>
          <cell r="Y1235">
            <v>36001</v>
          </cell>
          <cell r="Z1235">
            <v>11857327</v>
          </cell>
          <cell r="AA1235">
            <v>12204988</v>
          </cell>
          <cell r="AB1235" t="str">
            <v>EMDL</v>
          </cell>
          <cell r="AC1235">
            <v>1101</v>
          </cell>
          <cell r="AD1235">
            <v>2</v>
          </cell>
          <cell r="AE1235">
            <v>556956</v>
          </cell>
        </row>
        <row r="1236">
          <cell r="A1236" t="str">
            <v>SML</v>
          </cell>
          <cell r="B1236">
            <v>7</v>
          </cell>
          <cell r="C1236" t="str">
            <v>DMCN</v>
          </cell>
          <cell r="D1236">
            <v>72</v>
          </cell>
          <cell r="E1236">
            <v>1</v>
          </cell>
          <cell r="F1236" t="str">
            <v xml:space="preserve">B </v>
          </cell>
          <cell r="G1236">
            <v>11</v>
          </cell>
          <cell r="H1236">
            <v>3290</v>
          </cell>
          <cell r="I1236">
            <v>85744</v>
          </cell>
          <cell r="J1236">
            <v>0</v>
          </cell>
          <cell r="K1236">
            <v>0</v>
          </cell>
          <cell r="L1236">
            <v>0</v>
          </cell>
          <cell r="M1236">
            <v>0</v>
          </cell>
          <cell r="N1236">
            <v>0</v>
          </cell>
          <cell r="O1236">
            <v>484103</v>
          </cell>
          <cell r="P1236">
            <v>0</v>
          </cell>
          <cell r="Q1236">
            <v>0</v>
          </cell>
          <cell r="R1236">
            <v>27706</v>
          </cell>
          <cell r="S1236">
            <v>22</v>
          </cell>
          <cell r="T1236">
            <v>234836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484103</v>
          </cell>
          <cell r="AA1236">
            <v>746667</v>
          </cell>
          <cell r="AB1236" t="str">
            <v>EMDL</v>
          </cell>
          <cell r="AC1236">
            <v>1101</v>
          </cell>
          <cell r="AD1236">
            <v>2</v>
          </cell>
          <cell r="AE1236">
            <v>52051</v>
          </cell>
        </row>
        <row r="1237">
          <cell r="A1237" t="str">
            <v>SML</v>
          </cell>
          <cell r="B1237">
            <v>7</v>
          </cell>
          <cell r="C1237" t="str">
            <v>DMCN</v>
          </cell>
          <cell r="D1237">
            <v>72</v>
          </cell>
          <cell r="E1237">
            <v>1</v>
          </cell>
          <cell r="F1237" t="str">
            <v xml:space="preserve">B </v>
          </cell>
          <cell r="G1237">
            <v>12</v>
          </cell>
          <cell r="H1237">
            <v>4792</v>
          </cell>
          <cell r="I1237">
            <v>313287</v>
          </cell>
          <cell r="J1237">
            <v>0</v>
          </cell>
          <cell r="K1237">
            <v>0</v>
          </cell>
          <cell r="L1237">
            <v>0</v>
          </cell>
          <cell r="M1237">
            <v>0</v>
          </cell>
          <cell r="N1237">
            <v>0</v>
          </cell>
          <cell r="O1237">
            <v>3072258</v>
          </cell>
          <cell r="P1237">
            <v>0</v>
          </cell>
          <cell r="Q1237">
            <v>0</v>
          </cell>
          <cell r="R1237">
            <v>80155</v>
          </cell>
          <cell r="S1237">
            <v>8</v>
          </cell>
          <cell r="T1237">
            <v>156658</v>
          </cell>
          <cell r="U1237">
            <v>522443</v>
          </cell>
          <cell r="V1237">
            <v>0</v>
          </cell>
          <cell r="W1237">
            <v>0</v>
          </cell>
          <cell r="X1237">
            <v>0</v>
          </cell>
          <cell r="Y1237">
            <v>481481</v>
          </cell>
          <cell r="Z1237">
            <v>3072258</v>
          </cell>
          <cell r="AA1237">
            <v>3790560</v>
          </cell>
          <cell r="AB1237" t="str">
            <v>EMDL</v>
          </cell>
          <cell r="AC1237">
            <v>1101</v>
          </cell>
          <cell r="AD1237">
            <v>2</v>
          </cell>
          <cell r="AE1237">
            <v>313287</v>
          </cell>
        </row>
        <row r="1238">
          <cell r="A1238" t="str">
            <v>SML</v>
          </cell>
          <cell r="B1238">
            <v>7</v>
          </cell>
          <cell r="C1238" t="str">
            <v>DMCN</v>
          </cell>
          <cell r="D1238">
            <v>72</v>
          </cell>
          <cell r="E1238">
            <v>1</v>
          </cell>
          <cell r="F1238" t="str">
            <v xml:space="preserve">B </v>
          </cell>
          <cell r="G1238">
            <v>13</v>
          </cell>
          <cell r="H1238">
            <v>1202</v>
          </cell>
          <cell r="I1238">
            <v>140676</v>
          </cell>
          <cell r="J1238">
            <v>0</v>
          </cell>
          <cell r="K1238">
            <v>0</v>
          </cell>
          <cell r="L1238">
            <v>0</v>
          </cell>
          <cell r="M1238">
            <v>0</v>
          </cell>
          <cell r="N1238">
            <v>0</v>
          </cell>
          <cell r="O1238">
            <v>1921703</v>
          </cell>
          <cell r="P1238">
            <v>0</v>
          </cell>
          <cell r="Q1238">
            <v>0</v>
          </cell>
          <cell r="R1238">
            <v>43297</v>
          </cell>
          <cell r="S1238">
            <v>0</v>
          </cell>
          <cell r="T1238">
            <v>75433</v>
          </cell>
          <cell r="U1238">
            <v>326716</v>
          </cell>
          <cell r="V1238">
            <v>0</v>
          </cell>
          <cell r="W1238">
            <v>0</v>
          </cell>
          <cell r="X1238">
            <v>0</v>
          </cell>
          <cell r="Y1238">
            <v>285936</v>
          </cell>
          <cell r="Z1238">
            <v>1921703</v>
          </cell>
          <cell r="AA1238">
            <v>2326369</v>
          </cell>
          <cell r="AB1238" t="str">
            <v>EMDL</v>
          </cell>
          <cell r="AC1238">
            <v>1101</v>
          </cell>
          <cell r="AD1238">
            <v>2</v>
          </cell>
          <cell r="AE1238">
            <v>140676</v>
          </cell>
        </row>
        <row r="1239">
          <cell r="A1239" t="str">
            <v>SML</v>
          </cell>
          <cell r="B1239">
            <v>7</v>
          </cell>
          <cell r="C1239" t="str">
            <v>DMCN</v>
          </cell>
          <cell r="D1239">
            <v>72</v>
          </cell>
          <cell r="E1239">
            <v>1</v>
          </cell>
          <cell r="F1239" t="str">
            <v xml:space="preserve">B </v>
          </cell>
          <cell r="G1239">
            <v>14</v>
          </cell>
          <cell r="H1239">
            <v>141</v>
          </cell>
          <cell r="I1239">
            <v>21131</v>
          </cell>
          <cell r="J1239">
            <v>0</v>
          </cell>
          <cell r="K1239">
            <v>0</v>
          </cell>
          <cell r="L1239">
            <v>0</v>
          </cell>
          <cell r="M1239">
            <v>0</v>
          </cell>
          <cell r="N1239">
            <v>0</v>
          </cell>
          <cell r="O1239">
            <v>272719</v>
          </cell>
          <cell r="P1239">
            <v>0</v>
          </cell>
          <cell r="Q1239">
            <v>0</v>
          </cell>
          <cell r="R1239">
            <v>4774</v>
          </cell>
          <cell r="S1239">
            <v>0</v>
          </cell>
          <cell r="T1239">
            <v>17358</v>
          </cell>
          <cell r="U1239">
            <v>46372</v>
          </cell>
          <cell r="V1239">
            <v>0</v>
          </cell>
          <cell r="W1239">
            <v>0</v>
          </cell>
          <cell r="X1239">
            <v>0</v>
          </cell>
          <cell r="Y1239">
            <v>34188</v>
          </cell>
          <cell r="Z1239">
            <v>272719</v>
          </cell>
          <cell r="AA1239">
            <v>329039</v>
          </cell>
          <cell r="AB1239" t="str">
            <v>EMDL</v>
          </cell>
          <cell r="AC1239">
            <v>1101</v>
          </cell>
          <cell r="AD1239">
            <v>2</v>
          </cell>
          <cell r="AE1239">
            <v>21131</v>
          </cell>
        </row>
        <row r="1240">
          <cell r="A1240" t="str">
            <v>SML</v>
          </cell>
          <cell r="B1240">
            <v>7</v>
          </cell>
          <cell r="C1240" t="str">
            <v>DMCN</v>
          </cell>
          <cell r="D1240">
            <v>72</v>
          </cell>
          <cell r="E1240">
            <v>1</v>
          </cell>
          <cell r="F1240" t="str">
            <v xml:space="preserve">B </v>
          </cell>
          <cell r="G1240">
            <v>15</v>
          </cell>
          <cell r="H1240">
            <v>250</v>
          </cell>
          <cell r="I1240">
            <v>69997</v>
          </cell>
          <cell r="J1240">
            <v>0</v>
          </cell>
          <cell r="K1240">
            <v>0</v>
          </cell>
          <cell r="L1240">
            <v>0</v>
          </cell>
          <cell r="M1240">
            <v>0</v>
          </cell>
          <cell r="N1240">
            <v>0</v>
          </cell>
          <cell r="O1240">
            <v>1180286</v>
          </cell>
          <cell r="P1240">
            <v>0</v>
          </cell>
          <cell r="Q1240">
            <v>0</v>
          </cell>
          <cell r="R1240">
            <v>15183</v>
          </cell>
          <cell r="S1240">
            <v>0</v>
          </cell>
          <cell r="T1240">
            <v>22592</v>
          </cell>
          <cell r="U1240">
            <v>239918</v>
          </cell>
          <cell r="V1240">
            <v>0</v>
          </cell>
          <cell r="W1240">
            <v>0</v>
          </cell>
          <cell r="X1240">
            <v>0</v>
          </cell>
          <cell r="Y1240">
            <v>55167</v>
          </cell>
          <cell r="Z1240">
            <v>1180286</v>
          </cell>
          <cell r="AA1240">
            <v>1273228</v>
          </cell>
          <cell r="AB1240" t="str">
            <v>EMDL</v>
          </cell>
          <cell r="AC1240">
            <v>1101</v>
          </cell>
          <cell r="AD1240">
            <v>2</v>
          </cell>
          <cell r="AE1240">
            <v>69997</v>
          </cell>
        </row>
        <row r="1241">
          <cell r="A1241" t="str">
            <v>SML</v>
          </cell>
          <cell r="B1241">
            <v>7</v>
          </cell>
          <cell r="C1241" t="str">
            <v>DMCN</v>
          </cell>
          <cell r="D1241">
            <v>72</v>
          </cell>
          <cell r="E1241">
            <v>2</v>
          </cell>
          <cell r="F1241" t="str">
            <v>A3</v>
          </cell>
          <cell r="G1241">
            <v>26</v>
          </cell>
          <cell r="H1241">
            <v>1</v>
          </cell>
          <cell r="I1241">
            <v>3472301</v>
          </cell>
          <cell r="J1241">
            <v>296712</v>
          </cell>
          <cell r="K1241">
            <v>3175589</v>
          </cell>
          <cell r="L1241">
            <v>12000</v>
          </cell>
          <cell r="M1241">
            <v>6000</v>
          </cell>
          <cell r="N1241">
            <v>6000</v>
          </cell>
          <cell r="O1241">
            <v>20123550</v>
          </cell>
          <cell r="P1241">
            <v>13064000</v>
          </cell>
          <cell r="Q1241">
            <v>0</v>
          </cell>
          <cell r="R1241">
            <v>0</v>
          </cell>
          <cell r="S1241">
            <v>0</v>
          </cell>
          <cell r="T1241">
            <v>3703</v>
          </cell>
          <cell r="U1241">
            <v>8296888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33187550</v>
          </cell>
          <cell r="AA1241">
            <v>33191253</v>
          </cell>
          <cell r="AB1241" t="str">
            <v>EMDL</v>
          </cell>
          <cell r="AC1241">
            <v>1101</v>
          </cell>
          <cell r="AD1241">
            <v>2</v>
          </cell>
          <cell r="AE1241">
            <v>3472301</v>
          </cell>
        </row>
        <row r="1242">
          <cell r="A1242" t="str">
            <v>SML</v>
          </cell>
          <cell r="B1242">
            <v>7</v>
          </cell>
          <cell r="C1242" t="str">
            <v>DMCN</v>
          </cell>
          <cell r="D1242">
            <v>72</v>
          </cell>
          <cell r="E1242">
            <v>2</v>
          </cell>
          <cell r="F1242" t="str">
            <v>A4</v>
          </cell>
          <cell r="G1242">
            <v>22</v>
          </cell>
          <cell r="H1242">
            <v>4</v>
          </cell>
          <cell r="I1242">
            <v>608275</v>
          </cell>
          <cell r="J1242">
            <v>30562</v>
          </cell>
          <cell r="K1242">
            <v>577713</v>
          </cell>
          <cell r="L1242">
            <v>3913</v>
          </cell>
          <cell r="M1242">
            <v>2503</v>
          </cell>
          <cell r="N1242">
            <v>1490</v>
          </cell>
          <cell r="O1242">
            <v>3810875</v>
          </cell>
          <cell r="P1242">
            <v>4888608</v>
          </cell>
          <cell r="Q1242">
            <v>13007</v>
          </cell>
          <cell r="R1242">
            <v>0</v>
          </cell>
          <cell r="S1242">
            <v>0</v>
          </cell>
          <cell r="T1242">
            <v>0</v>
          </cell>
          <cell r="U1242">
            <v>2178123</v>
          </cell>
          <cell r="V1242">
            <v>0</v>
          </cell>
          <cell r="W1242">
            <v>0</v>
          </cell>
          <cell r="X1242">
            <v>0</v>
          </cell>
          <cell r="Y1242">
            <v>2076</v>
          </cell>
          <cell r="Z1242">
            <v>8712490</v>
          </cell>
          <cell r="AA1242">
            <v>8714566</v>
          </cell>
          <cell r="AB1242" t="str">
            <v>EMDL</v>
          </cell>
          <cell r="AC1242">
            <v>1101</v>
          </cell>
          <cell r="AD1242">
            <v>2</v>
          </cell>
          <cell r="AE1242">
            <v>608275</v>
          </cell>
        </row>
        <row r="1243">
          <cell r="A1243" t="str">
            <v>SML</v>
          </cell>
          <cell r="B1243">
            <v>7</v>
          </cell>
          <cell r="C1243" t="str">
            <v>DMCN</v>
          </cell>
          <cell r="D1243">
            <v>72</v>
          </cell>
          <cell r="E1243">
            <v>2</v>
          </cell>
          <cell r="F1243" t="str">
            <v>A4</v>
          </cell>
          <cell r="G1243">
            <v>21</v>
          </cell>
          <cell r="H1243">
            <v>1</v>
          </cell>
          <cell r="I1243">
            <v>143866</v>
          </cell>
          <cell r="J1243">
            <v>4343</v>
          </cell>
          <cell r="K1243">
            <v>139523</v>
          </cell>
          <cell r="L1243">
            <v>270</v>
          </cell>
          <cell r="M1243">
            <v>270</v>
          </cell>
          <cell r="N1243">
            <v>0</v>
          </cell>
          <cell r="O1243">
            <v>1167920</v>
          </cell>
          <cell r="P1243">
            <v>186480</v>
          </cell>
          <cell r="Q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338600</v>
          </cell>
          <cell r="V1243">
            <v>0</v>
          </cell>
          <cell r="W1243">
            <v>0</v>
          </cell>
          <cell r="X1243">
            <v>0</v>
          </cell>
          <cell r="Y1243">
            <v>519</v>
          </cell>
          <cell r="Z1243">
            <v>1354400</v>
          </cell>
          <cell r="AA1243">
            <v>1354919</v>
          </cell>
          <cell r="AB1243" t="str">
            <v>EMDL</v>
          </cell>
          <cell r="AC1243">
            <v>1101</v>
          </cell>
          <cell r="AD1243">
            <v>2</v>
          </cell>
          <cell r="AE1243">
            <v>143866</v>
          </cell>
        </row>
        <row r="1244">
          <cell r="A1244" t="str">
            <v>SML</v>
          </cell>
          <cell r="B1244">
            <v>7</v>
          </cell>
          <cell r="C1244" t="str">
            <v>DMCN</v>
          </cell>
          <cell r="D1244">
            <v>72</v>
          </cell>
          <cell r="E1244">
            <v>2</v>
          </cell>
          <cell r="F1244" t="str">
            <v>A4</v>
          </cell>
          <cell r="G1244">
            <v>20</v>
          </cell>
          <cell r="H1244">
            <v>18</v>
          </cell>
          <cell r="I1244">
            <v>77644</v>
          </cell>
          <cell r="J1244">
            <v>0</v>
          </cell>
          <cell r="K1244">
            <v>0</v>
          </cell>
          <cell r="L1244">
            <v>556</v>
          </cell>
          <cell r="M1244">
            <v>0</v>
          </cell>
          <cell r="N1244">
            <v>0</v>
          </cell>
          <cell r="O1244">
            <v>890939</v>
          </cell>
          <cell r="P1244">
            <v>435163</v>
          </cell>
          <cell r="Q1244">
            <v>115702</v>
          </cell>
          <cell r="R1244">
            <v>7353</v>
          </cell>
          <cell r="S1244">
            <v>0</v>
          </cell>
          <cell r="T1244">
            <v>0</v>
          </cell>
          <cell r="U1244">
            <v>376301</v>
          </cell>
          <cell r="V1244">
            <v>0</v>
          </cell>
          <cell r="W1244">
            <v>63398</v>
          </cell>
          <cell r="X1244">
            <v>0</v>
          </cell>
          <cell r="Y1244">
            <v>8823</v>
          </cell>
          <cell r="Z1244">
            <v>1505202</v>
          </cell>
          <cell r="AA1244">
            <v>1521378</v>
          </cell>
          <cell r="AB1244" t="str">
            <v>EMDL</v>
          </cell>
          <cell r="AC1244">
            <v>1101</v>
          </cell>
          <cell r="AD1244">
            <v>2</v>
          </cell>
          <cell r="AE1244">
            <v>77644</v>
          </cell>
        </row>
        <row r="1245">
          <cell r="A1245" t="str">
            <v>SML</v>
          </cell>
          <cell r="B1245">
            <v>7</v>
          </cell>
          <cell r="C1245" t="str">
            <v>DMCN</v>
          </cell>
          <cell r="D1245">
            <v>72</v>
          </cell>
          <cell r="E1245">
            <v>2</v>
          </cell>
          <cell r="F1245" t="str">
            <v xml:space="preserve">B </v>
          </cell>
          <cell r="G1245">
            <v>0</v>
          </cell>
          <cell r="H1245">
            <v>386</v>
          </cell>
          <cell r="I1245">
            <v>357785</v>
          </cell>
          <cell r="J1245">
            <v>0</v>
          </cell>
          <cell r="K1245">
            <v>0</v>
          </cell>
          <cell r="L1245">
            <v>0</v>
          </cell>
          <cell r="M1245">
            <v>0</v>
          </cell>
          <cell r="N1245">
            <v>0</v>
          </cell>
          <cell r="O1245">
            <v>7448548</v>
          </cell>
          <cell r="P1245">
            <v>0</v>
          </cell>
          <cell r="Q1245">
            <v>0</v>
          </cell>
          <cell r="R1245">
            <v>92466</v>
          </cell>
          <cell r="S1245">
            <v>0</v>
          </cell>
          <cell r="T1245">
            <v>717005</v>
          </cell>
          <cell r="U1245">
            <v>1860729</v>
          </cell>
          <cell r="V1245">
            <v>0</v>
          </cell>
          <cell r="W1245">
            <v>0</v>
          </cell>
          <cell r="X1245">
            <v>0</v>
          </cell>
          <cell r="Y1245">
            <v>184764</v>
          </cell>
          <cell r="Z1245">
            <v>7448548</v>
          </cell>
          <cell r="AA1245">
            <v>8442783</v>
          </cell>
          <cell r="AB1245" t="str">
            <v>EMDL</v>
          </cell>
          <cell r="AC1245">
            <v>1101</v>
          </cell>
          <cell r="AD1245">
            <v>2</v>
          </cell>
          <cell r="AE1245">
            <v>354249</v>
          </cell>
        </row>
        <row r="1246">
          <cell r="A1246" t="str">
            <v>SML</v>
          </cell>
          <cell r="B1246">
            <v>7</v>
          </cell>
          <cell r="C1246" t="str">
            <v>DMCN</v>
          </cell>
          <cell r="D1246">
            <v>72</v>
          </cell>
          <cell r="E1246">
            <v>3</v>
          </cell>
          <cell r="F1246" t="str">
            <v>A4</v>
          </cell>
          <cell r="G1246">
            <v>22</v>
          </cell>
          <cell r="H1246">
            <v>12</v>
          </cell>
          <cell r="I1246">
            <v>2577275</v>
          </cell>
          <cell r="J1246">
            <v>206979</v>
          </cell>
          <cell r="K1246">
            <v>2370296</v>
          </cell>
          <cell r="L1246">
            <v>12071</v>
          </cell>
          <cell r="M1246">
            <v>6680</v>
          </cell>
          <cell r="N1246">
            <v>5339</v>
          </cell>
          <cell r="O1246">
            <v>18117120</v>
          </cell>
          <cell r="P1246">
            <v>15867784</v>
          </cell>
          <cell r="Q1246">
            <v>268422</v>
          </cell>
          <cell r="R1246">
            <v>37565</v>
          </cell>
          <cell r="S1246">
            <v>0</v>
          </cell>
          <cell r="T1246">
            <v>3703</v>
          </cell>
          <cell r="U1246">
            <v>8568511</v>
          </cell>
          <cell r="V1246">
            <v>0</v>
          </cell>
          <cell r="W1246">
            <v>20708</v>
          </cell>
          <cell r="X1246">
            <v>0</v>
          </cell>
          <cell r="Y1246">
            <v>6228</v>
          </cell>
          <cell r="Z1246">
            <v>34274034</v>
          </cell>
          <cell r="AA1246">
            <v>34321530</v>
          </cell>
          <cell r="AB1246" t="str">
            <v>EMDL</v>
          </cell>
          <cell r="AC1246">
            <v>1101</v>
          </cell>
          <cell r="AD1246">
            <v>2</v>
          </cell>
          <cell r="AE1246">
            <v>2577275</v>
          </cell>
        </row>
        <row r="1247">
          <cell r="A1247" t="str">
            <v>SML</v>
          </cell>
          <cell r="B1247">
            <v>7</v>
          </cell>
          <cell r="C1247" t="str">
            <v>DMCN</v>
          </cell>
          <cell r="D1247">
            <v>72</v>
          </cell>
          <cell r="E1247">
            <v>3</v>
          </cell>
          <cell r="F1247" t="str">
            <v>A4</v>
          </cell>
          <cell r="G1247">
            <v>21</v>
          </cell>
          <cell r="H1247">
            <v>14</v>
          </cell>
          <cell r="I1247">
            <v>1549011</v>
          </cell>
          <cell r="J1247">
            <v>136575</v>
          </cell>
          <cell r="K1247">
            <v>1412436</v>
          </cell>
          <cell r="L1247">
            <v>4827</v>
          </cell>
          <cell r="M1247">
            <v>4638</v>
          </cell>
          <cell r="N1247">
            <v>0</v>
          </cell>
          <cell r="O1247">
            <v>17516107</v>
          </cell>
          <cell r="P1247">
            <v>3594667</v>
          </cell>
          <cell r="Q1247">
            <v>178284</v>
          </cell>
          <cell r="R1247">
            <v>22032</v>
          </cell>
          <cell r="S1247">
            <v>0</v>
          </cell>
          <cell r="T1247">
            <v>7406</v>
          </cell>
          <cell r="U1247">
            <v>5326582</v>
          </cell>
          <cell r="V1247">
            <v>0</v>
          </cell>
          <cell r="W1247">
            <v>17267</v>
          </cell>
          <cell r="X1247">
            <v>0</v>
          </cell>
          <cell r="Y1247">
            <v>6747</v>
          </cell>
          <cell r="Z1247">
            <v>21306325</v>
          </cell>
          <cell r="AA1247">
            <v>21342510</v>
          </cell>
          <cell r="AB1247" t="str">
            <v>EMDL</v>
          </cell>
          <cell r="AC1247">
            <v>1101</v>
          </cell>
          <cell r="AD1247">
            <v>2</v>
          </cell>
          <cell r="AE1247">
            <v>1549011</v>
          </cell>
        </row>
        <row r="1248">
          <cell r="A1248" t="str">
            <v>SML</v>
          </cell>
          <cell r="B1248">
            <v>7</v>
          </cell>
          <cell r="C1248" t="str">
            <v>DMCN</v>
          </cell>
          <cell r="D1248">
            <v>72</v>
          </cell>
          <cell r="E1248">
            <v>3</v>
          </cell>
          <cell r="F1248" t="str">
            <v>A4</v>
          </cell>
          <cell r="G1248">
            <v>20</v>
          </cell>
          <cell r="H1248">
            <v>105</v>
          </cell>
          <cell r="I1248">
            <v>1478331</v>
          </cell>
          <cell r="J1248">
            <v>0</v>
          </cell>
          <cell r="K1248">
            <v>0</v>
          </cell>
          <cell r="L1248">
            <v>6713</v>
          </cell>
          <cell r="M1248">
            <v>0</v>
          </cell>
          <cell r="N1248">
            <v>0</v>
          </cell>
          <cell r="O1248">
            <v>16963358</v>
          </cell>
          <cell r="P1248">
            <v>5254040</v>
          </cell>
          <cell r="Q1248">
            <v>443655</v>
          </cell>
          <cell r="R1248">
            <v>129006</v>
          </cell>
          <cell r="S1248">
            <v>0</v>
          </cell>
          <cell r="T1248">
            <v>132898</v>
          </cell>
          <cell r="U1248">
            <v>5699170</v>
          </cell>
          <cell r="V1248">
            <v>0</v>
          </cell>
          <cell r="W1248">
            <v>153404</v>
          </cell>
          <cell r="X1248">
            <v>0</v>
          </cell>
          <cell r="Y1248">
            <v>52938</v>
          </cell>
          <cell r="Z1248">
            <v>22814457</v>
          </cell>
          <cell r="AA1248">
            <v>23129299</v>
          </cell>
          <cell r="AB1248" t="str">
            <v>EMDL</v>
          </cell>
          <cell r="AC1248">
            <v>1101</v>
          </cell>
          <cell r="AD1248">
            <v>2</v>
          </cell>
          <cell r="AE1248">
            <v>1478331</v>
          </cell>
        </row>
        <row r="1249">
          <cell r="A1249" t="str">
            <v>SML</v>
          </cell>
          <cell r="B1249">
            <v>7</v>
          </cell>
          <cell r="C1249" t="str">
            <v>DMCN</v>
          </cell>
          <cell r="D1249">
            <v>72</v>
          </cell>
          <cell r="E1249">
            <v>3</v>
          </cell>
          <cell r="F1249" t="str">
            <v xml:space="preserve">B </v>
          </cell>
          <cell r="G1249">
            <v>0</v>
          </cell>
          <cell r="H1249">
            <v>6377</v>
          </cell>
          <cell r="I1249">
            <v>2818821</v>
          </cell>
          <cell r="J1249">
            <v>0</v>
          </cell>
          <cell r="K1249">
            <v>0</v>
          </cell>
          <cell r="L1249">
            <v>0</v>
          </cell>
          <cell r="M1249">
            <v>0</v>
          </cell>
          <cell r="N1249">
            <v>0</v>
          </cell>
          <cell r="O1249">
            <v>58692643</v>
          </cell>
          <cell r="P1249">
            <v>0</v>
          </cell>
          <cell r="Q1249">
            <v>0</v>
          </cell>
          <cell r="R1249">
            <v>656380</v>
          </cell>
          <cell r="S1249">
            <v>0</v>
          </cell>
          <cell r="T1249">
            <v>3636345</v>
          </cell>
          <cell r="U1249">
            <v>14533087</v>
          </cell>
          <cell r="V1249">
            <v>0</v>
          </cell>
          <cell r="W1249">
            <v>0</v>
          </cell>
          <cell r="X1249">
            <v>0</v>
          </cell>
          <cell r="Y1249">
            <v>2937540</v>
          </cell>
          <cell r="Z1249">
            <v>58692643</v>
          </cell>
          <cell r="AA1249">
            <v>65922908</v>
          </cell>
          <cell r="AB1249" t="str">
            <v>EMDL</v>
          </cell>
          <cell r="AC1249">
            <v>1101</v>
          </cell>
          <cell r="AD1249">
            <v>2</v>
          </cell>
          <cell r="AE1249">
            <v>2774977</v>
          </cell>
        </row>
        <row r="1250">
          <cell r="A1250" t="str">
            <v>SML</v>
          </cell>
          <cell r="B1250">
            <v>7</v>
          </cell>
          <cell r="C1250" t="str">
            <v>DMCN</v>
          </cell>
          <cell r="D1250">
            <v>72</v>
          </cell>
          <cell r="E1250">
            <v>4</v>
          </cell>
          <cell r="F1250" t="str">
            <v xml:space="preserve">B </v>
          </cell>
          <cell r="G1250">
            <v>0</v>
          </cell>
          <cell r="H1250">
            <v>3</v>
          </cell>
          <cell r="I1250">
            <v>8290</v>
          </cell>
          <cell r="J1250">
            <v>0</v>
          </cell>
          <cell r="K1250">
            <v>0</v>
          </cell>
          <cell r="L1250">
            <v>0</v>
          </cell>
          <cell r="M1250">
            <v>0</v>
          </cell>
          <cell r="N1250">
            <v>0</v>
          </cell>
          <cell r="O1250">
            <v>81142</v>
          </cell>
          <cell r="P1250">
            <v>0</v>
          </cell>
          <cell r="Q1250">
            <v>0</v>
          </cell>
          <cell r="R1250">
            <v>0</v>
          </cell>
          <cell r="S1250">
            <v>0</v>
          </cell>
          <cell r="T1250">
            <v>16176</v>
          </cell>
          <cell r="U1250">
            <v>0</v>
          </cell>
          <cell r="V1250">
            <v>0</v>
          </cell>
          <cell r="W1250">
            <v>0</v>
          </cell>
          <cell r="X1250">
            <v>0</v>
          </cell>
          <cell r="Y1250">
            <v>0</v>
          </cell>
          <cell r="Z1250">
            <v>81142</v>
          </cell>
          <cell r="AA1250">
            <v>97318</v>
          </cell>
          <cell r="AB1250" t="str">
            <v>EMDL</v>
          </cell>
          <cell r="AC1250">
            <v>1101</v>
          </cell>
          <cell r="AD1250">
            <v>2</v>
          </cell>
          <cell r="AE1250">
            <v>8290</v>
          </cell>
        </row>
        <row r="1251">
          <cell r="A1251" t="str">
            <v>SML</v>
          </cell>
          <cell r="B1251">
            <v>7</v>
          </cell>
          <cell r="C1251" t="str">
            <v>DMCN</v>
          </cell>
          <cell r="D1251">
            <v>72</v>
          </cell>
          <cell r="E1251">
            <v>5</v>
          </cell>
          <cell r="F1251" t="str">
            <v>A4</v>
          </cell>
          <cell r="G1251">
            <v>22</v>
          </cell>
          <cell r="H1251">
            <v>7</v>
          </cell>
          <cell r="I1251">
            <v>1469065</v>
          </cell>
          <cell r="J1251">
            <v>109143</v>
          </cell>
          <cell r="K1251">
            <v>1359922</v>
          </cell>
          <cell r="L1251">
            <v>8455</v>
          </cell>
          <cell r="M1251">
            <v>5281</v>
          </cell>
          <cell r="N1251">
            <v>3906</v>
          </cell>
          <cell r="O1251">
            <v>9081097</v>
          </cell>
          <cell r="P1251">
            <v>10620855</v>
          </cell>
          <cell r="Q1251">
            <v>681449</v>
          </cell>
          <cell r="R1251">
            <v>96446</v>
          </cell>
          <cell r="S1251">
            <v>0</v>
          </cell>
          <cell r="T1251">
            <v>3703</v>
          </cell>
          <cell r="U1251">
            <v>3821807</v>
          </cell>
          <cell r="V1251">
            <v>0</v>
          </cell>
          <cell r="W1251">
            <v>1554</v>
          </cell>
          <cell r="X1251">
            <v>0</v>
          </cell>
          <cell r="Y1251">
            <v>0</v>
          </cell>
          <cell r="Z1251">
            <v>20384955</v>
          </cell>
          <cell r="AA1251">
            <v>20485104</v>
          </cell>
          <cell r="AB1251" t="str">
            <v>EMDL</v>
          </cell>
          <cell r="AC1251">
            <v>1101</v>
          </cell>
          <cell r="AD1251">
            <v>2</v>
          </cell>
          <cell r="AE1251">
            <v>1469065</v>
          </cell>
        </row>
        <row r="1252">
          <cell r="A1252" t="str">
            <v>SML</v>
          </cell>
          <cell r="B1252">
            <v>7</v>
          </cell>
          <cell r="C1252" t="str">
            <v>DMCN</v>
          </cell>
          <cell r="D1252">
            <v>72</v>
          </cell>
          <cell r="E1252">
            <v>5</v>
          </cell>
          <cell r="F1252" t="str">
            <v>A4</v>
          </cell>
          <cell r="G1252">
            <v>21</v>
          </cell>
          <cell r="H1252">
            <v>12</v>
          </cell>
          <cell r="I1252">
            <v>863909</v>
          </cell>
          <cell r="J1252">
            <v>59920</v>
          </cell>
          <cell r="K1252">
            <v>803989</v>
          </cell>
          <cell r="L1252">
            <v>4151</v>
          </cell>
          <cell r="M1252">
            <v>4063</v>
          </cell>
          <cell r="N1252">
            <v>0</v>
          </cell>
          <cell r="O1252">
            <v>8674424</v>
          </cell>
          <cell r="P1252">
            <v>2850266</v>
          </cell>
          <cell r="Q1252">
            <v>325807</v>
          </cell>
          <cell r="R1252">
            <v>0</v>
          </cell>
          <cell r="S1252">
            <v>0</v>
          </cell>
          <cell r="T1252">
            <v>0</v>
          </cell>
          <cell r="U1252">
            <v>2703111</v>
          </cell>
          <cell r="V1252">
            <v>0</v>
          </cell>
          <cell r="W1252">
            <v>2072</v>
          </cell>
          <cell r="X1252">
            <v>0</v>
          </cell>
          <cell r="Y1252">
            <v>0</v>
          </cell>
          <cell r="Z1252">
            <v>11852569</v>
          </cell>
          <cell r="AA1252">
            <v>11852569</v>
          </cell>
          <cell r="AB1252" t="str">
            <v>EMDL</v>
          </cell>
          <cell r="AC1252">
            <v>1101</v>
          </cell>
          <cell r="AD1252">
            <v>2</v>
          </cell>
          <cell r="AE1252">
            <v>863909</v>
          </cell>
        </row>
        <row r="1253">
          <cell r="A1253" t="str">
            <v>SML</v>
          </cell>
          <cell r="B1253">
            <v>7</v>
          </cell>
          <cell r="C1253" t="str">
            <v>DMCN</v>
          </cell>
          <cell r="D1253">
            <v>72</v>
          </cell>
          <cell r="E1253">
            <v>5</v>
          </cell>
          <cell r="F1253" t="str">
            <v>A4</v>
          </cell>
          <cell r="G1253">
            <v>20</v>
          </cell>
          <cell r="H1253">
            <v>68</v>
          </cell>
          <cell r="I1253">
            <v>1561412</v>
          </cell>
          <cell r="J1253">
            <v>0</v>
          </cell>
          <cell r="K1253">
            <v>0</v>
          </cell>
          <cell r="L1253">
            <v>7160</v>
          </cell>
          <cell r="M1253">
            <v>0</v>
          </cell>
          <cell r="N1253">
            <v>0</v>
          </cell>
          <cell r="O1253">
            <v>14890359</v>
          </cell>
          <cell r="P1253">
            <v>4799504</v>
          </cell>
          <cell r="Q1253">
            <v>1301676</v>
          </cell>
          <cell r="R1253">
            <v>78657</v>
          </cell>
          <cell r="S1253">
            <v>0</v>
          </cell>
          <cell r="T1253">
            <v>0</v>
          </cell>
          <cell r="U1253">
            <v>2241445</v>
          </cell>
          <cell r="V1253">
            <v>0</v>
          </cell>
          <cell r="W1253">
            <v>310522</v>
          </cell>
          <cell r="X1253">
            <v>0</v>
          </cell>
          <cell r="Y1253">
            <v>0</v>
          </cell>
          <cell r="Z1253">
            <v>21302061</v>
          </cell>
          <cell r="AA1253">
            <v>21380718</v>
          </cell>
          <cell r="AB1253" t="str">
            <v>EMDL</v>
          </cell>
          <cell r="AC1253">
            <v>1101</v>
          </cell>
          <cell r="AD1253">
            <v>2</v>
          </cell>
          <cell r="AE1253">
            <v>1561412</v>
          </cell>
        </row>
        <row r="1254">
          <cell r="A1254" t="str">
            <v>SML</v>
          </cell>
          <cell r="B1254">
            <v>7</v>
          </cell>
          <cell r="C1254" t="str">
            <v>DMCN</v>
          </cell>
          <cell r="D1254">
            <v>72</v>
          </cell>
          <cell r="E1254">
            <v>5</v>
          </cell>
          <cell r="F1254" t="str">
            <v xml:space="preserve">B </v>
          </cell>
          <cell r="G1254">
            <v>0</v>
          </cell>
          <cell r="H1254">
            <v>163</v>
          </cell>
          <cell r="I1254">
            <v>616026</v>
          </cell>
          <cell r="J1254">
            <v>0</v>
          </cell>
          <cell r="K1254">
            <v>0</v>
          </cell>
          <cell r="L1254">
            <v>0</v>
          </cell>
          <cell r="M1254">
            <v>0</v>
          </cell>
          <cell r="N1254">
            <v>0</v>
          </cell>
          <cell r="O1254">
            <v>10301335</v>
          </cell>
          <cell r="P1254">
            <v>0</v>
          </cell>
          <cell r="Q1254">
            <v>0</v>
          </cell>
          <cell r="R1254">
            <v>188808</v>
          </cell>
          <cell r="S1254">
            <v>0</v>
          </cell>
          <cell r="T1254">
            <v>10000</v>
          </cell>
          <cell r="U1254">
            <v>682710</v>
          </cell>
          <cell r="V1254">
            <v>0</v>
          </cell>
          <cell r="W1254">
            <v>0</v>
          </cell>
          <cell r="X1254">
            <v>0</v>
          </cell>
          <cell r="Y1254">
            <v>0</v>
          </cell>
          <cell r="Z1254">
            <v>10301335</v>
          </cell>
          <cell r="AA1254">
            <v>10500143</v>
          </cell>
          <cell r="AB1254" t="str">
            <v>EMDL</v>
          </cell>
          <cell r="AC1254">
            <v>1101</v>
          </cell>
          <cell r="AD1254">
            <v>2</v>
          </cell>
          <cell r="AE1254">
            <v>615501</v>
          </cell>
        </row>
        <row r="1255">
          <cell r="A1255" t="str">
            <v>SML</v>
          </cell>
          <cell r="B1255">
            <v>7</v>
          </cell>
          <cell r="C1255" t="str">
            <v>DMCN</v>
          </cell>
          <cell r="D1255">
            <v>72</v>
          </cell>
          <cell r="E1255">
            <v>7</v>
          </cell>
          <cell r="F1255" t="str">
            <v>A4</v>
          </cell>
          <cell r="G1255">
            <v>20</v>
          </cell>
          <cell r="H1255">
            <v>1</v>
          </cell>
          <cell r="I1255">
            <v>9676</v>
          </cell>
          <cell r="J1255">
            <v>0</v>
          </cell>
          <cell r="K1255">
            <v>0</v>
          </cell>
          <cell r="L1255">
            <v>23</v>
          </cell>
          <cell r="M1255">
            <v>0</v>
          </cell>
          <cell r="N1255">
            <v>0</v>
          </cell>
          <cell r="O1255">
            <v>94373</v>
          </cell>
          <cell r="P1255">
            <v>15272</v>
          </cell>
          <cell r="Q1255">
            <v>0</v>
          </cell>
          <cell r="R1255">
            <v>0</v>
          </cell>
          <cell r="S1255">
            <v>0</v>
          </cell>
          <cell r="T1255">
            <v>0</v>
          </cell>
          <cell r="U1255">
            <v>27411</v>
          </cell>
          <cell r="V1255">
            <v>0</v>
          </cell>
          <cell r="W1255">
            <v>0</v>
          </cell>
          <cell r="X1255">
            <v>0</v>
          </cell>
          <cell r="Y1255">
            <v>0</v>
          </cell>
          <cell r="Z1255">
            <v>109645</v>
          </cell>
          <cell r="AA1255">
            <v>109645</v>
          </cell>
          <cell r="AB1255" t="str">
            <v>EMDL</v>
          </cell>
          <cell r="AC1255">
            <v>1101</v>
          </cell>
          <cell r="AD1255">
            <v>2</v>
          </cell>
          <cell r="AE1255">
            <v>9676</v>
          </cell>
        </row>
        <row r="1256">
          <cell r="A1256" t="str">
            <v>SML</v>
          </cell>
          <cell r="B1256">
            <v>7</v>
          </cell>
          <cell r="C1256" t="str">
            <v>DMCN</v>
          </cell>
          <cell r="D1256">
            <v>72</v>
          </cell>
          <cell r="E1256">
            <v>7</v>
          </cell>
          <cell r="F1256" t="str">
            <v xml:space="preserve">B </v>
          </cell>
          <cell r="G1256">
            <v>0</v>
          </cell>
          <cell r="H1256">
            <v>9</v>
          </cell>
          <cell r="I1256">
            <v>1283</v>
          </cell>
          <cell r="J1256">
            <v>0</v>
          </cell>
          <cell r="K1256">
            <v>0</v>
          </cell>
          <cell r="L1256">
            <v>0</v>
          </cell>
          <cell r="M1256">
            <v>0</v>
          </cell>
          <cell r="N1256">
            <v>0</v>
          </cell>
          <cell r="O1256">
            <v>22699</v>
          </cell>
          <cell r="P1256">
            <v>0</v>
          </cell>
          <cell r="Q1256">
            <v>0</v>
          </cell>
          <cell r="R1256">
            <v>0</v>
          </cell>
          <cell r="S1256">
            <v>0</v>
          </cell>
          <cell r="T1256">
            <v>0</v>
          </cell>
          <cell r="U1256">
            <v>5673</v>
          </cell>
          <cell r="V1256">
            <v>0</v>
          </cell>
          <cell r="W1256">
            <v>0</v>
          </cell>
          <cell r="X1256">
            <v>0</v>
          </cell>
          <cell r="Y1256">
            <v>0</v>
          </cell>
          <cell r="Z1256">
            <v>22699</v>
          </cell>
          <cell r="AA1256">
            <v>22699</v>
          </cell>
          <cell r="AB1256" t="str">
            <v>EMDL</v>
          </cell>
          <cell r="AC1256">
            <v>1101</v>
          </cell>
          <cell r="AD1256">
            <v>2</v>
          </cell>
          <cell r="AE1256">
            <v>978</v>
          </cell>
        </row>
        <row r="1257">
          <cell r="A1257" t="str">
            <v>SML</v>
          </cell>
          <cell r="B1257">
            <v>7</v>
          </cell>
          <cell r="C1257" t="str">
            <v>DMCN</v>
          </cell>
          <cell r="D1257">
            <v>72</v>
          </cell>
          <cell r="E1257">
            <v>8</v>
          </cell>
          <cell r="F1257" t="str">
            <v xml:space="preserve">B </v>
          </cell>
          <cell r="G1257">
            <v>0</v>
          </cell>
          <cell r="H1257">
            <v>5</v>
          </cell>
          <cell r="I1257">
            <v>12298</v>
          </cell>
          <cell r="J1257">
            <v>0</v>
          </cell>
          <cell r="K1257">
            <v>0</v>
          </cell>
          <cell r="L1257">
            <v>0</v>
          </cell>
          <cell r="M1257">
            <v>0</v>
          </cell>
          <cell r="N1257">
            <v>0</v>
          </cell>
          <cell r="O1257">
            <v>256027</v>
          </cell>
          <cell r="P1257">
            <v>0</v>
          </cell>
          <cell r="Q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64007</v>
          </cell>
          <cell r="V1257">
            <v>0</v>
          </cell>
          <cell r="W1257">
            <v>0</v>
          </cell>
          <cell r="X1257">
            <v>0</v>
          </cell>
          <cell r="Y1257">
            <v>0</v>
          </cell>
          <cell r="Z1257">
            <v>256027</v>
          </cell>
          <cell r="AA1257">
            <v>256027</v>
          </cell>
          <cell r="AB1257" t="str">
            <v>EMDL</v>
          </cell>
          <cell r="AC1257">
            <v>1101</v>
          </cell>
          <cell r="AD1257">
            <v>2</v>
          </cell>
          <cell r="AE1257">
            <v>12298</v>
          </cell>
        </row>
        <row r="1258">
          <cell r="A1258" t="str">
            <v>SML</v>
          </cell>
          <cell r="B1258">
            <v>7</v>
          </cell>
          <cell r="C1258" t="str">
            <v>DMCN</v>
          </cell>
          <cell r="D1258">
            <v>73</v>
          </cell>
          <cell r="E1258">
            <v>1</v>
          </cell>
          <cell r="F1258" t="str">
            <v>A4</v>
          </cell>
          <cell r="G1258">
            <v>20</v>
          </cell>
          <cell r="H1258">
            <v>1</v>
          </cell>
          <cell r="I1258">
            <v>185</v>
          </cell>
          <cell r="J1258">
            <v>0</v>
          </cell>
          <cell r="K1258">
            <v>0</v>
          </cell>
          <cell r="L1258">
            <v>3</v>
          </cell>
          <cell r="M1258">
            <v>0</v>
          </cell>
          <cell r="N1258">
            <v>0</v>
          </cell>
          <cell r="O1258">
            <v>1918</v>
          </cell>
          <cell r="P1258">
            <v>2122</v>
          </cell>
          <cell r="Q1258">
            <v>373</v>
          </cell>
          <cell r="R1258">
            <v>231</v>
          </cell>
          <cell r="S1258">
            <v>0</v>
          </cell>
          <cell r="T1258">
            <v>0</v>
          </cell>
          <cell r="U1258">
            <v>870</v>
          </cell>
          <cell r="V1258">
            <v>0</v>
          </cell>
          <cell r="W1258">
            <v>707</v>
          </cell>
          <cell r="X1258">
            <v>0</v>
          </cell>
          <cell r="Y1258">
            <v>0</v>
          </cell>
          <cell r="Z1258">
            <v>5120</v>
          </cell>
          <cell r="AA1258">
            <v>5351</v>
          </cell>
          <cell r="AB1258" t="str">
            <v>EMCZ</v>
          </cell>
          <cell r="AC1258">
            <v>1101</v>
          </cell>
          <cell r="AD1258">
            <v>2</v>
          </cell>
          <cell r="AE1258">
            <v>185</v>
          </cell>
        </row>
        <row r="1259">
          <cell r="A1259" t="str">
            <v>SML</v>
          </cell>
          <cell r="B1259">
            <v>7</v>
          </cell>
          <cell r="C1259" t="str">
            <v>DMCN</v>
          </cell>
          <cell r="D1259">
            <v>73</v>
          </cell>
          <cell r="E1259">
            <v>1</v>
          </cell>
          <cell r="F1259" t="str">
            <v xml:space="preserve">B </v>
          </cell>
          <cell r="G1259">
            <v>1</v>
          </cell>
          <cell r="H1259">
            <v>2328</v>
          </cell>
          <cell r="I1259">
            <v>58992</v>
          </cell>
          <cell r="J1259">
            <v>0</v>
          </cell>
          <cell r="K1259">
            <v>0</v>
          </cell>
          <cell r="L1259">
            <v>0</v>
          </cell>
          <cell r="M1259">
            <v>0</v>
          </cell>
          <cell r="N1259">
            <v>0</v>
          </cell>
          <cell r="O1259">
            <v>958197</v>
          </cell>
          <cell r="P1259">
            <v>0</v>
          </cell>
          <cell r="Q1259">
            <v>0</v>
          </cell>
          <cell r="R1259">
            <v>22231</v>
          </cell>
          <cell r="S1259">
            <v>0</v>
          </cell>
          <cell r="T1259">
            <v>834552</v>
          </cell>
          <cell r="U1259">
            <v>660</v>
          </cell>
          <cell r="V1259">
            <v>0</v>
          </cell>
          <cell r="W1259">
            <v>0</v>
          </cell>
          <cell r="X1259">
            <v>0</v>
          </cell>
          <cell r="Y1259">
            <v>259</v>
          </cell>
          <cell r="Z1259">
            <v>958197</v>
          </cell>
          <cell r="AA1259">
            <v>1815239</v>
          </cell>
          <cell r="AB1259" t="str">
            <v>EMCZ</v>
          </cell>
          <cell r="AC1259">
            <v>1101</v>
          </cell>
          <cell r="AD1259">
            <v>2</v>
          </cell>
          <cell r="AE1259">
            <v>30813</v>
          </cell>
        </row>
        <row r="1260">
          <cell r="A1260" t="str">
            <v>SML</v>
          </cell>
          <cell r="B1260">
            <v>7</v>
          </cell>
          <cell r="C1260" t="str">
            <v>DMCN</v>
          </cell>
          <cell r="D1260">
            <v>73</v>
          </cell>
          <cell r="E1260">
            <v>1</v>
          </cell>
          <cell r="F1260" t="str">
            <v xml:space="preserve">B </v>
          </cell>
          <cell r="G1260">
            <v>2</v>
          </cell>
          <cell r="H1260">
            <v>1003</v>
          </cell>
          <cell r="I1260">
            <v>41298</v>
          </cell>
          <cell r="J1260">
            <v>0</v>
          </cell>
          <cell r="K1260">
            <v>0</v>
          </cell>
          <cell r="L1260">
            <v>0</v>
          </cell>
          <cell r="M1260">
            <v>0</v>
          </cell>
          <cell r="N1260">
            <v>0</v>
          </cell>
          <cell r="O1260">
            <v>800198</v>
          </cell>
          <cell r="P1260">
            <v>0</v>
          </cell>
          <cell r="Q1260">
            <v>0</v>
          </cell>
          <cell r="R1260">
            <v>9961</v>
          </cell>
          <cell r="S1260">
            <v>0</v>
          </cell>
          <cell r="T1260">
            <v>58672</v>
          </cell>
          <cell r="U1260">
            <v>136003</v>
          </cell>
          <cell r="V1260">
            <v>0</v>
          </cell>
          <cell r="W1260">
            <v>0</v>
          </cell>
          <cell r="X1260">
            <v>0</v>
          </cell>
          <cell r="Y1260">
            <v>0</v>
          </cell>
          <cell r="Z1260">
            <v>800198</v>
          </cell>
          <cell r="AA1260">
            <v>868831</v>
          </cell>
          <cell r="AB1260" t="str">
            <v>EMCZ</v>
          </cell>
          <cell r="AC1260">
            <v>1101</v>
          </cell>
          <cell r="AD1260">
            <v>2</v>
          </cell>
          <cell r="AE1260">
            <v>40980</v>
          </cell>
        </row>
        <row r="1261">
          <cell r="A1261" t="str">
            <v>SML</v>
          </cell>
          <cell r="B1261">
            <v>7</v>
          </cell>
          <cell r="C1261" t="str">
            <v>DMCN</v>
          </cell>
          <cell r="D1261">
            <v>73</v>
          </cell>
          <cell r="E1261">
            <v>1</v>
          </cell>
          <cell r="F1261" t="str">
            <v xml:space="preserve">B </v>
          </cell>
          <cell r="G1261">
            <v>3</v>
          </cell>
          <cell r="H1261">
            <v>4373</v>
          </cell>
          <cell r="I1261">
            <v>345866</v>
          </cell>
          <cell r="J1261">
            <v>0</v>
          </cell>
          <cell r="K1261">
            <v>0</v>
          </cell>
          <cell r="L1261">
            <v>0</v>
          </cell>
          <cell r="M1261">
            <v>0</v>
          </cell>
          <cell r="N1261">
            <v>0</v>
          </cell>
          <cell r="O1261">
            <v>6704562</v>
          </cell>
          <cell r="P1261">
            <v>0</v>
          </cell>
          <cell r="Q1261">
            <v>0</v>
          </cell>
          <cell r="R1261">
            <v>75190</v>
          </cell>
          <cell r="S1261">
            <v>0</v>
          </cell>
          <cell r="T1261">
            <v>310182</v>
          </cell>
          <cell r="U1261">
            <v>1139871</v>
          </cell>
          <cell r="V1261">
            <v>0</v>
          </cell>
          <cell r="W1261">
            <v>0</v>
          </cell>
          <cell r="X1261">
            <v>0</v>
          </cell>
          <cell r="Y1261">
            <v>630924</v>
          </cell>
          <cell r="Z1261">
            <v>6704562</v>
          </cell>
          <cell r="AA1261">
            <v>7720858</v>
          </cell>
          <cell r="AB1261" t="str">
            <v>EMCZ</v>
          </cell>
          <cell r="AC1261">
            <v>1101</v>
          </cell>
          <cell r="AD1261">
            <v>2</v>
          </cell>
          <cell r="AE1261">
            <v>322321</v>
          </cell>
        </row>
        <row r="1262">
          <cell r="A1262" t="str">
            <v>SML</v>
          </cell>
          <cell r="B1262">
            <v>7</v>
          </cell>
          <cell r="C1262" t="str">
            <v>DMCN</v>
          </cell>
          <cell r="D1262">
            <v>73</v>
          </cell>
          <cell r="E1262">
            <v>1</v>
          </cell>
          <cell r="F1262" t="str">
            <v xml:space="preserve">B </v>
          </cell>
          <cell r="G1262">
            <v>4</v>
          </cell>
          <cell r="H1262">
            <v>4127</v>
          </cell>
          <cell r="I1262">
            <v>515951</v>
          </cell>
          <cell r="J1262">
            <v>0</v>
          </cell>
          <cell r="K1262">
            <v>0</v>
          </cell>
          <cell r="L1262">
            <v>0</v>
          </cell>
          <cell r="M1262">
            <v>0</v>
          </cell>
          <cell r="N1262">
            <v>0</v>
          </cell>
          <cell r="O1262">
            <v>10000626</v>
          </cell>
          <cell r="P1262">
            <v>0</v>
          </cell>
          <cell r="Q1262">
            <v>0</v>
          </cell>
          <cell r="R1262">
            <v>103885</v>
          </cell>
          <cell r="S1262">
            <v>0</v>
          </cell>
          <cell r="T1262">
            <v>359610</v>
          </cell>
          <cell r="U1262">
            <v>1700102</v>
          </cell>
          <cell r="V1262">
            <v>0</v>
          </cell>
          <cell r="W1262">
            <v>0</v>
          </cell>
          <cell r="X1262">
            <v>0</v>
          </cell>
          <cell r="Y1262">
            <v>975912</v>
          </cell>
          <cell r="Z1262">
            <v>10000626</v>
          </cell>
          <cell r="AA1262">
            <v>11440033</v>
          </cell>
          <cell r="AB1262" t="str">
            <v>EMCZ</v>
          </cell>
          <cell r="AC1262">
            <v>1101</v>
          </cell>
          <cell r="AD1262">
            <v>2</v>
          </cell>
          <cell r="AE1262">
            <v>515951</v>
          </cell>
        </row>
        <row r="1263">
          <cell r="A1263" t="str">
            <v>SML</v>
          </cell>
          <cell r="B1263">
            <v>7</v>
          </cell>
          <cell r="C1263" t="str">
            <v>DMCN</v>
          </cell>
          <cell r="D1263">
            <v>73</v>
          </cell>
          <cell r="E1263">
            <v>1</v>
          </cell>
          <cell r="F1263" t="str">
            <v xml:space="preserve">B </v>
          </cell>
          <cell r="G1263">
            <v>5</v>
          </cell>
          <cell r="H1263">
            <v>3303</v>
          </cell>
          <cell r="I1263">
            <v>576636</v>
          </cell>
          <cell r="J1263">
            <v>0</v>
          </cell>
          <cell r="K1263">
            <v>0</v>
          </cell>
          <cell r="L1263">
            <v>0</v>
          </cell>
          <cell r="M1263">
            <v>0</v>
          </cell>
          <cell r="N1263">
            <v>0</v>
          </cell>
          <cell r="O1263">
            <v>11177197</v>
          </cell>
          <cell r="P1263">
            <v>0</v>
          </cell>
          <cell r="Q1263">
            <v>0</v>
          </cell>
          <cell r="R1263">
            <v>92485</v>
          </cell>
          <cell r="S1263">
            <v>0</v>
          </cell>
          <cell r="T1263">
            <v>287373</v>
          </cell>
          <cell r="U1263">
            <v>1900225</v>
          </cell>
          <cell r="V1263">
            <v>0</v>
          </cell>
          <cell r="W1263">
            <v>0</v>
          </cell>
          <cell r="X1263">
            <v>0</v>
          </cell>
          <cell r="Y1263">
            <v>790468</v>
          </cell>
          <cell r="Z1263">
            <v>11177197</v>
          </cell>
          <cell r="AA1263">
            <v>12347523</v>
          </cell>
          <cell r="AB1263" t="str">
            <v>EMCZ</v>
          </cell>
          <cell r="AC1263">
            <v>1101</v>
          </cell>
          <cell r="AD1263">
            <v>2</v>
          </cell>
          <cell r="AE1263">
            <v>576636</v>
          </cell>
        </row>
        <row r="1264">
          <cell r="A1264" t="str">
            <v>SML</v>
          </cell>
          <cell r="B1264">
            <v>7</v>
          </cell>
          <cell r="C1264" t="str">
            <v>DMCN</v>
          </cell>
          <cell r="D1264">
            <v>73</v>
          </cell>
          <cell r="E1264">
            <v>1</v>
          </cell>
          <cell r="F1264" t="str">
            <v xml:space="preserve">B </v>
          </cell>
          <cell r="G1264">
            <v>6</v>
          </cell>
          <cell r="H1264">
            <v>4702</v>
          </cell>
          <cell r="I1264">
            <v>1155223</v>
          </cell>
          <cell r="J1264">
            <v>0</v>
          </cell>
          <cell r="K1264">
            <v>0</v>
          </cell>
          <cell r="L1264">
            <v>0</v>
          </cell>
          <cell r="M1264">
            <v>0</v>
          </cell>
          <cell r="N1264">
            <v>0</v>
          </cell>
          <cell r="O1264">
            <v>22397869</v>
          </cell>
          <cell r="P1264">
            <v>0</v>
          </cell>
          <cell r="Q1264">
            <v>0</v>
          </cell>
          <cell r="R1264">
            <v>195637</v>
          </cell>
          <cell r="S1264">
            <v>0</v>
          </cell>
          <cell r="T1264">
            <v>409514</v>
          </cell>
          <cell r="U1264">
            <v>3808228</v>
          </cell>
          <cell r="V1264">
            <v>0</v>
          </cell>
          <cell r="W1264">
            <v>0</v>
          </cell>
          <cell r="X1264">
            <v>0</v>
          </cell>
          <cell r="Y1264">
            <v>1124837</v>
          </cell>
          <cell r="Z1264">
            <v>22397869</v>
          </cell>
          <cell r="AA1264">
            <v>24127857</v>
          </cell>
          <cell r="AB1264" t="str">
            <v>EMCZ</v>
          </cell>
          <cell r="AC1264">
            <v>1101</v>
          </cell>
          <cell r="AD1264">
            <v>2</v>
          </cell>
          <cell r="AE1264">
            <v>1155223</v>
          </cell>
        </row>
        <row r="1265">
          <cell r="A1265" t="str">
            <v>SML</v>
          </cell>
          <cell r="B1265">
            <v>7</v>
          </cell>
          <cell r="C1265" t="str">
            <v>DMCN</v>
          </cell>
          <cell r="D1265">
            <v>73</v>
          </cell>
          <cell r="E1265">
            <v>1</v>
          </cell>
          <cell r="F1265" t="str">
            <v xml:space="preserve">B </v>
          </cell>
          <cell r="G1265">
            <v>7</v>
          </cell>
          <cell r="H1265">
            <v>2628</v>
          </cell>
          <cell r="I1265">
            <v>907831</v>
          </cell>
          <cell r="J1265">
            <v>0</v>
          </cell>
          <cell r="K1265">
            <v>0</v>
          </cell>
          <cell r="L1265">
            <v>0</v>
          </cell>
          <cell r="M1265">
            <v>0</v>
          </cell>
          <cell r="N1265">
            <v>0</v>
          </cell>
          <cell r="O1265">
            <v>18263143</v>
          </cell>
          <cell r="P1265">
            <v>0</v>
          </cell>
          <cell r="Q1265">
            <v>0</v>
          </cell>
          <cell r="R1265">
            <v>162215</v>
          </cell>
          <cell r="S1265">
            <v>0</v>
          </cell>
          <cell r="T1265">
            <v>393874</v>
          </cell>
          <cell r="U1265">
            <v>3653320</v>
          </cell>
          <cell r="V1265">
            <v>0</v>
          </cell>
          <cell r="W1265">
            <v>0</v>
          </cell>
          <cell r="X1265">
            <v>0</v>
          </cell>
          <cell r="Y1265">
            <v>624190</v>
          </cell>
          <cell r="Z1265">
            <v>18263143</v>
          </cell>
          <cell r="AA1265">
            <v>19443422</v>
          </cell>
          <cell r="AB1265" t="str">
            <v>EMCZ</v>
          </cell>
          <cell r="AC1265">
            <v>1101</v>
          </cell>
          <cell r="AD1265">
            <v>2</v>
          </cell>
          <cell r="AE1265">
            <v>907831</v>
          </cell>
        </row>
        <row r="1266">
          <cell r="A1266" t="str">
            <v>SML</v>
          </cell>
          <cell r="B1266">
            <v>7</v>
          </cell>
          <cell r="C1266" t="str">
            <v>DMCN</v>
          </cell>
          <cell r="D1266">
            <v>73</v>
          </cell>
          <cell r="E1266">
            <v>1</v>
          </cell>
          <cell r="F1266" t="str">
            <v xml:space="preserve">B </v>
          </cell>
          <cell r="G1266">
            <v>8</v>
          </cell>
          <cell r="H1266">
            <v>1418</v>
          </cell>
          <cell r="I1266">
            <v>629603</v>
          </cell>
          <cell r="J1266">
            <v>0</v>
          </cell>
          <cell r="K1266">
            <v>0</v>
          </cell>
          <cell r="L1266">
            <v>0</v>
          </cell>
          <cell r="M1266">
            <v>0</v>
          </cell>
          <cell r="N1266">
            <v>0</v>
          </cell>
          <cell r="O1266">
            <v>12649153</v>
          </cell>
          <cell r="P1266">
            <v>0</v>
          </cell>
          <cell r="Q1266">
            <v>0</v>
          </cell>
          <cell r="R1266">
            <v>112060</v>
          </cell>
          <cell r="S1266">
            <v>0</v>
          </cell>
          <cell r="T1266">
            <v>176702</v>
          </cell>
          <cell r="U1266">
            <v>2530142</v>
          </cell>
          <cell r="V1266">
            <v>0</v>
          </cell>
          <cell r="W1266">
            <v>0</v>
          </cell>
          <cell r="X1266">
            <v>0</v>
          </cell>
          <cell r="Y1266">
            <v>337736</v>
          </cell>
          <cell r="Z1266">
            <v>12649153</v>
          </cell>
          <cell r="AA1266">
            <v>13275651</v>
          </cell>
          <cell r="AB1266" t="str">
            <v>EMCZ</v>
          </cell>
          <cell r="AC1266">
            <v>1101</v>
          </cell>
          <cell r="AD1266">
            <v>2</v>
          </cell>
          <cell r="AE1266">
            <v>629603</v>
          </cell>
        </row>
        <row r="1267">
          <cell r="A1267" t="str">
            <v>SML</v>
          </cell>
          <cell r="B1267">
            <v>7</v>
          </cell>
          <cell r="C1267" t="str">
            <v>DMCN</v>
          </cell>
          <cell r="D1267">
            <v>73</v>
          </cell>
          <cell r="E1267">
            <v>1</v>
          </cell>
          <cell r="F1267" t="str">
            <v xml:space="preserve">B </v>
          </cell>
          <cell r="G1267">
            <v>9</v>
          </cell>
          <cell r="H1267">
            <v>1875</v>
          </cell>
          <cell r="I1267">
            <v>1221343</v>
          </cell>
          <cell r="J1267">
            <v>0</v>
          </cell>
          <cell r="K1267">
            <v>0</v>
          </cell>
          <cell r="L1267">
            <v>0</v>
          </cell>
          <cell r="M1267">
            <v>0</v>
          </cell>
          <cell r="N1267">
            <v>0</v>
          </cell>
          <cell r="O1267">
            <v>26176844</v>
          </cell>
          <cell r="P1267">
            <v>0</v>
          </cell>
          <cell r="Q1267">
            <v>19237</v>
          </cell>
          <cell r="R1267">
            <v>191624</v>
          </cell>
          <cell r="S1267">
            <v>0</v>
          </cell>
          <cell r="T1267">
            <v>334246</v>
          </cell>
          <cell r="U1267">
            <v>6549666</v>
          </cell>
          <cell r="V1267">
            <v>0</v>
          </cell>
          <cell r="W1267">
            <v>0</v>
          </cell>
          <cell r="X1267">
            <v>0</v>
          </cell>
          <cell r="Y1267">
            <v>444185</v>
          </cell>
          <cell r="Z1267">
            <v>26196081</v>
          </cell>
          <cell r="AA1267">
            <v>27166136</v>
          </cell>
          <cell r="AB1267" t="str">
            <v>EMCZ</v>
          </cell>
          <cell r="AC1267">
            <v>1101</v>
          </cell>
          <cell r="AD1267">
            <v>2</v>
          </cell>
          <cell r="AE1267">
            <v>1221343</v>
          </cell>
        </row>
        <row r="1268">
          <cell r="A1268" t="str">
            <v>SML</v>
          </cell>
          <cell r="B1268">
            <v>7</v>
          </cell>
          <cell r="C1268" t="str">
            <v>DMCN</v>
          </cell>
          <cell r="D1268">
            <v>73</v>
          </cell>
          <cell r="E1268">
            <v>1</v>
          </cell>
          <cell r="F1268" t="str">
            <v xml:space="preserve">B </v>
          </cell>
          <cell r="G1268">
            <v>10</v>
          </cell>
          <cell r="H1268">
            <v>446</v>
          </cell>
          <cell r="I1268">
            <v>855824</v>
          </cell>
          <cell r="J1268">
            <v>0</v>
          </cell>
          <cell r="K1268">
            <v>0</v>
          </cell>
          <cell r="L1268">
            <v>0</v>
          </cell>
          <cell r="M1268">
            <v>0</v>
          </cell>
          <cell r="N1268">
            <v>0</v>
          </cell>
          <cell r="O1268">
            <v>18051357</v>
          </cell>
          <cell r="P1268">
            <v>0</v>
          </cell>
          <cell r="Q1268">
            <v>110356</v>
          </cell>
          <cell r="R1268">
            <v>78804</v>
          </cell>
          <cell r="S1268">
            <v>0</v>
          </cell>
          <cell r="T1268">
            <v>179067</v>
          </cell>
          <cell r="U1268">
            <v>4540533</v>
          </cell>
          <cell r="V1268">
            <v>0</v>
          </cell>
          <cell r="W1268">
            <v>0</v>
          </cell>
          <cell r="X1268">
            <v>0</v>
          </cell>
          <cell r="Y1268">
            <v>56462</v>
          </cell>
          <cell r="Z1268">
            <v>18161713</v>
          </cell>
          <cell r="AA1268">
            <v>18476046</v>
          </cell>
          <cell r="AB1268" t="str">
            <v>EMCZ</v>
          </cell>
          <cell r="AC1268">
            <v>1101</v>
          </cell>
          <cell r="AD1268">
            <v>2</v>
          </cell>
          <cell r="AE1268">
            <v>855824</v>
          </cell>
        </row>
        <row r="1269">
          <cell r="A1269" t="str">
            <v>SML</v>
          </cell>
          <cell r="B1269">
            <v>7</v>
          </cell>
          <cell r="C1269" t="str">
            <v>DMCN</v>
          </cell>
          <cell r="D1269">
            <v>73</v>
          </cell>
          <cell r="E1269">
            <v>1</v>
          </cell>
          <cell r="F1269" t="str">
            <v xml:space="preserve">B </v>
          </cell>
          <cell r="G1269">
            <v>11</v>
          </cell>
          <cell r="H1269">
            <v>1089</v>
          </cell>
          <cell r="I1269">
            <v>29570</v>
          </cell>
          <cell r="J1269">
            <v>0</v>
          </cell>
          <cell r="K1269">
            <v>0</v>
          </cell>
          <cell r="L1269">
            <v>0</v>
          </cell>
          <cell r="M1269">
            <v>0</v>
          </cell>
          <cell r="N1269">
            <v>0</v>
          </cell>
          <cell r="O1269">
            <v>166578</v>
          </cell>
          <cell r="P1269">
            <v>0</v>
          </cell>
          <cell r="Q1269">
            <v>0</v>
          </cell>
          <cell r="R1269">
            <v>3428</v>
          </cell>
          <cell r="S1269">
            <v>0</v>
          </cell>
          <cell r="T1269">
            <v>27372</v>
          </cell>
          <cell r="U1269">
            <v>0</v>
          </cell>
          <cell r="V1269">
            <v>0</v>
          </cell>
          <cell r="W1269">
            <v>0</v>
          </cell>
          <cell r="X1269">
            <v>0</v>
          </cell>
          <cell r="Y1269">
            <v>0</v>
          </cell>
          <cell r="Z1269">
            <v>166578</v>
          </cell>
          <cell r="AA1269">
            <v>197378</v>
          </cell>
          <cell r="AB1269" t="str">
            <v>EMCZ</v>
          </cell>
          <cell r="AC1269">
            <v>1101</v>
          </cell>
          <cell r="AD1269">
            <v>2</v>
          </cell>
          <cell r="AE1269">
            <v>20062</v>
          </cell>
        </row>
        <row r="1270">
          <cell r="A1270" t="str">
            <v>SML</v>
          </cell>
          <cell r="B1270">
            <v>7</v>
          </cell>
          <cell r="C1270" t="str">
            <v>DMCN</v>
          </cell>
          <cell r="D1270">
            <v>73</v>
          </cell>
          <cell r="E1270">
            <v>1</v>
          </cell>
          <cell r="F1270" t="str">
            <v xml:space="preserve">B </v>
          </cell>
          <cell r="G1270">
            <v>12</v>
          </cell>
          <cell r="H1270">
            <v>1086</v>
          </cell>
          <cell r="I1270">
            <v>69049</v>
          </cell>
          <cell r="J1270">
            <v>0</v>
          </cell>
          <cell r="K1270">
            <v>0</v>
          </cell>
          <cell r="L1270">
            <v>0</v>
          </cell>
          <cell r="M1270">
            <v>0</v>
          </cell>
          <cell r="N1270">
            <v>0</v>
          </cell>
          <cell r="O1270">
            <v>650592</v>
          </cell>
          <cell r="P1270">
            <v>0</v>
          </cell>
          <cell r="Q1270">
            <v>0</v>
          </cell>
          <cell r="R1270">
            <v>11697</v>
          </cell>
          <cell r="S1270">
            <v>0</v>
          </cell>
          <cell r="T1270">
            <v>25655</v>
          </cell>
          <cell r="U1270">
            <v>110616</v>
          </cell>
          <cell r="V1270">
            <v>0</v>
          </cell>
          <cell r="W1270">
            <v>0</v>
          </cell>
          <cell r="X1270">
            <v>0</v>
          </cell>
          <cell r="Y1270">
            <v>100233</v>
          </cell>
          <cell r="Z1270">
            <v>650592</v>
          </cell>
          <cell r="AA1270">
            <v>788177</v>
          </cell>
          <cell r="AB1270" t="str">
            <v>EMCZ</v>
          </cell>
          <cell r="AC1270">
            <v>1101</v>
          </cell>
          <cell r="AD1270">
            <v>2</v>
          </cell>
          <cell r="AE1270">
            <v>69049</v>
          </cell>
        </row>
        <row r="1271">
          <cell r="A1271" t="str">
            <v>SML</v>
          </cell>
          <cell r="B1271">
            <v>7</v>
          </cell>
          <cell r="C1271" t="str">
            <v>DMCN</v>
          </cell>
          <cell r="D1271">
            <v>73</v>
          </cell>
          <cell r="E1271">
            <v>1</v>
          </cell>
          <cell r="F1271" t="str">
            <v xml:space="preserve">B </v>
          </cell>
          <cell r="G1271">
            <v>13</v>
          </cell>
          <cell r="H1271">
            <v>302</v>
          </cell>
          <cell r="I1271">
            <v>36679</v>
          </cell>
          <cell r="J1271">
            <v>0</v>
          </cell>
          <cell r="K1271">
            <v>0</v>
          </cell>
          <cell r="L1271">
            <v>0</v>
          </cell>
          <cell r="M1271">
            <v>0</v>
          </cell>
          <cell r="N1271">
            <v>0</v>
          </cell>
          <cell r="O1271">
            <v>517204</v>
          </cell>
          <cell r="P1271">
            <v>0</v>
          </cell>
          <cell r="Q1271">
            <v>0</v>
          </cell>
          <cell r="R1271">
            <v>7497</v>
          </cell>
          <cell r="S1271">
            <v>0</v>
          </cell>
          <cell r="T1271">
            <v>12927</v>
          </cell>
          <cell r="U1271">
            <v>87941</v>
          </cell>
          <cell r="V1271">
            <v>0</v>
          </cell>
          <cell r="W1271">
            <v>0</v>
          </cell>
          <cell r="X1271">
            <v>0</v>
          </cell>
          <cell r="Y1271">
            <v>77147</v>
          </cell>
          <cell r="Z1271">
            <v>517204</v>
          </cell>
          <cell r="AA1271">
            <v>614775</v>
          </cell>
          <cell r="AB1271" t="str">
            <v>EMCZ</v>
          </cell>
          <cell r="AC1271">
            <v>1101</v>
          </cell>
          <cell r="AD1271">
            <v>2</v>
          </cell>
          <cell r="AE1271">
            <v>36679</v>
          </cell>
        </row>
        <row r="1272">
          <cell r="A1272" t="str">
            <v>SML</v>
          </cell>
          <cell r="B1272">
            <v>7</v>
          </cell>
          <cell r="C1272" t="str">
            <v>DMCN</v>
          </cell>
          <cell r="D1272">
            <v>73</v>
          </cell>
          <cell r="E1272">
            <v>1</v>
          </cell>
          <cell r="F1272" t="str">
            <v xml:space="preserve">B </v>
          </cell>
          <cell r="G1272">
            <v>14</v>
          </cell>
          <cell r="H1272">
            <v>31</v>
          </cell>
          <cell r="I1272">
            <v>4724</v>
          </cell>
          <cell r="J1272">
            <v>0</v>
          </cell>
          <cell r="K1272">
            <v>0</v>
          </cell>
          <cell r="L1272">
            <v>0</v>
          </cell>
          <cell r="M1272">
            <v>0</v>
          </cell>
          <cell r="N1272">
            <v>0</v>
          </cell>
          <cell r="O1272">
            <v>66637</v>
          </cell>
          <cell r="P1272">
            <v>0</v>
          </cell>
          <cell r="Q1272">
            <v>0</v>
          </cell>
          <cell r="R1272">
            <v>5774</v>
          </cell>
          <cell r="S1272">
            <v>0</v>
          </cell>
          <cell r="T1272">
            <v>1000</v>
          </cell>
          <cell r="U1272">
            <v>11328</v>
          </cell>
          <cell r="V1272">
            <v>0</v>
          </cell>
          <cell r="W1272">
            <v>0</v>
          </cell>
          <cell r="X1272">
            <v>0</v>
          </cell>
          <cell r="Y1272">
            <v>6475</v>
          </cell>
          <cell r="Z1272">
            <v>66637</v>
          </cell>
          <cell r="AA1272">
            <v>79886</v>
          </cell>
          <cell r="AB1272" t="str">
            <v>EMCZ</v>
          </cell>
          <cell r="AC1272">
            <v>1101</v>
          </cell>
          <cell r="AD1272">
            <v>2</v>
          </cell>
          <cell r="AE1272">
            <v>4724</v>
          </cell>
        </row>
        <row r="1273">
          <cell r="A1273" t="str">
            <v>SML</v>
          </cell>
          <cell r="B1273">
            <v>7</v>
          </cell>
          <cell r="C1273" t="str">
            <v>DMCN</v>
          </cell>
          <cell r="D1273">
            <v>73</v>
          </cell>
          <cell r="E1273">
            <v>1</v>
          </cell>
          <cell r="F1273" t="str">
            <v xml:space="preserve">B </v>
          </cell>
          <cell r="G1273">
            <v>15</v>
          </cell>
          <cell r="H1273">
            <v>55</v>
          </cell>
          <cell r="I1273">
            <v>12555</v>
          </cell>
          <cell r="J1273">
            <v>0</v>
          </cell>
          <cell r="K1273">
            <v>0</v>
          </cell>
          <cell r="L1273">
            <v>0</v>
          </cell>
          <cell r="M1273">
            <v>0</v>
          </cell>
          <cell r="N1273">
            <v>0</v>
          </cell>
          <cell r="O1273">
            <v>190084</v>
          </cell>
          <cell r="P1273">
            <v>0</v>
          </cell>
          <cell r="Q1273">
            <v>0</v>
          </cell>
          <cell r="R1273">
            <v>2365</v>
          </cell>
          <cell r="S1273">
            <v>0</v>
          </cell>
          <cell r="T1273">
            <v>1588</v>
          </cell>
          <cell r="U1273">
            <v>33619</v>
          </cell>
          <cell r="V1273">
            <v>0</v>
          </cell>
          <cell r="W1273">
            <v>0</v>
          </cell>
          <cell r="X1273">
            <v>0</v>
          </cell>
          <cell r="Y1273">
            <v>13986</v>
          </cell>
          <cell r="Z1273">
            <v>190084</v>
          </cell>
          <cell r="AA1273">
            <v>208023</v>
          </cell>
          <cell r="AB1273" t="str">
            <v>EMCZ</v>
          </cell>
          <cell r="AC1273">
            <v>1101</v>
          </cell>
          <cell r="AD1273">
            <v>2</v>
          </cell>
          <cell r="AE1273">
            <v>12555</v>
          </cell>
        </row>
        <row r="1274">
          <cell r="A1274" t="str">
            <v>SML</v>
          </cell>
          <cell r="B1274">
            <v>7</v>
          </cell>
          <cell r="C1274" t="str">
            <v>DMCN</v>
          </cell>
          <cell r="D1274">
            <v>73</v>
          </cell>
          <cell r="E1274">
            <v>2</v>
          </cell>
          <cell r="F1274" t="str">
            <v>A4</v>
          </cell>
          <cell r="G1274">
            <v>20</v>
          </cell>
          <cell r="H1274">
            <v>18</v>
          </cell>
          <cell r="I1274">
            <v>78526</v>
          </cell>
          <cell r="J1274">
            <v>0</v>
          </cell>
          <cell r="K1274">
            <v>0</v>
          </cell>
          <cell r="L1274">
            <v>395</v>
          </cell>
          <cell r="M1274">
            <v>0</v>
          </cell>
          <cell r="N1274">
            <v>0</v>
          </cell>
          <cell r="O1274">
            <v>901059</v>
          </cell>
          <cell r="P1274">
            <v>309156</v>
          </cell>
          <cell r="Q1274">
            <v>24864</v>
          </cell>
          <cell r="R1274">
            <v>4387</v>
          </cell>
          <cell r="S1274">
            <v>0</v>
          </cell>
          <cell r="T1274">
            <v>0</v>
          </cell>
          <cell r="U1274">
            <v>313078</v>
          </cell>
          <cell r="V1274">
            <v>0</v>
          </cell>
          <cell r="W1274">
            <v>17219</v>
          </cell>
          <cell r="X1274">
            <v>0</v>
          </cell>
          <cell r="Y1274">
            <v>9342</v>
          </cell>
          <cell r="Z1274">
            <v>1252298</v>
          </cell>
          <cell r="AA1274">
            <v>1266027</v>
          </cell>
          <cell r="AB1274" t="str">
            <v>EMCZ</v>
          </cell>
          <cell r="AC1274">
            <v>1101</v>
          </cell>
          <cell r="AD1274">
            <v>2</v>
          </cell>
          <cell r="AE1274">
            <v>78526</v>
          </cell>
        </row>
        <row r="1275">
          <cell r="A1275" t="str">
            <v>SML</v>
          </cell>
          <cell r="B1275">
            <v>7</v>
          </cell>
          <cell r="C1275" t="str">
            <v>DMCN</v>
          </cell>
          <cell r="D1275">
            <v>73</v>
          </cell>
          <cell r="E1275">
            <v>2</v>
          </cell>
          <cell r="F1275" t="str">
            <v xml:space="preserve">B </v>
          </cell>
          <cell r="G1275">
            <v>0</v>
          </cell>
          <cell r="H1275">
            <v>190</v>
          </cell>
          <cell r="I1275">
            <v>234800</v>
          </cell>
          <cell r="J1275">
            <v>0</v>
          </cell>
          <cell r="K1275">
            <v>0</v>
          </cell>
          <cell r="L1275">
            <v>0</v>
          </cell>
          <cell r="M1275">
            <v>0</v>
          </cell>
          <cell r="N1275">
            <v>0</v>
          </cell>
          <cell r="O1275">
            <v>4888183</v>
          </cell>
          <cell r="P1275">
            <v>0</v>
          </cell>
          <cell r="Q1275">
            <v>0</v>
          </cell>
          <cell r="R1275">
            <v>50300</v>
          </cell>
          <cell r="S1275">
            <v>0</v>
          </cell>
          <cell r="T1275">
            <v>127224</v>
          </cell>
          <cell r="U1275">
            <v>1221269</v>
          </cell>
          <cell r="V1275">
            <v>0</v>
          </cell>
          <cell r="W1275">
            <v>0</v>
          </cell>
          <cell r="X1275">
            <v>0</v>
          </cell>
          <cell r="Y1275">
            <v>92382</v>
          </cell>
          <cell r="Z1275">
            <v>4888183</v>
          </cell>
          <cell r="AA1275">
            <v>5158089</v>
          </cell>
          <cell r="AB1275" t="str">
            <v>EMCZ</v>
          </cell>
          <cell r="AC1275">
            <v>1101</v>
          </cell>
          <cell r="AD1275">
            <v>2</v>
          </cell>
          <cell r="AE1275">
            <v>233107</v>
          </cell>
        </row>
        <row r="1276">
          <cell r="A1276" t="str">
            <v>SML</v>
          </cell>
          <cell r="B1276">
            <v>7</v>
          </cell>
          <cell r="C1276" t="str">
            <v>DMCN</v>
          </cell>
          <cell r="D1276">
            <v>73</v>
          </cell>
          <cell r="E1276">
            <v>3</v>
          </cell>
          <cell r="F1276" t="str">
            <v>A4</v>
          </cell>
          <cell r="G1276">
            <v>22</v>
          </cell>
          <cell r="H1276">
            <v>5</v>
          </cell>
          <cell r="I1276">
            <v>1697396</v>
          </cell>
          <cell r="J1276">
            <v>125046</v>
          </cell>
          <cell r="K1276">
            <v>1572350</v>
          </cell>
          <cell r="L1276">
            <v>6977</v>
          </cell>
          <cell r="M1276">
            <v>4275</v>
          </cell>
          <cell r="N1276">
            <v>2661</v>
          </cell>
          <cell r="O1276">
            <v>11851645</v>
          </cell>
          <cell r="P1276">
            <v>8547541</v>
          </cell>
          <cell r="Q1276">
            <v>37517</v>
          </cell>
          <cell r="R1276">
            <v>0</v>
          </cell>
          <cell r="S1276">
            <v>0</v>
          </cell>
          <cell r="T1276">
            <v>3703</v>
          </cell>
          <cell r="U1276">
            <v>5109176</v>
          </cell>
          <cell r="V1276">
            <v>0</v>
          </cell>
          <cell r="W1276">
            <v>0</v>
          </cell>
          <cell r="X1276">
            <v>0</v>
          </cell>
          <cell r="Y1276">
            <v>2595</v>
          </cell>
          <cell r="Z1276">
            <v>20436703</v>
          </cell>
          <cell r="AA1276">
            <v>20443001</v>
          </cell>
          <cell r="AB1276" t="str">
            <v>EMCZ</v>
          </cell>
          <cell r="AC1276">
            <v>1101</v>
          </cell>
          <cell r="AD1276">
            <v>2</v>
          </cell>
          <cell r="AE1276">
            <v>1697396</v>
          </cell>
        </row>
        <row r="1277">
          <cell r="A1277" t="str">
            <v>SML</v>
          </cell>
          <cell r="B1277">
            <v>7</v>
          </cell>
          <cell r="C1277" t="str">
            <v>DMCN</v>
          </cell>
          <cell r="D1277">
            <v>73</v>
          </cell>
          <cell r="E1277">
            <v>3</v>
          </cell>
          <cell r="F1277" t="str">
            <v>A4</v>
          </cell>
          <cell r="G1277">
            <v>21</v>
          </cell>
          <cell r="H1277">
            <v>8</v>
          </cell>
          <cell r="I1277">
            <v>166305</v>
          </cell>
          <cell r="J1277">
            <v>12245</v>
          </cell>
          <cell r="K1277">
            <v>154060</v>
          </cell>
          <cell r="L1277">
            <v>1159</v>
          </cell>
          <cell r="M1277">
            <v>1159</v>
          </cell>
          <cell r="N1277">
            <v>0</v>
          </cell>
          <cell r="O1277">
            <v>1747538</v>
          </cell>
          <cell r="P1277">
            <v>800484</v>
          </cell>
          <cell r="Q1277">
            <v>56966</v>
          </cell>
          <cell r="R1277">
            <v>2336</v>
          </cell>
          <cell r="S1277">
            <v>0</v>
          </cell>
          <cell r="T1277">
            <v>0</v>
          </cell>
          <cell r="U1277">
            <v>654873</v>
          </cell>
          <cell r="V1277">
            <v>0</v>
          </cell>
          <cell r="W1277">
            <v>14504</v>
          </cell>
          <cell r="X1277">
            <v>0</v>
          </cell>
          <cell r="Y1277">
            <v>4152</v>
          </cell>
          <cell r="Z1277">
            <v>2619492</v>
          </cell>
          <cell r="AA1277">
            <v>2625980</v>
          </cell>
          <cell r="AB1277" t="str">
            <v>EMCZ</v>
          </cell>
          <cell r="AC1277">
            <v>1101</v>
          </cell>
          <cell r="AD1277">
            <v>2</v>
          </cell>
          <cell r="AE1277">
            <v>166305</v>
          </cell>
        </row>
        <row r="1278">
          <cell r="A1278" t="str">
            <v>SML</v>
          </cell>
          <cell r="B1278">
            <v>7</v>
          </cell>
          <cell r="C1278" t="str">
            <v>DMCN</v>
          </cell>
          <cell r="D1278">
            <v>73</v>
          </cell>
          <cell r="E1278">
            <v>3</v>
          </cell>
          <cell r="F1278" t="str">
            <v>A4</v>
          </cell>
          <cell r="G1278">
            <v>20</v>
          </cell>
          <cell r="H1278">
            <v>80</v>
          </cell>
          <cell r="I1278">
            <v>1363657</v>
          </cell>
          <cell r="J1278">
            <v>0</v>
          </cell>
          <cell r="K1278">
            <v>0</v>
          </cell>
          <cell r="L1278">
            <v>5597</v>
          </cell>
          <cell r="M1278">
            <v>0</v>
          </cell>
          <cell r="N1278">
            <v>0</v>
          </cell>
          <cell r="O1278">
            <v>15647508</v>
          </cell>
          <cell r="P1278">
            <v>4380589</v>
          </cell>
          <cell r="Q1278">
            <v>328897</v>
          </cell>
          <cell r="R1278">
            <v>177759</v>
          </cell>
          <cell r="S1278">
            <v>0</v>
          </cell>
          <cell r="T1278">
            <v>159437</v>
          </cell>
          <cell r="U1278">
            <v>5114695</v>
          </cell>
          <cell r="V1278">
            <v>0</v>
          </cell>
          <cell r="W1278">
            <v>101746</v>
          </cell>
          <cell r="X1278">
            <v>0</v>
          </cell>
          <cell r="Y1278">
            <v>40482</v>
          </cell>
          <cell r="Z1278">
            <v>20458740</v>
          </cell>
          <cell r="AA1278">
            <v>20836418</v>
          </cell>
          <cell r="AB1278" t="str">
            <v>EMCZ</v>
          </cell>
          <cell r="AC1278">
            <v>1101</v>
          </cell>
          <cell r="AD1278">
            <v>2</v>
          </cell>
          <cell r="AE1278">
            <v>1363657</v>
          </cell>
        </row>
        <row r="1279">
          <cell r="A1279" t="str">
            <v>SML</v>
          </cell>
          <cell r="B1279">
            <v>7</v>
          </cell>
          <cell r="C1279" t="str">
            <v>DMCN</v>
          </cell>
          <cell r="D1279">
            <v>73</v>
          </cell>
          <cell r="E1279">
            <v>3</v>
          </cell>
          <cell r="F1279" t="str">
            <v xml:space="preserve">B </v>
          </cell>
          <cell r="G1279">
            <v>0</v>
          </cell>
          <cell r="H1279">
            <v>3611</v>
          </cell>
          <cell r="I1279">
            <v>1718118</v>
          </cell>
          <cell r="J1279">
            <v>0</v>
          </cell>
          <cell r="K1279">
            <v>0</v>
          </cell>
          <cell r="L1279">
            <v>0</v>
          </cell>
          <cell r="M1279">
            <v>0</v>
          </cell>
          <cell r="N1279">
            <v>0</v>
          </cell>
          <cell r="O1279">
            <v>35772982</v>
          </cell>
          <cell r="P1279">
            <v>0</v>
          </cell>
          <cell r="Q1279">
            <v>0</v>
          </cell>
          <cell r="R1279">
            <v>324845</v>
          </cell>
          <cell r="S1279">
            <v>0</v>
          </cell>
          <cell r="T1279">
            <v>1312022</v>
          </cell>
          <cell r="U1279">
            <v>8912371</v>
          </cell>
          <cell r="V1279">
            <v>0</v>
          </cell>
          <cell r="W1279">
            <v>0</v>
          </cell>
          <cell r="X1279">
            <v>0</v>
          </cell>
          <cell r="Y1279">
            <v>1745171</v>
          </cell>
          <cell r="Z1279">
            <v>35772982</v>
          </cell>
          <cell r="AA1279">
            <v>39155020</v>
          </cell>
          <cell r="AB1279" t="str">
            <v>EMCZ</v>
          </cell>
          <cell r="AC1279">
            <v>1101</v>
          </cell>
          <cell r="AD1279">
            <v>2</v>
          </cell>
          <cell r="AE1279">
            <v>1691768</v>
          </cell>
        </row>
        <row r="1280">
          <cell r="A1280" t="str">
            <v>SML</v>
          </cell>
          <cell r="B1280">
            <v>7</v>
          </cell>
          <cell r="C1280" t="str">
            <v>DMCN</v>
          </cell>
          <cell r="D1280">
            <v>73</v>
          </cell>
          <cell r="E1280">
            <v>5</v>
          </cell>
          <cell r="F1280" t="str">
            <v>A4</v>
          </cell>
          <cell r="G1280">
            <v>22</v>
          </cell>
          <cell r="H1280">
            <v>1</v>
          </cell>
          <cell r="I1280">
            <v>195799</v>
          </cell>
          <cell r="J1280">
            <v>14278</v>
          </cell>
          <cell r="K1280">
            <v>181521</v>
          </cell>
          <cell r="L1280">
            <v>1048</v>
          </cell>
          <cell r="M1280">
            <v>600</v>
          </cell>
          <cell r="N1280">
            <v>448</v>
          </cell>
          <cell r="O1280">
            <v>1024556</v>
          </cell>
          <cell r="P1280">
            <v>1006544</v>
          </cell>
          <cell r="Q1280">
            <v>51357</v>
          </cell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2082457</v>
          </cell>
          <cell r="AA1280">
            <v>2082457</v>
          </cell>
          <cell r="AB1280" t="str">
            <v>EMCZ</v>
          </cell>
          <cell r="AC1280">
            <v>1101</v>
          </cell>
          <cell r="AD1280">
            <v>2</v>
          </cell>
          <cell r="AE1280">
            <v>195799</v>
          </cell>
        </row>
        <row r="1281">
          <cell r="A1281" t="str">
            <v>SML</v>
          </cell>
          <cell r="B1281">
            <v>7</v>
          </cell>
          <cell r="C1281" t="str">
            <v>DMCN</v>
          </cell>
          <cell r="D1281">
            <v>73</v>
          </cell>
          <cell r="E1281">
            <v>5</v>
          </cell>
          <cell r="F1281" t="str">
            <v>A4</v>
          </cell>
          <cell r="G1281">
            <v>21</v>
          </cell>
          <cell r="H1281">
            <v>2</v>
          </cell>
          <cell r="I1281">
            <v>18361</v>
          </cell>
          <cell r="J1281">
            <v>705</v>
          </cell>
          <cell r="K1281">
            <v>17656</v>
          </cell>
          <cell r="L1281">
            <v>118</v>
          </cell>
          <cell r="M1281">
            <v>118</v>
          </cell>
          <cell r="N1281">
            <v>0</v>
          </cell>
          <cell r="O1281">
            <v>157348</v>
          </cell>
          <cell r="P1281">
            <v>81498</v>
          </cell>
          <cell r="Q1281">
            <v>676</v>
          </cell>
          <cell r="R1281">
            <v>512</v>
          </cell>
          <cell r="S1281">
            <v>0</v>
          </cell>
          <cell r="T1281">
            <v>0</v>
          </cell>
          <cell r="U1281">
            <v>59880</v>
          </cell>
          <cell r="V1281">
            <v>0</v>
          </cell>
          <cell r="W1281">
            <v>0</v>
          </cell>
          <cell r="X1281">
            <v>0</v>
          </cell>
          <cell r="Y1281">
            <v>0</v>
          </cell>
          <cell r="Z1281">
            <v>239522</v>
          </cell>
          <cell r="AA1281">
            <v>240034</v>
          </cell>
          <cell r="AB1281" t="str">
            <v>EMCZ</v>
          </cell>
          <cell r="AC1281">
            <v>1101</v>
          </cell>
          <cell r="AD1281">
            <v>2</v>
          </cell>
          <cell r="AE1281">
            <v>18361</v>
          </cell>
        </row>
        <row r="1282">
          <cell r="A1282" t="str">
            <v>SML</v>
          </cell>
          <cell r="B1282">
            <v>7</v>
          </cell>
          <cell r="C1282" t="str">
            <v>DMCN</v>
          </cell>
          <cell r="D1282">
            <v>73</v>
          </cell>
          <cell r="E1282">
            <v>5</v>
          </cell>
          <cell r="F1282" t="str">
            <v>A4</v>
          </cell>
          <cell r="G1282">
            <v>20</v>
          </cell>
          <cell r="H1282">
            <v>37</v>
          </cell>
          <cell r="I1282">
            <v>665756</v>
          </cell>
          <cell r="J1282">
            <v>0</v>
          </cell>
          <cell r="K1282">
            <v>0</v>
          </cell>
          <cell r="L1282">
            <v>3777</v>
          </cell>
          <cell r="M1282">
            <v>0</v>
          </cell>
          <cell r="N1282">
            <v>0</v>
          </cell>
          <cell r="O1282">
            <v>6447955</v>
          </cell>
          <cell r="P1282">
            <v>2519797</v>
          </cell>
          <cell r="Q1282">
            <v>206404</v>
          </cell>
          <cell r="R1282">
            <v>36984</v>
          </cell>
          <cell r="S1282">
            <v>0</v>
          </cell>
          <cell r="T1282">
            <v>154888</v>
          </cell>
          <cell r="U1282">
            <v>1039391</v>
          </cell>
          <cell r="V1282">
            <v>0</v>
          </cell>
          <cell r="W1282">
            <v>90594</v>
          </cell>
          <cell r="X1282">
            <v>0</v>
          </cell>
          <cell r="Y1282">
            <v>0</v>
          </cell>
          <cell r="Z1282">
            <v>9264750</v>
          </cell>
          <cell r="AA1282">
            <v>9456622</v>
          </cell>
          <cell r="AB1282" t="str">
            <v>EMCZ</v>
          </cell>
          <cell r="AC1282">
            <v>1101</v>
          </cell>
          <cell r="AD1282">
            <v>2</v>
          </cell>
          <cell r="AE1282">
            <v>665756</v>
          </cell>
        </row>
        <row r="1283">
          <cell r="A1283" t="str">
            <v>SML</v>
          </cell>
          <cell r="B1283">
            <v>7</v>
          </cell>
          <cell r="C1283" t="str">
            <v>DMCN</v>
          </cell>
          <cell r="D1283">
            <v>73</v>
          </cell>
          <cell r="E1283">
            <v>5</v>
          </cell>
          <cell r="F1283" t="str">
            <v xml:space="preserve">B </v>
          </cell>
          <cell r="G1283">
            <v>0</v>
          </cell>
          <cell r="H1283">
            <v>112</v>
          </cell>
          <cell r="I1283">
            <v>185655</v>
          </cell>
          <cell r="J1283">
            <v>0</v>
          </cell>
          <cell r="K1283">
            <v>0</v>
          </cell>
          <cell r="L1283">
            <v>0</v>
          </cell>
          <cell r="M1283">
            <v>0</v>
          </cell>
          <cell r="N1283">
            <v>0</v>
          </cell>
          <cell r="O1283">
            <v>3510646</v>
          </cell>
          <cell r="P1283">
            <v>0</v>
          </cell>
          <cell r="Q1283">
            <v>0</v>
          </cell>
          <cell r="R1283">
            <v>4576</v>
          </cell>
          <cell r="S1283">
            <v>0</v>
          </cell>
          <cell r="T1283">
            <v>0</v>
          </cell>
          <cell r="U1283">
            <v>611841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3510646</v>
          </cell>
          <cell r="AA1283">
            <v>3515222</v>
          </cell>
          <cell r="AB1283" t="str">
            <v>EMCZ</v>
          </cell>
          <cell r="AC1283">
            <v>1101</v>
          </cell>
          <cell r="AD1283">
            <v>2</v>
          </cell>
          <cell r="AE1283">
            <v>185148</v>
          </cell>
        </row>
        <row r="1284">
          <cell r="A1284" t="str">
            <v>SML</v>
          </cell>
          <cell r="B1284">
            <v>7</v>
          </cell>
          <cell r="C1284" t="str">
            <v>DMCN</v>
          </cell>
          <cell r="D1284">
            <v>73</v>
          </cell>
          <cell r="E1284">
            <v>7</v>
          </cell>
          <cell r="F1284" t="str">
            <v>A4</v>
          </cell>
          <cell r="G1284">
            <v>20</v>
          </cell>
          <cell r="H1284">
            <v>3</v>
          </cell>
          <cell r="I1284">
            <v>12462</v>
          </cell>
          <cell r="J1284">
            <v>0</v>
          </cell>
          <cell r="K1284">
            <v>0</v>
          </cell>
          <cell r="L1284">
            <v>135</v>
          </cell>
          <cell r="M1284">
            <v>0</v>
          </cell>
          <cell r="N1284">
            <v>0</v>
          </cell>
          <cell r="O1284">
            <v>121546</v>
          </cell>
          <cell r="P1284">
            <v>89640</v>
          </cell>
          <cell r="Q1284">
            <v>4828</v>
          </cell>
          <cell r="R1284">
            <v>0</v>
          </cell>
          <cell r="S1284">
            <v>0</v>
          </cell>
          <cell r="T1284">
            <v>0</v>
          </cell>
          <cell r="U1284">
            <v>54336</v>
          </cell>
          <cell r="V1284">
            <v>0</v>
          </cell>
          <cell r="W1284">
            <v>1328</v>
          </cell>
          <cell r="X1284">
            <v>0</v>
          </cell>
          <cell r="Y1284">
            <v>0</v>
          </cell>
          <cell r="Z1284">
            <v>217342</v>
          </cell>
          <cell r="AA1284">
            <v>217342</v>
          </cell>
          <cell r="AB1284" t="str">
            <v>EMCZ</v>
          </cell>
          <cell r="AC1284">
            <v>1101</v>
          </cell>
          <cell r="AD1284">
            <v>2</v>
          </cell>
          <cell r="AE1284">
            <v>12462</v>
          </cell>
        </row>
        <row r="1285">
          <cell r="A1285" t="str">
            <v>SML</v>
          </cell>
          <cell r="B1285">
            <v>7</v>
          </cell>
          <cell r="C1285" t="str">
            <v>DMCN</v>
          </cell>
          <cell r="D1285">
            <v>73</v>
          </cell>
          <cell r="E1285">
            <v>7</v>
          </cell>
          <cell r="F1285" t="str">
            <v xml:space="preserve">B </v>
          </cell>
          <cell r="G1285">
            <v>0</v>
          </cell>
          <cell r="H1285">
            <v>4</v>
          </cell>
          <cell r="I1285">
            <v>3787</v>
          </cell>
          <cell r="J1285">
            <v>0</v>
          </cell>
          <cell r="K1285">
            <v>0</v>
          </cell>
          <cell r="L1285">
            <v>0</v>
          </cell>
          <cell r="M1285">
            <v>0</v>
          </cell>
          <cell r="N1285">
            <v>0</v>
          </cell>
          <cell r="O1285">
            <v>67009</v>
          </cell>
          <cell r="P1285">
            <v>0</v>
          </cell>
          <cell r="Q1285">
            <v>0</v>
          </cell>
          <cell r="R1285">
            <v>0</v>
          </cell>
          <cell r="S1285">
            <v>0</v>
          </cell>
          <cell r="T1285">
            <v>0</v>
          </cell>
          <cell r="U1285">
            <v>16752</v>
          </cell>
          <cell r="V1285">
            <v>0</v>
          </cell>
          <cell r="W1285">
            <v>0</v>
          </cell>
          <cell r="X1285">
            <v>0</v>
          </cell>
          <cell r="Y1285">
            <v>0</v>
          </cell>
          <cell r="Z1285">
            <v>67009</v>
          </cell>
          <cell r="AA1285">
            <v>67009</v>
          </cell>
          <cell r="AB1285" t="str">
            <v>EMCZ</v>
          </cell>
          <cell r="AC1285">
            <v>1101</v>
          </cell>
          <cell r="AD1285">
            <v>2</v>
          </cell>
          <cell r="AE1285">
            <v>3687</v>
          </cell>
        </row>
        <row r="1286">
          <cell r="A1286" t="str">
            <v>SML</v>
          </cell>
          <cell r="B1286">
            <v>7</v>
          </cell>
          <cell r="C1286" t="str">
            <v>DMCN</v>
          </cell>
          <cell r="D1286">
            <v>73</v>
          </cell>
          <cell r="E1286">
            <v>8</v>
          </cell>
          <cell r="F1286" t="str">
            <v xml:space="preserve">B </v>
          </cell>
          <cell r="G1286">
            <v>0</v>
          </cell>
          <cell r="H1286">
            <v>2</v>
          </cell>
          <cell r="I1286">
            <v>1708</v>
          </cell>
          <cell r="J1286">
            <v>0</v>
          </cell>
          <cell r="K1286">
            <v>0</v>
          </cell>
          <cell r="L1286">
            <v>0</v>
          </cell>
          <cell r="M1286">
            <v>0</v>
          </cell>
          <cell r="N1286">
            <v>0</v>
          </cell>
          <cell r="O1286">
            <v>35557</v>
          </cell>
          <cell r="P1286">
            <v>0</v>
          </cell>
          <cell r="Q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8889</v>
          </cell>
          <cell r="V1286">
            <v>0</v>
          </cell>
          <cell r="W1286">
            <v>0</v>
          </cell>
          <cell r="X1286">
            <v>0</v>
          </cell>
          <cell r="Y1286">
            <v>0</v>
          </cell>
          <cell r="Z1286">
            <v>35557</v>
          </cell>
          <cell r="AA1286">
            <v>35557</v>
          </cell>
          <cell r="AB1286" t="str">
            <v>EMCZ</v>
          </cell>
          <cell r="AC1286">
            <v>1101</v>
          </cell>
          <cell r="AD1286">
            <v>2</v>
          </cell>
          <cell r="AE1286">
            <v>1616</v>
          </cell>
        </row>
        <row r="1287">
          <cell r="A1287" t="str">
            <v>SML</v>
          </cell>
          <cell r="B1287">
            <v>7</v>
          </cell>
          <cell r="C1287" t="str">
            <v>DMCN</v>
          </cell>
          <cell r="D1287">
            <v>74</v>
          </cell>
          <cell r="E1287">
            <v>1</v>
          </cell>
          <cell r="F1287" t="str">
            <v xml:space="preserve">B </v>
          </cell>
          <cell r="G1287">
            <v>1</v>
          </cell>
          <cell r="H1287">
            <v>3</v>
          </cell>
          <cell r="I1287">
            <v>53</v>
          </cell>
          <cell r="J1287">
            <v>0</v>
          </cell>
          <cell r="K1287">
            <v>0</v>
          </cell>
          <cell r="L1287">
            <v>0</v>
          </cell>
          <cell r="M1287">
            <v>0</v>
          </cell>
          <cell r="N1287">
            <v>0</v>
          </cell>
          <cell r="O1287">
            <v>854</v>
          </cell>
          <cell r="P1287">
            <v>0</v>
          </cell>
          <cell r="Q1287">
            <v>0</v>
          </cell>
          <cell r="R1287">
            <v>104</v>
          </cell>
          <cell r="S1287">
            <v>0</v>
          </cell>
          <cell r="T1287">
            <v>110</v>
          </cell>
          <cell r="U1287">
            <v>0</v>
          </cell>
          <cell r="V1287">
            <v>0</v>
          </cell>
          <cell r="W1287">
            <v>0</v>
          </cell>
          <cell r="X1287">
            <v>0</v>
          </cell>
          <cell r="Y1287">
            <v>0</v>
          </cell>
          <cell r="Z1287">
            <v>854</v>
          </cell>
          <cell r="AA1287">
            <v>1068</v>
          </cell>
          <cell r="AB1287" t="str">
            <v>ERFN</v>
          </cell>
          <cell r="AC1287">
            <v>1101</v>
          </cell>
          <cell r="AD1287">
            <v>2</v>
          </cell>
          <cell r="AE1287">
            <v>23</v>
          </cell>
        </row>
        <row r="1288">
          <cell r="A1288" t="str">
            <v>SML</v>
          </cell>
          <cell r="B1288">
            <v>7</v>
          </cell>
          <cell r="C1288" t="str">
            <v>DMCN</v>
          </cell>
          <cell r="D1288">
            <v>74</v>
          </cell>
          <cell r="E1288">
            <v>1</v>
          </cell>
          <cell r="F1288" t="str">
            <v xml:space="preserve">B </v>
          </cell>
          <cell r="G1288">
            <v>2</v>
          </cell>
          <cell r="H1288">
            <v>4</v>
          </cell>
          <cell r="I1288">
            <v>153</v>
          </cell>
          <cell r="J1288">
            <v>0</v>
          </cell>
          <cell r="K1288">
            <v>0</v>
          </cell>
          <cell r="L1288">
            <v>0</v>
          </cell>
          <cell r="M1288">
            <v>0</v>
          </cell>
          <cell r="N1288">
            <v>0</v>
          </cell>
          <cell r="O1288">
            <v>2463</v>
          </cell>
          <cell r="P1288">
            <v>0</v>
          </cell>
          <cell r="Q1288">
            <v>0</v>
          </cell>
          <cell r="R1288">
            <v>0</v>
          </cell>
          <cell r="S1288">
            <v>0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2463</v>
          </cell>
          <cell r="AA1288">
            <v>2463</v>
          </cell>
          <cell r="AB1288" t="str">
            <v>ERFN</v>
          </cell>
          <cell r="AC1288">
            <v>1101</v>
          </cell>
          <cell r="AD1288">
            <v>2</v>
          </cell>
          <cell r="AE1288">
            <v>153</v>
          </cell>
        </row>
        <row r="1289">
          <cell r="A1289" t="str">
            <v>SML</v>
          </cell>
          <cell r="B1289">
            <v>7</v>
          </cell>
          <cell r="C1289" t="str">
            <v>DMCN</v>
          </cell>
          <cell r="D1289">
            <v>74</v>
          </cell>
          <cell r="E1289">
            <v>1</v>
          </cell>
          <cell r="F1289" t="str">
            <v xml:space="preserve">B </v>
          </cell>
          <cell r="G1289">
            <v>3</v>
          </cell>
          <cell r="H1289">
            <v>17</v>
          </cell>
          <cell r="I1289">
            <v>1338</v>
          </cell>
          <cell r="J1289">
            <v>0</v>
          </cell>
          <cell r="K1289">
            <v>0</v>
          </cell>
          <cell r="L1289">
            <v>0</v>
          </cell>
          <cell r="M1289">
            <v>0</v>
          </cell>
          <cell r="N1289">
            <v>0</v>
          </cell>
          <cell r="O1289">
            <v>21536</v>
          </cell>
          <cell r="P1289">
            <v>0</v>
          </cell>
          <cell r="Q1289">
            <v>0</v>
          </cell>
          <cell r="R1289">
            <v>225</v>
          </cell>
          <cell r="S1289">
            <v>0</v>
          </cell>
          <cell r="T1289">
            <v>2500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21536</v>
          </cell>
          <cell r="AA1289">
            <v>24261</v>
          </cell>
          <cell r="AB1289" t="str">
            <v>ERFN</v>
          </cell>
          <cell r="AC1289">
            <v>1101</v>
          </cell>
          <cell r="AD1289">
            <v>2</v>
          </cell>
          <cell r="AE1289">
            <v>1338</v>
          </cell>
        </row>
        <row r="1290">
          <cell r="A1290" t="str">
            <v>SML</v>
          </cell>
          <cell r="B1290">
            <v>7</v>
          </cell>
          <cell r="C1290" t="str">
            <v>DMCN</v>
          </cell>
          <cell r="D1290">
            <v>74</v>
          </cell>
          <cell r="E1290">
            <v>1</v>
          </cell>
          <cell r="F1290" t="str">
            <v xml:space="preserve">B </v>
          </cell>
          <cell r="G1290">
            <v>4</v>
          </cell>
          <cell r="H1290">
            <v>36</v>
          </cell>
          <cell r="I1290">
            <v>4747</v>
          </cell>
          <cell r="J1290">
            <v>0</v>
          </cell>
          <cell r="K1290">
            <v>0</v>
          </cell>
          <cell r="L1290">
            <v>0</v>
          </cell>
          <cell r="M1290">
            <v>0</v>
          </cell>
          <cell r="N1290">
            <v>0</v>
          </cell>
          <cell r="O1290">
            <v>92079</v>
          </cell>
          <cell r="P1290">
            <v>0</v>
          </cell>
          <cell r="Q1290">
            <v>0</v>
          </cell>
          <cell r="R1290">
            <v>1405</v>
          </cell>
          <cell r="S1290">
            <v>0</v>
          </cell>
          <cell r="T1290">
            <v>2160</v>
          </cell>
          <cell r="U1290">
            <v>15655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92079</v>
          </cell>
          <cell r="AA1290">
            <v>95644</v>
          </cell>
          <cell r="AB1290" t="str">
            <v>ERFN</v>
          </cell>
          <cell r="AC1290">
            <v>1101</v>
          </cell>
          <cell r="AD1290">
            <v>2</v>
          </cell>
          <cell r="AE1290">
            <v>4747</v>
          </cell>
        </row>
        <row r="1291">
          <cell r="A1291" t="str">
            <v>SML</v>
          </cell>
          <cell r="B1291">
            <v>7</v>
          </cell>
          <cell r="C1291" t="str">
            <v>DMCN</v>
          </cell>
          <cell r="D1291">
            <v>74</v>
          </cell>
          <cell r="E1291">
            <v>1</v>
          </cell>
          <cell r="F1291" t="str">
            <v xml:space="preserve">B </v>
          </cell>
          <cell r="G1291">
            <v>5</v>
          </cell>
          <cell r="H1291">
            <v>50</v>
          </cell>
          <cell r="I1291">
            <v>8703</v>
          </cell>
          <cell r="J1291">
            <v>0</v>
          </cell>
          <cell r="K1291">
            <v>0</v>
          </cell>
          <cell r="L1291">
            <v>0</v>
          </cell>
          <cell r="M1291">
            <v>0</v>
          </cell>
          <cell r="N1291">
            <v>0</v>
          </cell>
          <cell r="O1291">
            <v>168796</v>
          </cell>
          <cell r="P1291">
            <v>0</v>
          </cell>
          <cell r="Q1291">
            <v>0</v>
          </cell>
          <cell r="R1291">
            <v>1952</v>
          </cell>
          <cell r="S1291">
            <v>0</v>
          </cell>
          <cell r="T1291">
            <v>6720</v>
          </cell>
          <cell r="U1291">
            <v>28696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168796</v>
          </cell>
          <cell r="AA1291">
            <v>177468</v>
          </cell>
          <cell r="AB1291" t="str">
            <v>ERFN</v>
          </cell>
          <cell r="AC1291">
            <v>1101</v>
          </cell>
          <cell r="AD1291">
            <v>2</v>
          </cell>
          <cell r="AE1291">
            <v>8703</v>
          </cell>
        </row>
        <row r="1292">
          <cell r="A1292" t="str">
            <v>SML</v>
          </cell>
          <cell r="B1292">
            <v>7</v>
          </cell>
          <cell r="C1292" t="str">
            <v>DMCN</v>
          </cell>
          <cell r="D1292">
            <v>74</v>
          </cell>
          <cell r="E1292">
            <v>1</v>
          </cell>
          <cell r="F1292" t="str">
            <v xml:space="preserve">B </v>
          </cell>
          <cell r="G1292">
            <v>6</v>
          </cell>
          <cell r="H1292">
            <v>69</v>
          </cell>
          <cell r="I1292">
            <v>16744</v>
          </cell>
          <cell r="J1292">
            <v>0</v>
          </cell>
          <cell r="K1292">
            <v>0</v>
          </cell>
          <cell r="L1292">
            <v>0</v>
          </cell>
          <cell r="M1292">
            <v>0</v>
          </cell>
          <cell r="N1292">
            <v>0</v>
          </cell>
          <cell r="O1292">
            <v>324776</v>
          </cell>
          <cell r="P1292">
            <v>0</v>
          </cell>
          <cell r="Q1292">
            <v>0</v>
          </cell>
          <cell r="R1292">
            <v>2488</v>
          </cell>
          <cell r="S1292">
            <v>0</v>
          </cell>
          <cell r="T1292">
            <v>14610</v>
          </cell>
          <cell r="U1292">
            <v>55209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324776</v>
          </cell>
          <cell r="AA1292">
            <v>341874</v>
          </cell>
          <cell r="AB1292" t="str">
            <v>ERFN</v>
          </cell>
          <cell r="AC1292">
            <v>1101</v>
          </cell>
          <cell r="AD1292">
            <v>2</v>
          </cell>
          <cell r="AE1292">
            <v>16744</v>
          </cell>
        </row>
        <row r="1293">
          <cell r="A1293" t="str">
            <v>SML</v>
          </cell>
          <cell r="B1293">
            <v>7</v>
          </cell>
          <cell r="C1293" t="str">
            <v>DMCN</v>
          </cell>
          <cell r="D1293">
            <v>74</v>
          </cell>
          <cell r="E1293">
            <v>1</v>
          </cell>
          <cell r="F1293" t="str">
            <v xml:space="preserve">B </v>
          </cell>
          <cell r="G1293">
            <v>7</v>
          </cell>
          <cell r="H1293">
            <v>31</v>
          </cell>
          <cell r="I1293">
            <v>10705</v>
          </cell>
          <cell r="J1293">
            <v>0</v>
          </cell>
          <cell r="K1293">
            <v>0</v>
          </cell>
          <cell r="L1293">
            <v>0</v>
          </cell>
          <cell r="M1293">
            <v>0</v>
          </cell>
          <cell r="N1293">
            <v>0</v>
          </cell>
          <cell r="O1293">
            <v>215438</v>
          </cell>
          <cell r="P1293">
            <v>0</v>
          </cell>
          <cell r="Q1293">
            <v>0</v>
          </cell>
          <cell r="R1293">
            <v>1917</v>
          </cell>
          <cell r="S1293">
            <v>0</v>
          </cell>
          <cell r="T1293">
            <v>14500</v>
          </cell>
          <cell r="U1293">
            <v>43093</v>
          </cell>
          <cell r="V1293">
            <v>0</v>
          </cell>
          <cell r="W1293">
            <v>0</v>
          </cell>
          <cell r="X1293">
            <v>0</v>
          </cell>
          <cell r="Y1293">
            <v>0</v>
          </cell>
          <cell r="Z1293">
            <v>215438</v>
          </cell>
          <cell r="AA1293">
            <v>231855</v>
          </cell>
          <cell r="AB1293" t="str">
            <v>ERFN</v>
          </cell>
          <cell r="AC1293">
            <v>1101</v>
          </cell>
          <cell r="AD1293">
            <v>2</v>
          </cell>
          <cell r="AE1293">
            <v>10705</v>
          </cell>
        </row>
        <row r="1294">
          <cell r="A1294" t="str">
            <v>SML</v>
          </cell>
          <cell r="B1294">
            <v>7</v>
          </cell>
          <cell r="C1294" t="str">
            <v>DMCN</v>
          </cell>
          <cell r="D1294">
            <v>74</v>
          </cell>
          <cell r="E1294">
            <v>1</v>
          </cell>
          <cell r="F1294" t="str">
            <v xml:space="preserve">B </v>
          </cell>
          <cell r="G1294">
            <v>8</v>
          </cell>
          <cell r="H1294">
            <v>28</v>
          </cell>
          <cell r="I1294">
            <v>12528</v>
          </cell>
          <cell r="J1294">
            <v>0</v>
          </cell>
          <cell r="K1294">
            <v>0</v>
          </cell>
          <cell r="L1294">
            <v>0</v>
          </cell>
          <cell r="M1294">
            <v>0</v>
          </cell>
          <cell r="N1294">
            <v>0</v>
          </cell>
          <cell r="O1294">
            <v>252100</v>
          </cell>
          <cell r="P1294">
            <v>0</v>
          </cell>
          <cell r="Q1294">
            <v>0</v>
          </cell>
          <cell r="R1294">
            <v>2617</v>
          </cell>
          <cell r="S1294">
            <v>0</v>
          </cell>
          <cell r="T1294">
            <v>7000</v>
          </cell>
          <cell r="U1294">
            <v>50419</v>
          </cell>
          <cell r="V1294">
            <v>0</v>
          </cell>
          <cell r="W1294">
            <v>0</v>
          </cell>
          <cell r="X1294">
            <v>0</v>
          </cell>
          <cell r="Y1294">
            <v>0</v>
          </cell>
          <cell r="Z1294">
            <v>252100</v>
          </cell>
          <cell r="AA1294">
            <v>261717</v>
          </cell>
          <cell r="AB1294" t="str">
            <v>ERFN</v>
          </cell>
          <cell r="AC1294">
            <v>1101</v>
          </cell>
          <cell r="AD1294">
            <v>2</v>
          </cell>
          <cell r="AE1294">
            <v>12528</v>
          </cell>
        </row>
        <row r="1295">
          <cell r="A1295" t="str">
            <v>SML</v>
          </cell>
          <cell r="B1295">
            <v>7</v>
          </cell>
          <cell r="C1295" t="str">
            <v>DMCN</v>
          </cell>
          <cell r="D1295">
            <v>74</v>
          </cell>
          <cell r="E1295">
            <v>1</v>
          </cell>
          <cell r="F1295" t="str">
            <v xml:space="preserve">B </v>
          </cell>
          <cell r="G1295">
            <v>9</v>
          </cell>
          <cell r="H1295">
            <v>21</v>
          </cell>
          <cell r="I1295">
            <v>14235</v>
          </cell>
          <cell r="J1295">
            <v>0</v>
          </cell>
          <cell r="K1295">
            <v>0</v>
          </cell>
          <cell r="L1295">
            <v>0</v>
          </cell>
          <cell r="M1295">
            <v>0</v>
          </cell>
          <cell r="N1295">
            <v>0</v>
          </cell>
          <cell r="O1295">
            <v>305527</v>
          </cell>
          <cell r="P1295">
            <v>0</v>
          </cell>
          <cell r="Q1295">
            <v>0</v>
          </cell>
          <cell r="R1295">
            <v>2587</v>
          </cell>
          <cell r="S1295">
            <v>0</v>
          </cell>
          <cell r="T1295">
            <v>8700</v>
          </cell>
          <cell r="U1295">
            <v>76383</v>
          </cell>
          <cell r="V1295">
            <v>0</v>
          </cell>
          <cell r="W1295">
            <v>0</v>
          </cell>
          <cell r="X1295">
            <v>0</v>
          </cell>
          <cell r="Y1295">
            <v>0</v>
          </cell>
          <cell r="Z1295">
            <v>305527</v>
          </cell>
          <cell r="AA1295">
            <v>316814</v>
          </cell>
          <cell r="AB1295" t="str">
            <v>ERFN</v>
          </cell>
          <cell r="AC1295">
            <v>1101</v>
          </cell>
          <cell r="AD1295">
            <v>2</v>
          </cell>
          <cell r="AE1295">
            <v>14235</v>
          </cell>
        </row>
        <row r="1296">
          <cell r="A1296" t="str">
            <v>SML</v>
          </cell>
          <cell r="B1296">
            <v>7</v>
          </cell>
          <cell r="C1296" t="str">
            <v>DMCN</v>
          </cell>
          <cell r="D1296">
            <v>74</v>
          </cell>
          <cell r="E1296">
            <v>1</v>
          </cell>
          <cell r="F1296" t="str">
            <v xml:space="preserve">B </v>
          </cell>
          <cell r="G1296">
            <v>10</v>
          </cell>
          <cell r="H1296">
            <v>5</v>
          </cell>
          <cell r="I1296">
            <v>6816</v>
          </cell>
          <cell r="J1296">
            <v>0</v>
          </cell>
          <cell r="K1296">
            <v>0</v>
          </cell>
          <cell r="L1296">
            <v>0</v>
          </cell>
          <cell r="M1296">
            <v>0</v>
          </cell>
          <cell r="N1296">
            <v>0</v>
          </cell>
          <cell r="O1296">
            <v>146281</v>
          </cell>
          <cell r="P1296">
            <v>0</v>
          </cell>
          <cell r="Q1296">
            <v>0</v>
          </cell>
          <cell r="R1296">
            <v>1168</v>
          </cell>
          <cell r="S1296">
            <v>0</v>
          </cell>
          <cell r="T1296">
            <v>3000</v>
          </cell>
          <cell r="U1296">
            <v>36570</v>
          </cell>
          <cell r="V1296">
            <v>0</v>
          </cell>
          <cell r="W1296">
            <v>0</v>
          </cell>
          <cell r="X1296">
            <v>0</v>
          </cell>
          <cell r="Y1296">
            <v>0</v>
          </cell>
          <cell r="Z1296">
            <v>146281</v>
          </cell>
          <cell r="AA1296">
            <v>150449</v>
          </cell>
          <cell r="AB1296" t="str">
            <v>ERFN</v>
          </cell>
          <cell r="AC1296">
            <v>1101</v>
          </cell>
          <cell r="AD1296">
            <v>2</v>
          </cell>
          <cell r="AE1296">
            <v>6816</v>
          </cell>
        </row>
        <row r="1297">
          <cell r="A1297" t="str">
            <v>SML</v>
          </cell>
          <cell r="B1297">
            <v>7</v>
          </cell>
          <cell r="C1297" t="str">
            <v>DMCN</v>
          </cell>
          <cell r="D1297">
            <v>74</v>
          </cell>
          <cell r="E1297">
            <v>1</v>
          </cell>
          <cell r="F1297" t="str">
            <v xml:space="preserve">B </v>
          </cell>
          <cell r="G1297">
            <v>11</v>
          </cell>
          <cell r="H1297">
            <v>7</v>
          </cell>
          <cell r="I1297">
            <v>163</v>
          </cell>
          <cell r="J1297">
            <v>0</v>
          </cell>
          <cell r="K1297">
            <v>0</v>
          </cell>
          <cell r="L1297">
            <v>0</v>
          </cell>
          <cell r="M1297">
            <v>0</v>
          </cell>
          <cell r="N1297">
            <v>0</v>
          </cell>
          <cell r="O1297">
            <v>919</v>
          </cell>
          <cell r="P1297">
            <v>0</v>
          </cell>
          <cell r="Q1297">
            <v>0</v>
          </cell>
          <cell r="R1297">
            <v>92</v>
          </cell>
          <cell r="S1297">
            <v>0</v>
          </cell>
          <cell r="T1297">
            <v>330</v>
          </cell>
          <cell r="U1297">
            <v>0</v>
          </cell>
          <cell r="V1297">
            <v>0</v>
          </cell>
          <cell r="W1297">
            <v>0</v>
          </cell>
          <cell r="X1297">
            <v>0</v>
          </cell>
          <cell r="Y1297">
            <v>0</v>
          </cell>
          <cell r="Z1297">
            <v>919</v>
          </cell>
          <cell r="AA1297">
            <v>1341</v>
          </cell>
          <cell r="AB1297" t="str">
            <v>ERFN</v>
          </cell>
          <cell r="AC1297">
            <v>1101</v>
          </cell>
          <cell r="AD1297">
            <v>2</v>
          </cell>
          <cell r="AE1297">
            <v>13</v>
          </cell>
        </row>
        <row r="1298">
          <cell r="A1298" t="str">
            <v>SML</v>
          </cell>
          <cell r="B1298">
            <v>7</v>
          </cell>
          <cell r="C1298" t="str">
            <v>DMCN</v>
          </cell>
          <cell r="D1298">
            <v>74</v>
          </cell>
          <cell r="E1298">
            <v>1</v>
          </cell>
          <cell r="F1298" t="str">
            <v xml:space="preserve">B </v>
          </cell>
          <cell r="G1298">
            <v>12</v>
          </cell>
          <cell r="H1298">
            <v>13</v>
          </cell>
          <cell r="I1298">
            <v>978</v>
          </cell>
          <cell r="J1298">
            <v>0</v>
          </cell>
          <cell r="K1298">
            <v>0</v>
          </cell>
          <cell r="L1298">
            <v>0</v>
          </cell>
          <cell r="M1298">
            <v>0</v>
          </cell>
          <cell r="N1298">
            <v>0</v>
          </cell>
          <cell r="O1298">
            <v>7876</v>
          </cell>
          <cell r="P1298">
            <v>0</v>
          </cell>
          <cell r="Q1298">
            <v>0</v>
          </cell>
          <cell r="R1298">
            <v>14</v>
          </cell>
          <cell r="S1298">
            <v>0</v>
          </cell>
          <cell r="T1298">
            <v>0</v>
          </cell>
          <cell r="U1298">
            <v>0</v>
          </cell>
          <cell r="V1298">
            <v>0</v>
          </cell>
          <cell r="W1298">
            <v>0</v>
          </cell>
          <cell r="X1298">
            <v>0</v>
          </cell>
          <cell r="Y1298">
            <v>0</v>
          </cell>
          <cell r="Z1298">
            <v>7876</v>
          </cell>
          <cell r="AA1298">
            <v>7890</v>
          </cell>
          <cell r="AB1298" t="str">
            <v>ERFN</v>
          </cell>
          <cell r="AC1298">
            <v>1101</v>
          </cell>
          <cell r="AD1298">
            <v>2</v>
          </cell>
          <cell r="AE1298">
            <v>978</v>
          </cell>
        </row>
        <row r="1299">
          <cell r="A1299" t="str">
            <v>SML</v>
          </cell>
          <cell r="B1299">
            <v>7</v>
          </cell>
          <cell r="C1299" t="str">
            <v>DMCN</v>
          </cell>
          <cell r="D1299">
            <v>74</v>
          </cell>
          <cell r="E1299">
            <v>1</v>
          </cell>
          <cell r="F1299" t="str">
            <v xml:space="preserve">B </v>
          </cell>
          <cell r="G1299">
            <v>13</v>
          </cell>
          <cell r="H1299">
            <v>16</v>
          </cell>
          <cell r="I1299">
            <v>1899</v>
          </cell>
          <cell r="J1299">
            <v>0</v>
          </cell>
          <cell r="K1299">
            <v>0</v>
          </cell>
          <cell r="L1299">
            <v>0</v>
          </cell>
          <cell r="M1299">
            <v>0</v>
          </cell>
          <cell r="N1299">
            <v>0</v>
          </cell>
          <cell r="O1299">
            <v>27325</v>
          </cell>
          <cell r="P1299">
            <v>0</v>
          </cell>
          <cell r="Q1299">
            <v>0</v>
          </cell>
          <cell r="R1299">
            <v>234</v>
          </cell>
          <cell r="S1299">
            <v>0</v>
          </cell>
          <cell r="T1299">
            <v>1000</v>
          </cell>
          <cell r="U1299">
            <v>4644</v>
          </cell>
          <cell r="V1299">
            <v>0</v>
          </cell>
          <cell r="W1299">
            <v>0</v>
          </cell>
          <cell r="X1299">
            <v>0</v>
          </cell>
          <cell r="Y1299">
            <v>0</v>
          </cell>
          <cell r="Z1299">
            <v>27325</v>
          </cell>
          <cell r="AA1299">
            <v>28559</v>
          </cell>
          <cell r="AB1299" t="str">
            <v>ERFN</v>
          </cell>
          <cell r="AC1299">
            <v>1101</v>
          </cell>
          <cell r="AD1299">
            <v>2</v>
          </cell>
          <cell r="AE1299">
            <v>1899</v>
          </cell>
        </row>
        <row r="1300">
          <cell r="A1300" t="str">
            <v>SML</v>
          </cell>
          <cell r="B1300">
            <v>7</v>
          </cell>
          <cell r="C1300" t="str">
            <v>DMCN</v>
          </cell>
          <cell r="D1300">
            <v>74</v>
          </cell>
          <cell r="E1300">
            <v>1</v>
          </cell>
          <cell r="F1300" t="str">
            <v xml:space="preserve">B </v>
          </cell>
          <cell r="G1300">
            <v>14</v>
          </cell>
          <cell r="H1300">
            <v>5</v>
          </cell>
          <cell r="I1300">
            <v>747</v>
          </cell>
          <cell r="J1300">
            <v>0</v>
          </cell>
          <cell r="K1300">
            <v>0</v>
          </cell>
          <cell r="L1300">
            <v>0</v>
          </cell>
          <cell r="M1300">
            <v>0</v>
          </cell>
          <cell r="N1300">
            <v>0</v>
          </cell>
          <cell r="O1300">
            <v>9491</v>
          </cell>
          <cell r="P1300">
            <v>0</v>
          </cell>
          <cell r="Q1300">
            <v>0</v>
          </cell>
          <cell r="R1300">
            <v>91</v>
          </cell>
          <cell r="S1300">
            <v>0</v>
          </cell>
          <cell r="T1300">
            <v>0</v>
          </cell>
          <cell r="U1300">
            <v>1614</v>
          </cell>
          <cell r="V1300">
            <v>0</v>
          </cell>
          <cell r="W1300">
            <v>0</v>
          </cell>
          <cell r="X1300">
            <v>0</v>
          </cell>
          <cell r="Y1300">
            <v>0</v>
          </cell>
          <cell r="Z1300">
            <v>9491</v>
          </cell>
          <cell r="AA1300">
            <v>9582</v>
          </cell>
          <cell r="AB1300" t="str">
            <v>ERFN</v>
          </cell>
          <cell r="AC1300">
            <v>1101</v>
          </cell>
          <cell r="AD1300">
            <v>2</v>
          </cell>
          <cell r="AE1300">
            <v>747</v>
          </cell>
        </row>
        <row r="1301">
          <cell r="A1301" t="str">
            <v>SML</v>
          </cell>
          <cell r="B1301">
            <v>7</v>
          </cell>
          <cell r="C1301" t="str">
            <v>DMCN</v>
          </cell>
          <cell r="D1301">
            <v>74</v>
          </cell>
          <cell r="E1301">
            <v>1</v>
          </cell>
          <cell r="F1301" t="str">
            <v xml:space="preserve">B </v>
          </cell>
          <cell r="G1301">
            <v>15</v>
          </cell>
          <cell r="H1301">
            <v>3</v>
          </cell>
          <cell r="I1301">
            <v>685</v>
          </cell>
          <cell r="J1301">
            <v>0</v>
          </cell>
          <cell r="K1301">
            <v>0</v>
          </cell>
          <cell r="L1301">
            <v>0</v>
          </cell>
          <cell r="M1301">
            <v>0</v>
          </cell>
          <cell r="N1301">
            <v>0</v>
          </cell>
          <cell r="O1301">
            <v>10492</v>
          </cell>
          <cell r="P1301">
            <v>0</v>
          </cell>
          <cell r="Q1301">
            <v>0</v>
          </cell>
          <cell r="R1301">
            <v>136</v>
          </cell>
          <cell r="S1301">
            <v>0</v>
          </cell>
          <cell r="T1301">
            <v>0</v>
          </cell>
          <cell r="U1301">
            <v>1955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10492</v>
          </cell>
          <cell r="AA1301">
            <v>10628</v>
          </cell>
          <cell r="AB1301" t="str">
            <v>ERFN</v>
          </cell>
          <cell r="AC1301">
            <v>1101</v>
          </cell>
          <cell r="AD1301">
            <v>2</v>
          </cell>
          <cell r="AE1301">
            <v>685</v>
          </cell>
        </row>
        <row r="1302">
          <cell r="A1302" t="str">
            <v>SML</v>
          </cell>
          <cell r="B1302">
            <v>7</v>
          </cell>
          <cell r="C1302" t="str">
            <v>DMCN</v>
          </cell>
          <cell r="D1302">
            <v>74</v>
          </cell>
          <cell r="E1302">
            <v>2</v>
          </cell>
          <cell r="F1302" t="str">
            <v xml:space="preserve">B </v>
          </cell>
          <cell r="G1302">
            <v>0</v>
          </cell>
          <cell r="H1302">
            <v>3</v>
          </cell>
          <cell r="I1302">
            <v>8151</v>
          </cell>
          <cell r="J1302">
            <v>0</v>
          </cell>
          <cell r="K1302">
            <v>0</v>
          </cell>
          <cell r="L1302">
            <v>0</v>
          </cell>
          <cell r="M1302">
            <v>0</v>
          </cell>
          <cell r="N1302">
            <v>0</v>
          </cell>
          <cell r="O1302">
            <v>169692</v>
          </cell>
          <cell r="P1302">
            <v>0</v>
          </cell>
          <cell r="Q1302">
            <v>0</v>
          </cell>
          <cell r="R1302">
            <v>2897</v>
          </cell>
          <cell r="S1302">
            <v>0</v>
          </cell>
          <cell r="T1302">
            <v>0</v>
          </cell>
          <cell r="U1302">
            <v>42423</v>
          </cell>
          <cell r="V1302">
            <v>0</v>
          </cell>
          <cell r="W1302">
            <v>0</v>
          </cell>
          <cell r="X1302">
            <v>0</v>
          </cell>
          <cell r="Y1302">
            <v>0</v>
          </cell>
          <cell r="Z1302">
            <v>169692</v>
          </cell>
          <cell r="AA1302">
            <v>172589</v>
          </cell>
          <cell r="AB1302" t="str">
            <v>ERFN</v>
          </cell>
          <cell r="AC1302">
            <v>1101</v>
          </cell>
          <cell r="AD1302">
            <v>2</v>
          </cell>
          <cell r="AE1302">
            <v>8089</v>
          </cell>
        </row>
        <row r="1303">
          <cell r="A1303" t="str">
            <v>SML</v>
          </cell>
          <cell r="B1303">
            <v>7</v>
          </cell>
          <cell r="C1303" t="str">
            <v>DMCN</v>
          </cell>
          <cell r="D1303">
            <v>74</v>
          </cell>
          <cell r="E1303">
            <v>3</v>
          </cell>
          <cell r="F1303" t="str">
            <v xml:space="preserve">B </v>
          </cell>
          <cell r="G1303">
            <v>0</v>
          </cell>
          <cell r="H1303">
            <v>201</v>
          </cell>
          <cell r="I1303">
            <v>240726</v>
          </cell>
          <cell r="J1303">
            <v>0</v>
          </cell>
          <cell r="K1303">
            <v>0</v>
          </cell>
          <cell r="L1303">
            <v>0</v>
          </cell>
          <cell r="M1303">
            <v>0</v>
          </cell>
          <cell r="N1303">
            <v>0</v>
          </cell>
          <cell r="O1303">
            <v>5011589</v>
          </cell>
          <cell r="P1303">
            <v>0</v>
          </cell>
          <cell r="Q1303">
            <v>0</v>
          </cell>
          <cell r="R1303">
            <v>36725</v>
          </cell>
          <cell r="S1303">
            <v>0</v>
          </cell>
          <cell r="T1303">
            <v>182649</v>
          </cell>
          <cell r="U1303">
            <v>1252896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5011589</v>
          </cell>
          <cell r="AA1303">
            <v>5230963</v>
          </cell>
          <cell r="AB1303" t="str">
            <v>ERFN</v>
          </cell>
          <cell r="AC1303">
            <v>1101</v>
          </cell>
          <cell r="AD1303">
            <v>2</v>
          </cell>
          <cell r="AE1303">
            <v>240335</v>
          </cell>
        </row>
        <row r="1304">
          <cell r="A1304" t="str">
            <v>SML</v>
          </cell>
          <cell r="B1304">
            <v>7</v>
          </cell>
          <cell r="C1304" t="str">
            <v>DMCN</v>
          </cell>
          <cell r="D1304">
            <v>74</v>
          </cell>
          <cell r="E1304">
            <v>4</v>
          </cell>
          <cell r="F1304" t="str">
            <v xml:space="preserve">B </v>
          </cell>
          <cell r="G1304">
            <v>0</v>
          </cell>
          <cell r="H1304">
            <v>7</v>
          </cell>
          <cell r="I1304">
            <v>4714</v>
          </cell>
          <cell r="J1304">
            <v>0</v>
          </cell>
          <cell r="K1304">
            <v>0</v>
          </cell>
          <cell r="L1304">
            <v>0</v>
          </cell>
          <cell r="M1304">
            <v>0</v>
          </cell>
          <cell r="N1304">
            <v>0</v>
          </cell>
          <cell r="O1304">
            <v>47536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47536</v>
          </cell>
          <cell r="AA1304">
            <v>47536</v>
          </cell>
          <cell r="AB1304" t="str">
            <v>ERFN</v>
          </cell>
          <cell r="AC1304">
            <v>1101</v>
          </cell>
          <cell r="AD1304">
            <v>2</v>
          </cell>
          <cell r="AE1304">
            <v>4615</v>
          </cell>
        </row>
        <row r="1305">
          <cell r="A1305" t="str">
            <v>SML</v>
          </cell>
          <cell r="B1305">
            <v>7</v>
          </cell>
          <cell r="C1305" t="str">
            <v>DMCN</v>
          </cell>
          <cell r="D1305">
            <v>74</v>
          </cell>
          <cell r="E1305">
            <v>5</v>
          </cell>
          <cell r="F1305" t="str">
            <v xml:space="preserve">B </v>
          </cell>
          <cell r="G1305">
            <v>0</v>
          </cell>
          <cell r="H1305">
            <v>35</v>
          </cell>
          <cell r="I1305">
            <v>44582</v>
          </cell>
          <cell r="J1305">
            <v>0</v>
          </cell>
          <cell r="K1305">
            <v>0</v>
          </cell>
          <cell r="L1305">
            <v>0</v>
          </cell>
          <cell r="M1305">
            <v>0</v>
          </cell>
          <cell r="N1305">
            <v>0</v>
          </cell>
          <cell r="O1305">
            <v>778714</v>
          </cell>
          <cell r="P1305">
            <v>0</v>
          </cell>
          <cell r="Q1305">
            <v>0</v>
          </cell>
          <cell r="R1305">
            <v>7953</v>
          </cell>
          <cell r="S1305">
            <v>0</v>
          </cell>
          <cell r="T1305">
            <v>0</v>
          </cell>
          <cell r="U1305">
            <v>82614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778714</v>
          </cell>
          <cell r="AA1305">
            <v>786667</v>
          </cell>
          <cell r="AB1305" t="str">
            <v>ERFN</v>
          </cell>
          <cell r="AC1305">
            <v>1101</v>
          </cell>
          <cell r="AD1305">
            <v>2</v>
          </cell>
          <cell r="AE1305">
            <v>44403</v>
          </cell>
        </row>
        <row r="1306">
          <cell r="A1306" t="str">
            <v>SML</v>
          </cell>
          <cell r="B1306">
            <v>7</v>
          </cell>
          <cell r="C1306" t="str">
            <v>DMCN</v>
          </cell>
          <cell r="D1306">
            <v>74</v>
          </cell>
          <cell r="E1306">
            <v>6</v>
          </cell>
          <cell r="F1306" t="str">
            <v xml:space="preserve">B </v>
          </cell>
          <cell r="G1306">
            <v>0</v>
          </cell>
          <cell r="H1306">
            <v>1</v>
          </cell>
          <cell r="I1306">
            <v>12330</v>
          </cell>
          <cell r="J1306">
            <v>0</v>
          </cell>
          <cell r="K1306">
            <v>0</v>
          </cell>
          <cell r="L1306">
            <v>0</v>
          </cell>
          <cell r="M1306">
            <v>0</v>
          </cell>
          <cell r="N1306">
            <v>0</v>
          </cell>
          <cell r="O1306">
            <v>132244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33061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132244</v>
          </cell>
          <cell r="AA1306">
            <v>132244</v>
          </cell>
          <cell r="AB1306" t="str">
            <v>ERFN</v>
          </cell>
          <cell r="AC1306">
            <v>1101</v>
          </cell>
          <cell r="AD1306">
            <v>2</v>
          </cell>
          <cell r="AE1306">
            <v>12330</v>
          </cell>
        </row>
        <row r="1307">
          <cell r="A1307" t="str">
            <v>SML</v>
          </cell>
          <cell r="B1307">
            <v>7</v>
          </cell>
          <cell r="C1307" t="str">
            <v>DMCN</v>
          </cell>
          <cell r="D1307">
            <v>74</v>
          </cell>
          <cell r="E1307">
            <v>7</v>
          </cell>
          <cell r="F1307" t="str">
            <v>A4</v>
          </cell>
          <cell r="G1307">
            <v>20</v>
          </cell>
          <cell r="H1307">
            <v>1</v>
          </cell>
          <cell r="I1307">
            <v>10578</v>
          </cell>
          <cell r="J1307">
            <v>0</v>
          </cell>
          <cell r="K1307">
            <v>0</v>
          </cell>
          <cell r="L1307">
            <v>20</v>
          </cell>
          <cell r="M1307">
            <v>0</v>
          </cell>
          <cell r="N1307">
            <v>0</v>
          </cell>
          <cell r="O1307">
            <v>103171</v>
          </cell>
          <cell r="P1307">
            <v>13280</v>
          </cell>
          <cell r="Q1307">
            <v>0</v>
          </cell>
          <cell r="R1307">
            <v>0</v>
          </cell>
          <cell r="S1307">
            <v>0</v>
          </cell>
          <cell r="T1307">
            <v>0</v>
          </cell>
          <cell r="U1307">
            <v>29113</v>
          </cell>
          <cell r="V1307">
            <v>0</v>
          </cell>
          <cell r="W1307">
            <v>0</v>
          </cell>
          <cell r="X1307">
            <v>0</v>
          </cell>
          <cell r="Y1307">
            <v>0</v>
          </cell>
          <cell r="Z1307">
            <v>116451</v>
          </cell>
          <cell r="AA1307">
            <v>116451</v>
          </cell>
          <cell r="AB1307" t="str">
            <v>ERFN</v>
          </cell>
          <cell r="AC1307">
            <v>1101</v>
          </cell>
          <cell r="AD1307">
            <v>2</v>
          </cell>
          <cell r="AE1307">
            <v>10578</v>
          </cell>
        </row>
        <row r="1308">
          <cell r="A1308" t="str">
            <v>SML</v>
          </cell>
          <cell r="B1308">
            <v>7</v>
          </cell>
          <cell r="C1308" t="str">
            <v>DMCN</v>
          </cell>
          <cell r="D1308">
            <v>74</v>
          </cell>
          <cell r="E1308">
            <v>7</v>
          </cell>
          <cell r="F1308" t="str">
            <v xml:space="preserve">B </v>
          </cell>
          <cell r="G1308">
            <v>0</v>
          </cell>
          <cell r="H1308">
            <v>12</v>
          </cell>
          <cell r="I1308">
            <v>26840</v>
          </cell>
          <cell r="J1308">
            <v>0</v>
          </cell>
          <cell r="K1308">
            <v>0</v>
          </cell>
          <cell r="L1308">
            <v>0</v>
          </cell>
          <cell r="M1308">
            <v>0</v>
          </cell>
          <cell r="N1308">
            <v>0</v>
          </cell>
          <cell r="O1308">
            <v>474925</v>
          </cell>
          <cell r="P1308">
            <v>0</v>
          </cell>
          <cell r="Q1308">
            <v>0</v>
          </cell>
          <cell r="R1308">
            <v>0</v>
          </cell>
          <cell r="S1308">
            <v>0</v>
          </cell>
          <cell r="T1308">
            <v>0</v>
          </cell>
          <cell r="U1308">
            <v>118730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474925</v>
          </cell>
          <cell r="AA1308">
            <v>474925</v>
          </cell>
          <cell r="AB1308" t="str">
            <v>ERFN</v>
          </cell>
          <cell r="AC1308">
            <v>1101</v>
          </cell>
          <cell r="AD1308">
            <v>2</v>
          </cell>
          <cell r="AE1308">
            <v>26740</v>
          </cell>
        </row>
        <row r="1309">
          <cell r="A1309" t="str">
            <v>SML</v>
          </cell>
          <cell r="B1309">
            <v>7</v>
          </cell>
          <cell r="C1309" t="str">
            <v>DMCN</v>
          </cell>
          <cell r="D1309">
            <v>74</v>
          </cell>
          <cell r="E1309">
            <v>8</v>
          </cell>
          <cell r="F1309" t="str">
            <v xml:space="preserve">B </v>
          </cell>
          <cell r="G1309">
            <v>0</v>
          </cell>
          <cell r="H1309">
            <v>1</v>
          </cell>
          <cell r="I1309">
            <v>3054</v>
          </cell>
          <cell r="J1309">
            <v>0</v>
          </cell>
          <cell r="K1309">
            <v>0</v>
          </cell>
          <cell r="L1309">
            <v>0</v>
          </cell>
          <cell r="M1309">
            <v>0</v>
          </cell>
          <cell r="N1309">
            <v>0</v>
          </cell>
          <cell r="O1309">
            <v>63580</v>
          </cell>
          <cell r="P1309">
            <v>0</v>
          </cell>
          <cell r="Q1309">
            <v>0</v>
          </cell>
          <cell r="R1309">
            <v>0</v>
          </cell>
          <cell r="S1309">
            <v>0</v>
          </cell>
          <cell r="T1309">
            <v>0</v>
          </cell>
          <cell r="U1309">
            <v>15895</v>
          </cell>
          <cell r="V1309">
            <v>0</v>
          </cell>
          <cell r="W1309">
            <v>0</v>
          </cell>
          <cell r="X1309">
            <v>0</v>
          </cell>
          <cell r="Y1309">
            <v>0</v>
          </cell>
          <cell r="Z1309">
            <v>63580</v>
          </cell>
          <cell r="AA1309">
            <v>63580</v>
          </cell>
          <cell r="AB1309" t="str">
            <v>ERFN</v>
          </cell>
          <cell r="AC1309">
            <v>1101</v>
          </cell>
          <cell r="AD1309">
            <v>2</v>
          </cell>
          <cell r="AE1309">
            <v>3054</v>
          </cell>
        </row>
        <row r="1310">
          <cell r="A1310" t="str">
            <v>SML</v>
          </cell>
          <cell r="B1310">
            <v>7</v>
          </cell>
          <cell r="C1310" t="str">
            <v>DMCN</v>
          </cell>
          <cell r="D1310">
            <v>75</v>
          </cell>
          <cell r="E1310">
            <v>1</v>
          </cell>
          <cell r="F1310" t="str">
            <v xml:space="preserve">B </v>
          </cell>
          <cell r="G1310">
            <v>1</v>
          </cell>
          <cell r="H1310">
            <v>5414</v>
          </cell>
          <cell r="I1310">
            <v>136365</v>
          </cell>
          <cell r="J1310">
            <v>0</v>
          </cell>
          <cell r="K1310">
            <v>0</v>
          </cell>
          <cell r="L1310">
            <v>0</v>
          </cell>
          <cell r="M1310">
            <v>0</v>
          </cell>
          <cell r="N1310">
            <v>0</v>
          </cell>
          <cell r="O1310">
            <v>2218020</v>
          </cell>
          <cell r="P1310">
            <v>0</v>
          </cell>
          <cell r="Q1310">
            <v>0</v>
          </cell>
          <cell r="R1310">
            <v>67997</v>
          </cell>
          <cell r="S1310">
            <v>0</v>
          </cell>
          <cell r="T1310">
            <v>1681454</v>
          </cell>
          <cell r="U1310">
            <v>0</v>
          </cell>
          <cell r="V1310">
            <v>0</v>
          </cell>
          <cell r="W1310">
            <v>0</v>
          </cell>
          <cell r="X1310">
            <v>0</v>
          </cell>
          <cell r="Y1310">
            <v>0</v>
          </cell>
          <cell r="Z1310">
            <v>2218020</v>
          </cell>
          <cell r="AA1310">
            <v>3967471</v>
          </cell>
          <cell r="AB1310" t="str">
            <v>EMAG</v>
          </cell>
          <cell r="AC1310">
            <v>1101</v>
          </cell>
          <cell r="AD1310">
            <v>2</v>
          </cell>
          <cell r="AE1310">
            <v>82342</v>
          </cell>
        </row>
        <row r="1311">
          <cell r="A1311" t="str">
            <v>SML</v>
          </cell>
          <cell r="B1311">
            <v>7</v>
          </cell>
          <cell r="C1311" t="str">
            <v>DMCN</v>
          </cell>
          <cell r="D1311">
            <v>75</v>
          </cell>
          <cell r="E1311">
            <v>1</v>
          </cell>
          <cell r="F1311" t="str">
            <v xml:space="preserve">B </v>
          </cell>
          <cell r="G1311">
            <v>2</v>
          </cell>
          <cell r="H1311">
            <v>3026</v>
          </cell>
          <cell r="I1311">
            <v>122950</v>
          </cell>
          <cell r="J1311">
            <v>0</v>
          </cell>
          <cell r="K1311">
            <v>0</v>
          </cell>
          <cell r="L1311">
            <v>0</v>
          </cell>
          <cell r="M1311">
            <v>0</v>
          </cell>
          <cell r="N1311">
            <v>0</v>
          </cell>
          <cell r="O1311">
            <v>2384554</v>
          </cell>
          <cell r="P1311">
            <v>0</v>
          </cell>
          <cell r="Q1311">
            <v>0</v>
          </cell>
          <cell r="R1311">
            <v>48748</v>
          </cell>
          <cell r="S1311">
            <v>0</v>
          </cell>
          <cell r="T1311">
            <v>283724</v>
          </cell>
          <cell r="U1311">
            <v>405255</v>
          </cell>
          <cell r="V1311">
            <v>0</v>
          </cell>
          <cell r="W1311">
            <v>0</v>
          </cell>
          <cell r="X1311">
            <v>0</v>
          </cell>
          <cell r="Y1311">
            <v>0</v>
          </cell>
          <cell r="Z1311">
            <v>2384554</v>
          </cell>
          <cell r="AA1311">
            <v>2717026</v>
          </cell>
          <cell r="AB1311" t="str">
            <v>EMAG</v>
          </cell>
          <cell r="AC1311">
            <v>1101</v>
          </cell>
          <cell r="AD1311">
            <v>2</v>
          </cell>
          <cell r="AE1311">
            <v>122950</v>
          </cell>
        </row>
        <row r="1312">
          <cell r="A1312" t="str">
            <v>SML</v>
          </cell>
          <cell r="B1312">
            <v>7</v>
          </cell>
          <cell r="C1312" t="str">
            <v>DMCN</v>
          </cell>
          <cell r="D1312">
            <v>75</v>
          </cell>
          <cell r="E1312">
            <v>1</v>
          </cell>
          <cell r="F1312" t="str">
            <v xml:space="preserve">B </v>
          </cell>
          <cell r="G1312">
            <v>3</v>
          </cell>
          <cell r="H1312">
            <v>11727</v>
          </cell>
          <cell r="I1312">
            <v>905722</v>
          </cell>
          <cell r="J1312">
            <v>0</v>
          </cell>
          <cell r="K1312">
            <v>0</v>
          </cell>
          <cell r="L1312">
            <v>0</v>
          </cell>
          <cell r="M1312">
            <v>0</v>
          </cell>
          <cell r="N1312">
            <v>0</v>
          </cell>
          <cell r="O1312">
            <v>17559729</v>
          </cell>
          <cell r="P1312">
            <v>0</v>
          </cell>
          <cell r="Q1312">
            <v>0</v>
          </cell>
          <cell r="R1312">
            <v>216228</v>
          </cell>
          <cell r="S1312">
            <v>0</v>
          </cell>
          <cell r="T1312">
            <v>1117715</v>
          </cell>
          <cell r="U1312">
            <v>2985174</v>
          </cell>
          <cell r="V1312">
            <v>0</v>
          </cell>
          <cell r="W1312">
            <v>0</v>
          </cell>
          <cell r="X1312">
            <v>0</v>
          </cell>
          <cell r="Y1312">
            <v>1811446</v>
          </cell>
          <cell r="Z1312">
            <v>17559729</v>
          </cell>
          <cell r="AA1312">
            <v>20705118</v>
          </cell>
          <cell r="AB1312" t="str">
            <v>EMAG</v>
          </cell>
          <cell r="AC1312">
            <v>1101</v>
          </cell>
          <cell r="AD1312">
            <v>2</v>
          </cell>
          <cell r="AE1312">
            <v>902467</v>
          </cell>
        </row>
        <row r="1313">
          <cell r="A1313" t="str">
            <v>SML</v>
          </cell>
          <cell r="B1313">
            <v>7</v>
          </cell>
          <cell r="C1313" t="str">
            <v>DMCN</v>
          </cell>
          <cell r="D1313">
            <v>75</v>
          </cell>
          <cell r="E1313">
            <v>1</v>
          </cell>
          <cell r="F1313" t="str">
            <v xml:space="preserve">B </v>
          </cell>
          <cell r="G1313">
            <v>4</v>
          </cell>
          <cell r="H1313">
            <v>9292</v>
          </cell>
          <cell r="I1313">
            <v>1144805</v>
          </cell>
          <cell r="J1313">
            <v>0</v>
          </cell>
          <cell r="K1313">
            <v>0</v>
          </cell>
          <cell r="L1313">
            <v>0</v>
          </cell>
          <cell r="M1313">
            <v>0</v>
          </cell>
          <cell r="N1313">
            <v>0</v>
          </cell>
          <cell r="O1313">
            <v>22199974</v>
          </cell>
          <cell r="P1313">
            <v>0</v>
          </cell>
          <cell r="Q1313">
            <v>0</v>
          </cell>
          <cell r="R1313">
            <v>266200</v>
          </cell>
          <cell r="S1313">
            <v>0</v>
          </cell>
          <cell r="T1313">
            <v>1191431</v>
          </cell>
          <cell r="U1313">
            <v>3774016</v>
          </cell>
          <cell r="V1313">
            <v>0</v>
          </cell>
          <cell r="W1313">
            <v>0</v>
          </cell>
          <cell r="X1313">
            <v>0</v>
          </cell>
          <cell r="Y1313">
            <v>2206421</v>
          </cell>
          <cell r="Z1313">
            <v>22199974</v>
          </cell>
          <cell r="AA1313">
            <v>25864026</v>
          </cell>
          <cell r="AB1313" t="str">
            <v>EMAG</v>
          </cell>
          <cell r="AC1313">
            <v>1101</v>
          </cell>
          <cell r="AD1313">
            <v>2</v>
          </cell>
          <cell r="AE1313">
            <v>1144805</v>
          </cell>
        </row>
        <row r="1314">
          <cell r="A1314" t="str">
            <v>SML</v>
          </cell>
          <cell r="B1314">
            <v>7</v>
          </cell>
          <cell r="C1314" t="str">
            <v>DMCN</v>
          </cell>
          <cell r="D1314">
            <v>75</v>
          </cell>
          <cell r="E1314">
            <v>1</v>
          </cell>
          <cell r="F1314" t="str">
            <v xml:space="preserve">B </v>
          </cell>
          <cell r="G1314">
            <v>5</v>
          </cell>
          <cell r="H1314">
            <v>5410</v>
          </cell>
          <cell r="I1314">
            <v>933749</v>
          </cell>
          <cell r="J1314">
            <v>0</v>
          </cell>
          <cell r="K1314">
            <v>0</v>
          </cell>
          <cell r="L1314">
            <v>0</v>
          </cell>
          <cell r="M1314">
            <v>0</v>
          </cell>
          <cell r="N1314">
            <v>0</v>
          </cell>
          <cell r="O1314">
            <v>18101421</v>
          </cell>
          <cell r="P1314">
            <v>0</v>
          </cell>
          <cell r="Q1314">
            <v>0</v>
          </cell>
          <cell r="R1314">
            <v>242631</v>
          </cell>
          <cell r="S1314">
            <v>0</v>
          </cell>
          <cell r="T1314">
            <v>788147</v>
          </cell>
          <cell r="U1314">
            <v>3077340</v>
          </cell>
          <cell r="V1314">
            <v>0</v>
          </cell>
          <cell r="W1314">
            <v>0</v>
          </cell>
          <cell r="X1314">
            <v>0</v>
          </cell>
          <cell r="Y1314">
            <v>1273919</v>
          </cell>
          <cell r="Z1314">
            <v>18101421</v>
          </cell>
          <cell r="AA1314">
            <v>20406118</v>
          </cell>
          <cell r="AB1314" t="str">
            <v>EMAG</v>
          </cell>
          <cell r="AC1314">
            <v>1101</v>
          </cell>
          <cell r="AD1314">
            <v>2</v>
          </cell>
          <cell r="AE1314">
            <v>933749</v>
          </cell>
        </row>
        <row r="1315">
          <cell r="A1315" t="str">
            <v>SML</v>
          </cell>
          <cell r="B1315">
            <v>7</v>
          </cell>
          <cell r="C1315" t="str">
            <v>DMCN</v>
          </cell>
          <cell r="D1315">
            <v>75</v>
          </cell>
          <cell r="E1315">
            <v>1</v>
          </cell>
          <cell r="F1315" t="str">
            <v xml:space="preserve">B </v>
          </cell>
          <cell r="G1315">
            <v>6</v>
          </cell>
          <cell r="H1315">
            <v>4455</v>
          </cell>
          <cell r="I1315">
            <v>1071830</v>
          </cell>
          <cell r="J1315">
            <v>0</v>
          </cell>
          <cell r="K1315">
            <v>0</v>
          </cell>
          <cell r="L1315">
            <v>0</v>
          </cell>
          <cell r="M1315">
            <v>0</v>
          </cell>
          <cell r="N1315">
            <v>0</v>
          </cell>
          <cell r="O1315">
            <v>20777310</v>
          </cell>
          <cell r="P1315">
            <v>0</v>
          </cell>
          <cell r="Q1315">
            <v>0</v>
          </cell>
          <cell r="R1315">
            <v>258233</v>
          </cell>
          <cell r="S1315">
            <v>0</v>
          </cell>
          <cell r="T1315">
            <v>805285</v>
          </cell>
          <cell r="U1315">
            <v>3532993</v>
          </cell>
          <cell r="V1315">
            <v>0</v>
          </cell>
          <cell r="W1315">
            <v>0</v>
          </cell>
          <cell r="X1315">
            <v>0</v>
          </cell>
          <cell r="Y1315">
            <v>1047914</v>
          </cell>
          <cell r="Z1315">
            <v>20777310</v>
          </cell>
          <cell r="AA1315">
            <v>22888742</v>
          </cell>
          <cell r="AB1315" t="str">
            <v>EMAG</v>
          </cell>
          <cell r="AC1315">
            <v>1101</v>
          </cell>
          <cell r="AD1315">
            <v>2</v>
          </cell>
          <cell r="AE1315">
            <v>1071830</v>
          </cell>
        </row>
        <row r="1316">
          <cell r="A1316" t="str">
            <v>SML</v>
          </cell>
          <cell r="B1316">
            <v>7</v>
          </cell>
          <cell r="C1316" t="str">
            <v>DMCN</v>
          </cell>
          <cell r="D1316">
            <v>75</v>
          </cell>
          <cell r="E1316">
            <v>1</v>
          </cell>
          <cell r="F1316" t="str">
            <v xml:space="preserve">B </v>
          </cell>
          <cell r="G1316">
            <v>7</v>
          </cell>
          <cell r="H1316">
            <v>1537</v>
          </cell>
          <cell r="I1316">
            <v>527186</v>
          </cell>
          <cell r="J1316">
            <v>0</v>
          </cell>
          <cell r="K1316">
            <v>0</v>
          </cell>
          <cell r="L1316">
            <v>0</v>
          </cell>
          <cell r="M1316">
            <v>0</v>
          </cell>
          <cell r="N1316">
            <v>0</v>
          </cell>
          <cell r="O1316">
            <v>10600314</v>
          </cell>
          <cell r="P1316">
            <v>0</v>
          </cell>
          <cell r="Q1316">
            <v>0</v>
          </cell>
          <cell r="R1316">
            <v>103361</v>
          </cell>
          <cell r="S1316">
            <v>0</v>
          </cell>
          <cell r="T1316">
            <v>331762</v>
          </cell>
          <cell r="U1316">
            <v>2120606</v>
          </cell>
          <cell r="V1316">
            <v>0</v>
          </cell>
          <cell r="W1316">
            <v>0</v>
          </cell>
          <cell r="X1316">
            <v>0</v>
          </cell>
          <cell r="Y1316">
            <v>360787</v>
          </cell>
          <cell r="Z1316">
            <v>10600314</v>
          </cell>
          <cell r="AA1316">
            <v>11396224</v>
          </cell>
          <cell r="AB1316" t="str">
            <v>EMAG</v>
          </cell>
          <cell r="AC1316">
            <v>1101</v>
          </cell>
          <cell r="AD1316">
            <v>2</v>
          </cell>
          <cell r="AE1316">
            <v>527186</v>
          </cell>
        </row>
        <row r="1317">
          <cell r="A1317" t="str">
            <v>SML</v>
          </cell>
          <cell r="B1317">
            <v>7</v>
          </cell>
          <cell r="C1317" t="str">
            <v>DMCN</v>
          </cell>
          <cell r="D1317">
            <v>75</v>
          </cell>
          <cell r="E1317">
            <v>1</v>
          </cell>
          <cell r="F1317" t="str">
            <v xml:space="preserve">B </v>
          </cell>
          <cell r="G1317">
            <v>8</v>
          </cell>
          <cell r="H1317">
            <v>669</v>
          </cell>
          <cell r="I1317">
            <v>292701</v>
          </cell>
          <cell r="J1317">
            <v>0</v>
          </cell>
          <cell r="K1317">
            <v>0</v>
          </cell>
          <cell r="L1317">
            <v>0</v>
          </cell>
          <cell r="M1317">
            <v>0</v>
          </cell>
          <cell r="N1317">
            <v>0</v>
          </cell>
          <cell r="O1317">
            <v>5886253</v>
          </cell>
          <cell r="P1317">
            <v>0</v>
          </cell>
          <cell r="Q1317">
            <v>0</v>
          </cell>
          <cell r="R1317">
            <v>60024</v>
          </cell>
          <cell r="S1317">
            <v>0</v>
          </cell>
          <cell r="T1317">
            <v>171089</v>
          </cell>
          <cell r="U1317">
            <v>1177451</v>
          </cell>
          <cell r="V1317">
            <v>0</v>
          </cell>
          <cell r="W1317">
            <v>0</v>
          </cell>
          <cell r="X1317">
            <v>0</v>
          </cell>
          <cell r="Y1317">
            <v>157731</v>
          </cell>
          <cell r="Z1317">
            <v>5886253</v>
          </cell>
          <cell r="AA1317">
            <v>6275097</v>
          </cell>
          <cell r="AB1317" t="str">
            <v>EMAG</v>
          </cell>
          <cell r="AC1317">
            <v>1101</v>
          </cell>
          <cell r="AD1317">
            <v>2</v>
          </cell>
          <cell r="AE1317">
            <v>292701</v>
          </cell>
        </row>
        <row r="1318">
          <cell r="A1318" t="str">
            <v>SML</v>
          </cell>
          <cell r="B1318">
            <v>7</v>
          </cell>
          <cell r="C1318" t="str">
            <v>DMCN</v>
          </cell>
          <cell r="D1318">
            <v>75</v>
          </cell>
          <cell r="E1318">
            <v>1</v>
          </cell>
          <cell r="F1318" t="str">
            <v xml:space="preserve">B </v>
          </cell>
          <cell r="G1318">
            <v>9</v>
          </cell>
          <cell r="H1318">
            <v>548</v>
          </cell>
          <cell r="I1318">
            <v>337754</v>
          </cell>
          <cell r="J1318">
            <v>0</v>
          </cell>
          <cell r="K1318">
            <v>0</v>
          </cell>
          <cell r="L1318">
            <v>0</v>
          </cell>
          <cell r="M1318">
            <v>0</v>
          </cell>
          <cell r="N1318">
            <v>0</v>
          </cell>
          <cell r="O1318">
            <v>7245684</v>
          </cell>
          <cell r="P1318">
            <v>0</v>
          </cell>
          <cell r="Q1318">
            <v>5912</v>
          </cell>
          <cell r="R1318">
            <v>122323</v>
          </cell>
          <cell r="S1318">
            <v>0</v>
          </cell>
          <cell r="T1318">
            <v>185732</v>
          </cell>
          <cell r="U1318">
            <v>1813133</v>
          </cell>
          <cell r="V1318">
            <v>0</v>
          </cell>
          <cell r="W1318">
            <v>0</v>
          </cell>
          <cell r="X1318">
            <v>0</v>
          </cell>
          <cell r="Y1318">
            <v>127835</v>
          </cell>
          <cell r="Z1318">
            <v>7251596</v>
          </cell>
          <cell r="AA1318">
            <v>7687486</v>
          </cell>
          <cell r="AB1318" t="str">
            <v>EMAG</v>
          </cell>
          <cell r="AC1318">
            <v>1101</v>
          </cell>
          <cell r="AD1318">
            <v>2</v>
          </cell>
          <cell r="AE1318">
            <v>337754</v>
          </cell>
        </row>
        <row r="1319">
          <cell r="A1319" t="str">
            <v>SML</v>
          </cell>
          <cell r="B1319">
            <v>7</v>
          </cell>
          <cell r="C1319" t="str">
            <v>DMCN</v>
          </cell>
          <cell r="D1319">
            <v>75</v>
          </cell>
          <cell r="E1319">
            <v>1</v>
          </cell>
          <cell r="F1319" t="str">
            <v xml:space="preserve">B </v>
          </cell>
          <cell r="G1319">
            <v>10</v>
          </cell>
          <cell r="H1319">
            <v>48</v>
          </cell>
          <cell r="I1319">
            <v>-37027</v>
          </cell>
          <cell r="J1319">
            <v>0</v>
          </cell>
          <cell r="K1319">
            <v>0</v>
          </cell>
          <cell r="L1319">
            <v>0</v>
          </cell>
          <cell r="M1319">
            <v>0</v>
          </cell>
          <cell r="N1319">
            <v>0</v>
          </cell>
          <cell r="O1319">
            <v>-790779</v>
          </cell>
          <cell r="P1319">
            <v>0</v>
          </cell>
          <cell r="Q1319">
            <v>9119</v>
          </cell>
          <cell r="R1319">
            <v>1019</v>
          </cell>
          <cell r="S1319">
            <v>2</v>
          </cell>
          <cell r="T1319">
            <v>10927</v>
          </cell>
          <cell r="U1319">
            <v>-195422</v>
          </cell>
          <cell r="V1319">
            <v>0</v>
          </cell>
          <cell r="W1319">
            <v>0</v>
          </cell>
          <cell r="X1319">
            <v>0</v>
          </cell>
          <cell r="Y1319">
            <v>3108</v>
          </cell>
          <cell r="Z1319">
            <v>-781660</v>
          </cell>
          <cell r="AA1319">
            <v>-766604</v>
          </cell>
          <cell r="AB1319" t="str">
            <v>EMAG</v>
          </cell>
          <cell r="AC1319">
            <v>1101</v>
          </cell>
          <cell r="AD1319">
            <v>2</v>
          </cell>
          <cell r="AE1319">
            <v>-37027</v>
          </cell>
        </row>
        <row r="1320">
          <cell r="A1320" t="str">
            <v>SML</v>
          </cell>
          <cell r="B1320">
            <v>7</v>
          </cell>
          <cell r="C1320" t="str">
            <v>DMCN</v>
          </cell>
          <cell r="D1320">
            <v>75</v>
          </cell>
          <cell r="E1320">
            <v>1</v>
          </cell>
          <cell r="F1320" t="str">
            <v xml:space="preserve">B </v>
          </cell>
          <cell r="G1320">
            <v>11</v>
          </cell>
          <cell r="H1320">
            <v>3224</v>
          </cell>
          <cell r="I1320">
            <v>84772</v>
          </cell>
          <cell r="J1320">
            <v>0</v>
          </cell>
          <cell r="K1320">
            <v>0</v>
          </cell>
          <cell r="L1320">
            <v>0</v>
          </cell>
          <cell r="M1320">
            <v>0</v>
          </cell>
          <cell r="N1320">
            <v>0</v>
          </cell>
          <cell r="O1320">
            <v>478235</v>
          </cell>
          <cell r="P1320">
            <v>0</v>
          </cell>
          <cell r="Q1320">
            <v>0</v>
          </cell>
          <cell r="R1320">
            <v>16688</v>
          </cell>
          <cell r="S1320">
            <v>9289</v>
          </cell>
          <cell r="T1320">
            <v>152974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478235</v>
          </cell>
          <cell r="AA1320">
            <v>657186</v>
          </cell>
          <cell r="AB1320" t="str">
            <v>EMAG</v>
          </cell>
          <cell r="AC1320">
            <v>1101</v>
          </cell>
          <cell r="AD1320">
            <v>2</v>
          </cell>
          <cell r="AE1320">
            <v>54150</v>
          </cell>
        </row>
        <row r="1321">
          <cell r="A1321" t="str">
            <v>SML</v>
          </cell>
          <cell r="B1321">
            <v>7</v>
          </cell>
          <cell r="C1321" t="str">
            <v>DMCN</v>
          </cell>
          <cell r="D1321">
            <v>75</v>
          </cell>
          <cell r="E1321">
            <v>1</v>
          </cell>
          <cell r="F1321" t="str">
            <v xml:space="preserve">B </v>
          </cell>
          <cell r="G1321">
            <v>12</v>
          </cell>
          <cell r="H1321">
            <v>4948</v>
          </cell>
          <cell r="I1321">
            <v>312750</v>
          </cell>
          <cell r="J1321">
            <v>0</v>
          </cell>
          <cell r="K1321">
            <v>0</v>
          </cell>
          <cell r="L1321">
            <v>0</v>
          </cell>
          <cell r="M1321">
            <v>0</v>
          </cell>
          <cell r="N1321">
            <v>0</v>
          </cell>
          <cell r="O1321">
            <v>3035962</v>
          </cell>
          <cell r="P1321">
            <v>0</v>
          </cell>
          <cell r="Q1321">
            <v>0</v>
          </cell>
          <cell r="R1321">
            <v>83764</v>
          </cell>
          <cell r="S1321">
            <v>0</v>
          </cell>
          <cell r="T1321">
            <v>154055</v>
          </cell>
          <cell r="U1321">
            <v>516280</v>
          </cell>
          <cell r="V1321">
            <v>0</v>
          </cell>
          <cell r="W1321">
            <v>0</v>
          </cell>
          <cell r="X1321">
            <v>0</v>
          </cell>
          <cell r="Y1321">
            <v>460761</v>
          </cell>
          <cell r="Z1321">
            <v>3035962</v>
          </cell>
          <cell r="AA1321">
            <v>3734542</v>
          </cell>
          <cell r="AB1321" t="str">
            <v>EMAG</v>
          </cell>
          <cell r="AC1321">
            <v>1101</v>
          </cell>
          <cell r="AD1321">
            <v>2</v>
          </cell>
          <cell r="AE1321">
            <v>312750</v>
          </cell>
        </row>
        <row r="1322">
          <cell r="A1322" t="str">
            <v>SML</v>
          </cell>
          <cell r="B1322">
            <v>7</v>
          </cell>
          <cell r="C1322" t="str">
            <v>DMCN</v>
          </cell>
          <cell r="D1322">
            <v>75</v>
          </cell>
          <cell r="E1322">
            <v>1</v>
          </cell>
          <cell r="F1322" t="str">
            <v xml:space="preserve">B </v>
          </cell>
          <cell r="G1322">
            <v>13</v>
          </cell>
          <cell r="H1322">
            <v>1056</v>
          </cell>
          <cell r="I1322">
            <v>124475</v>
          </cell>
          <cell r="J1322">
            <v>0</v>
          </cell>
          <cell r="K1322">
            <v>0</v>
          </cell>
          <cell r="L1322">
            <v>0</v>
          </cell>
          <cell r="M1322">
            <v>0</v>
          </cell>
          <cell r="N1322">
            <v>0</v>
          </cell>
          <cell r="O1322">
            <v>1628486</v>
          </cell>
          <cell r="P1322">
            <v>0</v>
          </cell>
          <cell r="Q1322">
            <v>0</v>
          </cell>
          <cell r="R1322">
            <v>23818</v>
          </cell>
          <cell r="S1322">
            <v>0</v>
          </cell>
          <cell r="T1322">
            <v>64066</v>
          </cell>
          <cell r="U1322">
            <v>276865</v>
          </cell>
          <cell r="V1322">
            <v>0</v>
          </cell>
          <cell r="W1322">
            <v>0</v>
          </cell>
          <cell r="X1322">
            <v>0</v>
          </cell>
          <cell r="Y1322">
            <v>259259</v>
          </cell>
          <cell r="Z1322">
            <v>1628486</v>
          </cell>
          <cell r="AA1322">
            <v>1975629</v>
          </cell>
          <cell r="AB1322" t="str">
            <v>EMAG</v>
          </cell>
          <cell r="AC1322">
            <v>1101</v>
          </cell>
          <cell r="AD1322">
            <v>2</v>
          </cell>
          <cell r="AE1322">
            <v>124475</v>
          </cell>
        </row>
        <row r="1323">
          <cell r="A1323" t="str">
            <v>SML</v>
          </cell>
          <cell r="B1323">
            <v>7</v>
          </cell>
          <cell r="C1323" t="str">
            <v>DMCN</v>
          </cell>
          <cell r="D1323">
            <v>75</v>
          </cell>
          <cell r="E1323">
            <v>1</v>
          </cell>
          <cell r="F1323" t="str">
            <v xml:space="preserve">B </v>
          </cell>
          <cell r="G1323">
            <v>14</v>
          </cell>
          <cell r="H1323">
            <v>135</v>
          </cell>
          <cell r="I1323">
            <v>20203</v>
          </cell>
          <cell r="J1323">
            <v>0</v>
          </cell>
          <cell r="K1323">
            <v>0</v>
          </cell>
          <cell r="L1323">
            <v>0</v>
          </cell>
          <cell r="M1323">
            <v>0</v>
          </cell>
          <cell r="N1323">
            <v>0</v>
          </cell>
          <cell r="O1323">
            <v>257905</v>
          </cell>
          <cell r="P1323">
            <v>0</v>
          </cell>
          <cell r="Q1323">
            <v>0</v>
          </cell>
          <cell r="R1323">
            <v>3343</v>
          </cell>
          <cell r="S1323">
            <v>0</v>
          </cell>
          <cell r="T1323">
            <v>9225</v>
          </cell>
          <cell r="U1323">
            <v>43852</v>
          </cell>
          <cell r="V1323">
            <v>0</v>
          </cell>
          <cell r="W1323">
            <v>0</v>
          </cell>
          <cell r="X1323">
            <v>0</v>
          </cell>
          <cell r="Y1323">
            <v>33411</v>
          </cell>
          <cell r="Z1323">
            <v>257905</v>
          </cell>
          <cell r="AA1323">
            <v>303884</v>
          </cell>
          <cell r="AB1323" t="str">
            <v>EMAG</v>
          </cell>
          <cell r="AC1323">
            <v>1101</v>
          </cell>
          <cell r="AD1323">
            <v>2</v>
          </cell>
          <cell r="AE1323">
            <v>20203</v>
          </cell>
        </row>
        <row r="1324">
          <cell r="A1324" t="str">
            <v>SML</v>
          </cell>
          <cell r="B1324">
            <v>7</v>
          </cell>
          <cell r="C1324" t="str">
            <v>DMCN</v>
          </cell>
          <cell r="D1324">
            <v>75</v>
          </cell>
          <cell r="E1324">
            <v>1</v>
          </cell>
          <cell r="F1324" t="str">
            <v xml:space="preserve">B </v>
          </cell>
          <cell r="G1324">
            <v>15</v>
          </cell>
          <cell r="H1324">
            <v>249</v>
          </cell>
          <cell r="I1324">
            <v>29151</v>
          </cell>
          <cell r="J1324">
            <v>0</v>
          </cell>
          <cell r="K1324">
            <v>0</v>
          </cell>
          <cell r="L1324">
            <v>0</v>
          </cell>
          <cell r="M1324">
            <v>0</v>
          </cell>
          <cell r="N1324">
            <v>0</v>
          </cell>
          <cell r="O1324">
            <v>287911</v>
          </cell>
          <cell r="P1324">
            <v>0</v>
          </cell>
          <cell r="Q1324">
            <v>0</v>
          </cell>
          <cell r="R1324">
            <v>10097</v>
          </cell>
          <cell r="S1324">
            <v>0</v>
          </cell>
          <cell r="T1324">
            <v>26578</v>
          </cell>
          <cell r="U1324">
            <v>16957</v>
          </cell>
          <cell r="V1324">
            <v>0</v>
          </cell>
          <cell r="W1324">
            <v>0</v>
          </cell>
          <cell r="X1324">
            <v>0</v>
          </cell>
          <cell r="Y1324">
            <v>58534</v>
          </cell>
          <cell r="Z1324">
            <v>287911</v>
          </cell>
          <cell r="AA1324">
            <v>383120</v>
          </cell>
          <cell r="AB1324" t="str">
            <v>EMAG</v>
          </cell>
          <cell r="AC1324">
            <v>1101</v>
          </cell>
          <cell r="AD1324">
            <v>2</v>
          </cell>
          <cell r="AE1324">
            <v>29151</v>
          </cell>
        </row>
        <row r="1325">
          <cell r="A1325" t="str">
            <v>SML</v>
          </cell>
          <cell r="B1325">
            <v>7</v>
          </cell>
          <cell r="C1325" t="str">
            <v>DMCN</v>
          </cell>
          <cell r="D1325">
            <v>75</v>
          </cell>
          <cell r="E1325">
            <v>2</v>
          </cell>
          <cell r="F1325" t="str">
            <v>A4</v>
          </cell>
          <cell r="G1325">
            <v>22</v>
          </cell>
          <cell r="H1325">
            <v>8</v>
          </cell>
          <cell r="I1325">
            <v>1564909</v>
          </cell>
          <cell r="J1325">
            <v>102197</v>
          </cell>
          <cell r="K1325">
            <v>1462712</v>
          </cell>
          <cell r="L1325">
            <v>6171</v>
          </cell>
          <cell r="M1325">
            <v>4697</v>
          </cell>
          <cell r="N1325">
            <v>2014</v>
          </cell>
          <cell r="O1325">
            <v>10833554</v>
          </cell>
          <cell r="P1325">
            <v>6345461</v>
          </cell>
          <cell r="Q1325">
            <v>157112</v>
          </cell>
          <cell r="R1325">
            <v>33608</v>
          </cell>
          <cell r="S1325">
            <v>0</v>
          </cell>
          <cell r="T1325">
            <v>0</v>
          </cell>
          <cell r="U1325">
            <v>4358545</v>
          </cell>
          <cell r="V1325">
            <v>0</v>
          </cell>
          <cell r="W1325">
            <v>98047</v>
          </cell>
          <cell r="X1325">
            <v>0</v>
          </cell>
          <cell r="Y1325">
            <v>3114</v>
          </cell>
          <cell r="Z1325">
            <v>17434174</v>
          </cell>
          <cell r="AA1325">
            <v>17470896</v>
          </cell>
          <cell r="AB1325" t="str">
            <v>EMAG</v>
          </cell>
          <cell r="AC1325">
            <v>1101</v>
          </cell>
          <cell r="AD1325">
            <v>2</v>
          </cell>
          <cell r="AE1325">
            <v>1564909</v>
          </cell>
        </row>
        <row r="1326">
          <cell r="A1326" t="str">
            <v>SML</v>
          </cell>
          <cell r="B1326">
            <v>7</v>
          </cell>
          <cell r="C1326" t="str">
            <v>DMCN</v>
          </cell>
          <cell r="D1326">
            <v>75</v>
          </cell>
          <cell r="E1326">
            <v>2</v>
          </cell>
          <cell r="F1326" t="str">
            <v>A4</v>
          </cell>
          <cell r="G1326">
            <v>21</v>
          </cell>
          <cell r="H1326">
            <v>8</v>
          </cell>
          <cell r="I1326">
            <v>680103</v>
          </cell>
          <cell r="J1326">
            <v>10157</v>
          </cell>
          <cell r="K1326">
            <v>669946</v>
          </cell>
          <cell r="L1326">
            <v>2707</v>
          </cell>
          <cell r="M1326">
            <v>2707</v>
          </cell>
          <cell r="N1326">
            <v>0</v>
          </cell>
          <cell r="O1326">
            <v>4950436</v>
          </cell>
          <cell r="P1326">
            <v>1869634</v>
          </cell>
          <cell r="Q1326">
            <v>104487</v>
          </cell>
          <cell r="R1326">
            <v>101722</v>
          </cell>
          <cell r="S1326">
            <v>0</v>
          </cell>
          <cell r="T1326">
            <v>254691</v>
          </cell>
          <cell r="U1326">
            <v>1731140</v>
          </cell>
          <cell r="V1326">
            <v>0</v>
          </cell>
          <cell r="W1326">
            <v>0</v>
          </cell>
          <cell r="X1326">
            <v>0</v>
          </cell>
          <cell r="Y1326">
            <v>4152</v>
          </cell>
          <cell r="Z1326">
            <v>6924557</v>
          </cell>
          <cell r="AA1326">
            <v>7285122</v>
          </cell>
          <cell r="AB1326" t="str">
            <v>EMAG</v>
          </cell>
          <cell r="AC1326">
            <v>1101</v>
          </cell>
          <cell r="AD1326">
            <v>2</v>
          </cell>
          <cell r="AE1326">
            <v>680103</v>
          </cell>
        </row>
        <row r="1327">
          <cell r="A1327" t="str">
            <v>SML</v>
          </cell>
          <cell r="B1327">
            <v>7</v>
          </cell>
          <cell r="C1327" t="str">
            <v>DMCN</v>
          </cell>
          <cell r="D1327">
            <v>75</v>
          </cell>
          <cell r="E1327">
            <v>2</v>
          </cell>
          <cell r="F1327" t="str">
            <v>A4</v>
          </cell>
          <cell r="G1327">
            <v>20</v>
          </cell>
          <cell r="H1327">
            <v>32</v>
          </cell>
          <cell r="I1327">
            <v>404796</v>
          </cell>
          <cell r="J1327">
            <v>0</v>
          </cell>
          <cell r="K1327">
            <v>0</v>
          </cell>
          <cell r="L1327">
            <v>2222</v>
          </cell>
          <cell r="M1327">
            <v>0</v>
          </cell>
          <cell r="N1327">
            <v>0</v>
          </cell>
          <cell r="O1327">
            <v>4644909</v>
          </cell>
          <cell r="P1327">
            <v>1739085</v>
          </cell>
          <cell r="Q1327">
            <v>254761</v>
          </cell>
          <cell r="R1327">
            <v>39281</v>
          </cell>
          <cell r="S1327">
            <v>0</v>
          </cell>
          <cell r="T1327">
            <v>63000</v>
          </cell>
          <cell r="U1327">
            <v>1688456</v>
          </cell>
          <cell r="V1327">
            <v>0</v>
          </cell>
          <cell r="W1327">
            <v>115052</v>
          </cell>
          <cell r="X1327">
            <v>0</v>
          </cell>
          <cell r="Y1327">
            <v>16089</v>
          </cell>
          <cell r="Z1327">
            <v>6753807</v>
          </cell>
          <cell r="AA1327">
            <v>6872177</v>
          </cell>
          <cell r="AB1327" t="str">
            <v>EMAG</v>
          </cell>
          <cell r="AC1327">
            <v>1101</v>
          </cell>
          <cell r="AD1327">
            <v>2</v>
          </cell>
          <cell r="AE1327">
            <v>404796</v>
          </cell>
        </row>
        <row r="1328">
          <cell r="A1328" t="str">
            <v>SML</v>
          </cell>
          <cell r="B1328">
            <v>7</v>
          </cell>
          <cell r="C1328" t="str">
            <v>DMCN</v>
          </cell>
          <cell r="D1328">
            <v>75</v>
          </cell>
          <cell r="E1328">
            <v>2</v>
          </cell>
          <cell r="F1328" t="str">
            <v xml:space="preserve">B </v>
          </cell>
          <cell r="G1328">
            <v>0</v>
          </cell>
          <cell r="H1328">
            <v>362</v>
          </cell>
          <cell r="I1328">
            <v>322391</v>
          </cell>
          <cell r="J1328">
            <v>0</v>
          </cell>
          <cell r="K1328">
            <v>0</v>
          </cell>
          <cell r="L1328">
            <v>0</v>
          </cell>
          <cell r="M1328">
            <v>0</v>
          </cell>
          <cell r="N1328">
            <v>0</v>
          </cell>
          <cell r="O1328">
            <v>6718708</v>
          </cell>
          <cell r="P1328">
            <v>0</v>
          </cell>
          <cell r="Q1328">
            <v>0</v>
          </cell>
          <cell r="R1328">
            <v>110127</v>
          </cell>
          <cell r="S1328">
            <v>0</v>
          </cell>
          <cell r="T1328">
            <v>878974</v>
          </cell>
          <cell r="U1328">
            <v>1651586</v>
          </cell>
          <cell r="V1328">
            <v>0</v>
          </cell>
          <cell r="W1328">
            <v>0</v>
          </cell>
          <cell r="X1328">
            <v>0</v>
          </cell>
          <cell r="Y1328">
            <v>174425</v>
          </cell>
          <cell r="Z1328">
            <v>6718708</v>
          </cell>
          <cell r="AA1328">
            <v>7882234</v>
          </cell>
          <cell r="AB1328" t="str">
            <v>EMAG</v>
          </cell>
          <cell r="AC1328">
            <v>1101</v>
          </cell>
          <cell r="AD1328">
            <v>2</v>
          </cell>
          <cell r="AE1328">
            <v>318066</v>
          </cell>
        </row>
        <row r="1329">
          <cell r="A1329" t="str">
            <v>SML</v>
          </cell>
          <cell r="B1329">
            <v>7</v>
          </cell>
          <cell r="C1329" t="str">
            <v>DMCN</v>
          </cell>
          <cell r="D1329">
            <v>75</v>
          </cell>
          <cell r="E1329">
            <v>3</v>
          </cell>
          <cell r="F1329" t="str">
            <v>A4</v>
          </cell>
          <cell r="G1329">
            <v>22</v>
          </cell>
          <cell r="H1329">
            <v>4</v>
          </cell>
          <cell r="I1329">
            <v>444148</v>
          </cell>
          <cell r="J1329">
            <v>34236</v>
          </cell>
          <cell r="K1329">
            <v>409912</v>
          </cell>
          <cell r="L1329">
            <v>2380</v>
          </cell>
          <cell r="M1329">
            <v>1215</v>
          </cell>
          <cell r="N1329">
            <v>1165</v>
          </cell>
          <cell r="O1329">
            <v>3111955</v>
          </cell>
          <cell r="P1329">
            <v>3251488</v>
          </cell>
          <cell r="Q1329">
            <v>37848</v>
          </cell>
          <cell r="R1329">
            <v>0</v>
          </cell>
          <cell r="S1329">
            <v>0</v>
          </cell>
          <cell r="T1329">
            <v>0</v>
          </cell>
          <cell r="U1329">
            <v>1600324</v>
          </cell>
          <cell r="V1329">
            <v>0</v>
          </cell>
          <cell r="W1329">
            <v>0</v>
          </cell>
          <cell r="X1329">
            <v>0</v>
          </cell>
          <cell r="Y1329">
            <v>1557</v>
          </cell>
          <cell r="Z1329">
            <v>6401291</v>
          </cell>
          <cell r="AA1329">
            <v>6402848</v>
          </cell>
          <cell r="AB1329" t="str">
            <v>EMAG</v>
          </cell>
          <cell r="AC1329">
            <v>1101</v>
          </cell>
          <cell r="AD1329">
            <v>2</v>
          </cell>
          <cell r="AE1329">
            <v>444148</v>
          </cell>
        </row>
        <row r="1330">
          <cell r="A1330" t="str">
            <v>SML</v>
          </cell>
          <cell r="B1330">
            <v>7</v>
          </cell>
          <cell r="C1330" t="str">
            <v>DMCN</v>
          </cell>
          <cell r="D1330">
            <v>75</v>
          </cell>
          <cell r="E1330">
            <v>3</v>
          </cell>
          <cell r="F1330" t="str">
            <v>A4</v>
          </cell>
          <cell r="G1330">
            <v>21</v>
          </cell>
          <cell r="H1330">
            <v>4</v>
          </cell>
          <cell r="I1330">
            <v>300278</v>
          </cell>
          <cell r="J1330">
            <v>4278</v>
          </cell>
          <cell r="K1330">
            <v>296000</v>
          </cell>
          <cell r="L1330">
            <v>1151</v>
          </cell>
          <cell r="M1330">
            <v>1151</v>
          </cell>
          <cell r="N1330">
            <v>0</v>
          </cell>
          <cell r="O1330">
            <v>2174347</v>
          </cell>
          <cell r="P1330">
            <v>794957</v>
          </cell>
          <cell r="Q1330">
            <v>26712</v>
          </cell>
          <cell r="R1330">
            <v>0</v>
          </cell>
          <cell r="S1330">
            <v>0</v>
          </cell>
          <cell r="T1330">
            <v>0</v>
          </cell>
          <cell r="U1330">
            <v>749004</v>
          </cell>
          <cell r="V1330">
            <v>0</v>
          </cell>
          <cell r="W1330">
            <v>0</v>
          </cell>
          <cell r="X1330">
            <v>0</v>
          </cell>
          <cell r="Y1330">
            <v>2076</v>
          </cell>
          <cell r="Z1330">
            <v>2996016</v>
          </cell>
          <cell r="AA1330">
            <v>2998092</v>
          </cell>
          <cell r="AB1330" t="str">
            <v>EMAG</v>
          </cell>
          <cell r="AC1330">
            <v>1101</v>
          </cell>
          <cell r="AD1330">
            <v>2</v>
          </cell>
          <cell r="AE1330">
            <v>300278</v>
          </cell>
        </row>
        <row r="1331">
          <cell r="A1331" t="str">
            <v>SML</v>
          </cell>
          <cell r="B1331">
            <v>7</v>
          </cell>
          <cell r="C1331" t="str">
            <v>DMCN</v>
          </cell>
          <cell r="D1331">
            <v>75</v>
          </cell>
          <cell r="E1331">
            <v>3</v>
          </cell>
          <cell r="F1331" t="str">
            <v>A4</v>
          </cell>
          <cell r="G1331">
            <v>20</v>
          </cell>
          <cell r="H1331">
            <v>74</v>
          </cell>
          <cell r="I1331">
            <v>1259298</v>
          </cell>
          <cell r="J1331">
            <v>0</v>
          </cell>
          <cell r="K1331">
            <v>0</v>
          </cell>
          <cell r="L1331">
            <v>4933</v>
          </cell>
          <cell r="M1331">
            <v>0</v>
          </cell>
          <cell r="N1331">
            <v>0</v>
          </cell>
          <cell r="O1331">
            <v>14450026</v>
          </cell>
          <cell r="P1331">
            <v>3910987</v>
          </cell>
          <cell r="Q1331">
            <v>265051</v>
          </cell>
          <cell r="R1331">
            <v>47341</v>
          </cell>
          <cell r="S1331">
            <v>0</v>
          </cell>
          <cell r="T1331">
            <v>7406</v>
          </cell>
          <cell r="U1331">
            <v>4678639</v>
          </cell>
          <cell r="V1331">
            <v>0</v>
          </cell>
          <cell r="W1331">
            <v>88444</v>
          </cell>
          <cell r="X1331">
            <v>0</v>
          </cell>
          <cell r="Y1331">
            <v>36849</v>
          </cell>
          <cell r="Z1331">
            <v>18714508</v>
          </cell>
          <cell r="AA1331">
            <v>18806104</v>
          </cell>
          <cell r="AB1331" t="str">
            <v>EMAG</v>
          </cell>
          <cell r="AC1331">
            <v>1101</v>
          </cell>
          <cell r="AD1331">
            <v>2</v>
          </cell>
          <cell r="AE1331">
            <v>1259298</v>
          </cell>
        </row>
        <row r="1332">
          <cell r="A1332" t="str">
            <v>SML</v>
          </cell>
          <cell r="B1332">
            <v>7</v>
          </cell>
          <cell r="C1332" t="str">
            <v>DMCN</v>
          </cell>
          <cell r="D1332">
            <v>75</v>
          </cell>
          <cell r="E1332">
            <v>3</v>
          </cell>
          <cell r="F1332" t="str">
            <v xml:space="preserve">B </v>
          </cell>
          <cell r="G1332">
            <v>0</v>
          </cell>
          <cell r="H1332">
            <v>4604</v>
          </cell>
          <cell r="I1332">
            <v>1466784</v>
          </cell>
          <cell r="J1332">
            <v>0</v>
          </cell>
          <cell r="K1332">
            <v>0</v>
          </cell>
          <cell r="L1332">
            <v>0</v>
          </cell>
          <cell r="M1332">
            <v>0</v>
          </cell>
          <cell r="N1332">
            <v>0</v>
          </cell>
          <cell r="O1332">
            <v>30585383</v>
          </cell>
          <cell r="P1332">
            <v>0</v>
          </cell>
          <cell r="Q1332">
            <v>2811</v>
          </cell>
          <cell r="R1332">
            <v>357069</v>
          </cell>
          <cell r="S1332">
            <v>0</v>
          </cell>
          <cell r="T1332">
            <v>2508688</v>
          </cell>
          <cell r="U1332">
            <v>7576998</v>
          </cell>
          <cell r="V1332">
            <v>0</v>
          </cell>
          <cell r="W1332">
            <v>0</v>
          </cell>
          <cell r="X1332">
            <v>0</v>
          </cell>
          <cell r="Y1332">
            <v>2115963</v>
          </cell>
          <cell r="Z1332">
            <v>30588194</v>
          </cell>
          <cell r="AA1332">
            <v>35569914</v>
          </cell>
          <cell r="AB1332" t="str">
            <v>EMAG</v>
          </cell>
          <cell r="AC1332">
            <v>1101</v>
          </cell>
          <cell r="AD1332">
            <v>2</v>
          </cell>
          <cell r="AE1332">
            <v>1434275</v>
          </cell>
        </row>
        <row r="1333">
          <cell r="A1333" t="str">
            <v>SML</v>
          </cell>
          <cell r="B1333">
            <v>7</v>
          </cell>
          <cell r="C1333" t="str">
            <v>DMCN</v>
          </cell>
          <cell r="D1333">
            <v>75</v>
          </cell>
          <cell r="E1333">
            <v>4</v>
          </cell>
          <cell r="F1333" t="str">
            <v xml:space="preserve">B </v>
          </cell>
          <cell r="G1333">
            <v>0</v>
          </cell>
          <cell r="H1333">
            <v>51</v>
          </cell>
          <cell r="I1333">
            <v>3015</v>
          </cell>
          <cell r="J1333">
            <v>0</v>
          </cell>
          <cell r="K1333">
            <v>0</v>
          </cell>
          <cell r="L1333">
            <v>0</v>
          </cell>
          <cell r="M1333">
            <v>0</v>
          </cell>
          <cell r="N1333">
            <v>0</v>
          </cell>
          <cell r="O1333">
            <v>29520</v>
          </cell>
          <cell r="P1333">
            <v>0</v>
          </cell>
          <cell r="Q1333">
            <v>0</v>
          </cell>
          <cell r="R1333">
            <v>0</v>
          </cell>
          <cell r="S1333">
            <v>0</v>
          </cell>
          <cell r="T1333">
            <v>793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29520</v>
          </cell>
          <cell r="AA1333">
            <v>30313</v>
          </cell>
          <cell r="AB1333" t="str">
            <v>EMAG</v>
          </cell>
          <cell r="AC1333">
            <v>1101</v>
          </cell>
          <cell r="AD1333">
            <v>2</v>
          </cell>
          <cell r="AE1333">
            <v>2925</v>
          </cell>
        </row>
        <row r="1334">
          <cell r="A1334" t="str">
            <v>SML</v>
          </cell>
          <cell r="B1334">
            <v>7</v>
          </cell>
          <cell r="C1334" t="str">
            <v>DMCN</v>
          </cell>
          <cell r="D1334">
            <v>75</v>
          </cell>
          <cell r="E1334">
            <v>5</v>
          </cell>
          <cell r="F1334" t="str">
            <v>A4</v>
          </cell>
          <cell r="G1334">
            <v>22</v>
          </cell>
          <cell r="H1334">
            <v>1</v>
          </cell>
          <cell r="I1334">
            <v>105618</v>
          </cell>
          <cell r="J1334">
            <v>2875</v>
          </cell>
          <cell r="K1334">
            <v>102743</v>
          </cell>
          <cell r="L1334">
            <v>1030</v>
          </cell>
          <cell r="M1334">
            <v>630</v>
          </cell>
          <cell r="N1334">
            <v>400</v>
          </cell>
          <cell r="O1334">
            <v>702496</v>
          </cell>
          <cell r="P1334">
            <v>1263387</v>
          </cell>
          <cell r="Q1334">
            <v>0</v>
          </cell>
          <cell r="R1334">
            <v>25968</v>
          </cell>
          <cell r="S1334">
            <v>0</v>
          </cell>
          <cell r="T1334">
            <v>0</v>
          </cell>
          <cell r="U1334">
            <v>491471</v>
          </cell>
          <cell r="V1334">
            <v>0</v>
          </cell>
          <cell r="W1334">
            <v>0</v>
          </cell>
          <cell r="X1334">
            <v>0</v>
          </cell>
          <cell r="Y1334">
            <v>0</v>
          </cell>
          <cell r="Z1334">
            <v>1965883</v>
          </cell>
          <cell r="AA1334">
            <v>1991851</v>
          </cell>
          <cell r="AB1334" t="str">
            <v>EMAG</v>
          </cell>
          <cell r="AC1334">
            <v>1101</v>
          </cell>
          <cell r="AD1334">
            <v>2</v>
          </cell>
          <cell r="AE1334">
            <v>105618</v>
          </cell>
        </row>
        <row r="1335">
          <cell r="A1335" t="str">
            <v>SML</v>
          </cell>
          <cell r="B1335">
            <v>7</v>
          </cell>
          <cell r="C1335" t="str">
            <v>DMCN</v>
          </cell>
          <cell r="D1335">
            <v>75</v>
          </cell>
          <cell r="E1335">
            <v>5</v>
          </cell>
          <cell r="F1335" t="str">
            <v>A4</v>
          </cell>
          <cell r="G1335">
            <v>21</v>
          </cell>
          <cell r="H1335">
            <v>2</v>
          </cell>
          <cell r="I1335">
            <v>51350</v>
          </cell>
          <cell r="J1335">
            <v>2890</v>
          </cell>
          <cell r="K1335">
            <v>48460</v>
          </cell>
          <cell r="L1335">
            <v>416</v>
          </cell>
          <cell r="M1335">
            <v>416</v>
          </cell>
          <cell r="N1335">
            <v>0</v>
          </cell>
          <cell r="O1335">
            <v>372364</v>
          </cell>
          <cell r="P1335">
            <v>223431</v>
          </cell>
          <cell r="Q1335">
            <v>1428</v>
          </cell>
          <cell r="R1335">
            <v>10822</v>
          </cell>
          <cell r="S1335">
            <v>0</v>
          </cell>
          <cell r="T1335">
            <v>0</v>
          </cell>
          <cell r="U1335">
            <v>13249</v>
          </cell>
          <cell r="V1335">
            <v>0</v>
          </cell>
          <cell r="W1335">
            <v>2072</v>
          </cell>
          <cell r="X1335">
            <v>0</v>
          </cell>
          <cell r="Y1335">
            <v>0</v>
          </cell>
          <cell r="Z1335">
            <v>599295</v>
          </cell>
          <cell r="AA1335">
            <v>610117</v>
          </cell>
          <cell r="AB1335" t="str">
            <v>EMAG</v>
          </cell>
          <cell r="AC1335">
            <v>1101</v>
          </cell>
          <cell r="AD1335">
            <v>2</v>
          </cell>
          <cell r="AE1335">
            <v>51350</v>
          </cell>
        </row>
        <row r="1336">
          <cell r="A1336" t="str">
            <v>SML</v>
          </cell>
          <cell r="B1336">
            <v>7</v>
          </cell>
          <cell r="C1336" t="str">
            <v>DMCN</v>
          </cell>
          <cell r="D1336">
            <v>75</v>
          </cell>
          <cell r="E1336">
            <v>5</v>
          </cell>
          <cell r="F1336" t="str">
            <v>A4</v>
          </cell>
          <cell r="G1336">
            <v>20</v>
          </cell>
          <cell r="H1336">
            <v>16</v>
          </cell>
          <cell r="I1336">
            <v>238523</v>
          </cell>
          <cell r="J1336">
            <v>0</v>
          </cell>
          <cell r="K1336">
            <v>0</v>
          </cell>
          <cell r="L1336">
            <v>984</v>
          </cell>
          <cell r="M1336">
            <v>0</v>
          </cell>
          <cell r="N1336">
            <v>0</v>
          </cell>
          <cell r="O1336">
            <v>2493804</v>
          </cell>
          <cell r="P1336">
            <v>714771</v>
          </cell>
          <cell r="Q1336">
            <v>312414</v>
          </cell>
          <cell r="R1336">
            <v>18083</v>
          </cell>
          <cell r="S1336">
            <v>0</v>
          </cell>
          <cell r="T1336">
            <v>664000</v>
          </cell>
          <cell r="U1336">
            <v>668789</v>
          </cell>
          <cell r="V1336">
            <v>0</v>
          </cell>
          <cell r="W1336">
            <v>61244</v>
          </cell>
          <cell r="X1336">
            <v>0</v>
          </cell>
          <cell r="Y1336">
            <v>0</v>
          </cell>
          <cell r="Z1336">
            <v>3582233</v>
          </cell>
          <cell r="AA1336">
            <v>4264316</v>
          </cell>
          <cell r="AB1336" t="str">
            <v>EMAG</v>
          </cell>
          <cell r="AC1336">
            <v>1101</v>
          </cell>
          <cell r="AD1336">
            <v>2</v>
          </cell>
          <cell r="AE1336">
            <v>238523</v>
          </cell>
        </row>
        <row r="1337">
          <cell r="A1337" t="str">
            <v>SML</v>
          </cell>
          <cell r="B1337">
            <v>7</v>
          </cell>
          <cell r="C1337" t="str">
            <v>DMCN</v>
          </cell>
          <cell r="D1337">
            <v>75</v>
          </cell>
          <cell r="E1337">
            <v>5</v>
          </cell>
          <cell r="F1337" t="str">
            <v xml:space="preserve">B </v>
          </cell>
          <cell r="G1337">
            <v>0</v>
          </cell>
          <cell r="H1337">
            <v>117</v>
          </cell>
          <cell r="I1337">
            <v>161055</v>
          </cell>
          <cell r="J1337">
            <v>0</v>
          </cell>
          <cell r="K1337">
            <v>0</v>
          </cell>
          <cell r="L1337">
            <v>0</v>
          </cell>
          <cell r="M1337">
            <v>0</v>
          </cell>
          <cell r="N1337">
            <v>0</v>
          </cell>
          <cell r="O1337">
            <v>2948165</v>
          </cell>
          <cell r="P1337">
            <v>0</v>
          </cell>
          <cell r="Q1337">
            <v>0</v>
          </cell>
          <cell r="R1337">
            <v>16105</v>
          </cell>
          <cell r="S1337">
            <v>0</v>
          </cell>
          <cell r="T1337">
            <v>1991</v>
          </cell>
          <cell r="U1337">
            <v>433459</v>
          </cell>
          <cell r="V1337">
            <v>0</v>
          </cell>
          <cell r="W1337">
            <v>0</v>
          </cell>
          <cell r="X1337">
            <v>0</v>
          </cell>
          <cell r="Y1337">
            <v>0</v>
          </cell>
          <cell r="Z1337">
            <v>2948165</v>
          </cell>
          <cell r="AA1337">
            <v>2966261</v>
          </cell>
          <cell r="AB1337" t="str">
            <v>EMAG</v>
          </cell>
          <cell r="AC1337">
            <v>1101</v>
          </cell>
          <cell r="AD1337">
            <v>2</v>
          </cell>
          <cell r="AE1337">
            <v>160714</v>
          </cell>
        </row>
        <row r="1338">
          <cell r="A1338" t="str">
            <v>SML</v>
          </cell>
          <cell r="B1338">
            <v>7</v>
          </cell>
          <cell r="C1338" t="str">
            <v>DMCN</v>
          </cell>
          <cell r="D1338">
            <v>75</v>
          </cell>
          <cell r="E1338">
            <v>7</v>
          </cell>
          <cell r="F1338" t="str">
            <v>A4</v>
          </cell>
          <cell r="G1338">
            <v>20</v>
          </cell>
          <cell r="H1338">
            <v>2</v>
          </cell>
          <cell r="I1338">
            <v>17753</v>
          </cell>
          <cell r="J1338">
            <v>0</v>
          </cell>
          <cell r="K1338">
            <v>0</v>
          </cell>
          <cell r="L1338">
            <v>45</v>
          </cell>
          <cell r="M1338">
            <v>0</v>
          </cell>
          <cell r="N1338">
            <v>0</v>
          </cell>
          <cell r="O1338">
            <v>173150</v>
          </cell>
          <cell r="P1338">
            <v>29880</v>
          </cell>
          <cell r="Q1338">
            <v>0</v>
          </cell>
          <cell r="R1338">
            <v>0</v>
          </cell>
          <cell r="S1338">
            <v>0</v>
          </cell>
          <cell r="T1338">
            <v>0</v>
          </cell>
          <cell r="U1338">
            <v>50757</v>
          </cell>
          <cell r="V1338">
            <v>0</v>
          </cell>
          <cell r="W1338">
            <v>0</v>
          </cell>
          <cell r="X1338">
            <v>0</v>
          </cell>
          <cell r="Y1338">
            <v>0</v>
          </cell>
          <cell r="Z1338">
            <v>203030</v>
          </cell>
          <cell r="AA1338">
            <v>203030</v>
          </cell>
          <cell r="AB1338" t="str">
            <v>EMAG</v>
          </cell>
          <cell r="AC1338">
            <v>1101</v>
          </cell>
          <cell r="AD1338">
            <v>2</v>
          </cell>
          <cell r="AE1338">
            <v>17753</v>
          </cell>
        </row>
        <row r="1339">
          <cell r="A1339" t="str">
            <v>SML</v>
          </cell>
          <cell r="B1339">
            <v>7</v>
          </cell>
          <cell r="C1339" t="str">
            <v>DMCN</v>
          </cell>
          <cell r="D1339">
            <v>75</v>
          </cell>
          <cell r="E1339">
            <v>7</v>
          </cell>
          <cell r="F1339" t="str">
            <v xml:space="preserve">B </v>
          </cell>
          <cell r="G1339">
            <v>0</v>
          </cell>
          <cell r="H1339">
            <v>7</v>
          </cell>
          <cell r="I1339">
            <v>3482</v>
          </cell>
          <cell r="J1339">
            <v>0</v>
          </cell>
          <cell r="K1339">
            <v>0</v>
          </cell>
          <cell r="L1339">
            <v>0</v>
          </cell>
          <cell r="M1339">
            <v>0</v>
          </cell>
          <cell r="N1339">
            <v>0</v>
          </cell>
          <cell r="O1339">
            <v>61612</v>
          </cell>
          <cell r="P1339">
            <v>0</v>
          </cell>
          <cell r="Q1339">
            <v>0</v>
          </cell>
          <cell r="R1339">
            <v>0</v>
          </cell>
          <cell r="S1339">
            <v>0</v>
          </cell>
          <cell r="T1339">
            <v>0</v>
          </cell>
          <cell r="U1339">
            <v>15403</v>
          </cell>
          <cell r="V1339">
            <v>0</v>
          </cell>
          <cell r="W1339">
            <v>0</v>
          </cell>
          <cell r="X1339">
            <v>0</v>
          </cell>
          <cell r="Y1339">
            <v>0</v>
          </cell>
          <cell r="Z1339">
            <v>61612</v>
          </cell>
          <cell r="AA1339">
            <v>61612</v>
          </cell>
          <cell r="AB1339" t="str">
            <v>EMAG</v>
          </cell>
          <cell r="AC1339">
            <v>1101</v>
          </cell>
          <cell r="AD1339">
            <v>2</v>
          </cell>
          <cell r="AE1339">
            <v>3456</v>
          </cell>
        </row>
        <row r="1340">
          <cell r="A1340" t="str">
            <v>SML</v>
          </cell>
          <cell r="B1340">
            <v>7</v>
          </cell>
          <cell r="C1340" t="str">
            <v>DMCN</v>
          </cell>
          <cell r="D1340">
            <v>75</v>
          </cell>
          <cell r="E1340">
            <v>8</v>
          </cell>
          <cell r="F1340" t="str">
            <v>A4</v>
          </cell>
          <cell r="G1340">
            <v>20</v>
          </cell>
          <cell r="H1340">
            <v>4</v>
          </cell>
          <cell r="I1340">
            <v>152575</v>
          </cell>
          <cell r="J1340">
            <v>0</v>
          </cell>
          <cell r="K1340">
            <v>0</v>
          </cell>
          <cell r="L1340">
            <v>662</v>
          </cell>
          <cell r="M1340">
            <v>0</v>
          </cell>
          <cell r="N1340">
            <v>0</v>
          </cell>
          <cell r="O1340">
            <v>1750747</v>
          </cell>
          <cell r="P1340">
            <v>518125</v>
          </cell>
          <cell r="Q1340">
            <v>132819</v>
          </cell>
          <cell r="R1340">
            <v>0</v>
          </cell>
          <cell r="S1340">
            <v>0</v>
          </cell>
          <cell r="T1340">
            <v>0</v>
          </cell>
          <cell r="U1340">
            <v>611967</v>
          </cell>
          <cell r="V1340">
            <v>0</v>
          </cell>
          <cell r="W1340">
            <v>46178</v>
          </cell>
          <cell r="X1340">
            <v>0</v>
          </cell>
          <cell r="Y1340">
            <v>0</v>
          </cell>
          <cell r="Z1340">
            <v>2447869</v>
          </cell>
          <cell r="AA1340">
            <v>2447869</v>
          </cell>
          <cell r="AB1340" t="str">
            <v>EMAG</v>
          </cell>
          <cell r="AC1340">
            <v>1101</v>
          </cell>
          <cell r="AD1340">
            <v>2</v>
          </cell>
          <cell r="AE1340">
            <v>152575</v>
          </cell>
        </row>
        <row r="1341">
          <cell r="A1341" t="str">
            <v>SML</v>
          </cell>
          <cell r="B1341">
            <v>7</v>
          </cell>
          <cell r="C1341" t="str">
            <v>DMCN</v>
          </cell>
          <cell r="D1341">
            <v>75</v>
          </cell>
          <cell r="E1341">
            <v>8</v>
          </cell>
          <cell r="F1341" t="str">
            <v xml:space="preserve">B </v>
          </cell>
          <cell r="G1341">
            <v>0</v>
          </cell>
          <cell r="H1341">
            <v>2</v>
          </cell>
          <cell r="I1341">
            <v>11680</v>
          </cell>
          <cell r="J1341">
            <v>0</v>
          </cell>
          <cell r="K1341">
            <v>0</v>
          </cell>
          <cell r="L1341">
            <v>0</v>
          </cell>
          <cell r="M1341">
            <v>0</v>
          </cell>
          <cell r="N1341">
            <v>0</v>
          </cell>
          <cell r="O1341">
            <v>243161</v>
          </cell>
          <cell r="P1341">
            <v>0</v>
          </cell>
          <cell r="Q1341">
            <v>0</v>
          </cell>
          <cell r="R1341">
            <v>0</v>
          </cell>
          <cell r="S1341">
            <v>0</v>
          </cell>
          <cell r="T1341">
            <v>0</v>
          </cell>
          <cell r="U1341">
            <v>60790</v>
          </cell>
          <cell r="V1341">
            <v>0</v>
          </cell>
          <cell r="W1341">
            <v>0</v>
          </cell>
          <cell r="X1341">
            <v>0</v>
          </cell>
          <cell r="Y1341">
            <v>0</v>
          </cell>
          <cell r="Z1341">
            <v>243161</v>
          </cell>
          <cell r="AA1341">
            <v>243161</v>
          </cell>
          <cell r="AB1341" t="str">
            <v>EMAG</v>
          </cell>
          <cell r="AC1341">
            <v>1101</v>
          </cell>
          <cell r="AD1341">
            <v>2</v>
          </cell>
          <cell r="AE1341">
            <v>11580</v>
          </cell>
        </row>
        <row r="1342">
          <cell r="A1342" t="str">
            <v>SML</v>
          </cell>
          <cell r="B1342">
            <v>8</v>
          </cell>
          <cell r="C1342" t="str">
            <v>DMNT</v>
          </cell>
          <cell r="D1342">
            <v>81</v>
          </cell>
          <cell r="E1342">
            <v>1</v>
          </cell>
          <cell r="F1342" t="str">
            <v>A4</v>
          </cell>
          <cell r="G1342">
            <v>20</v>
          </cell>
          <cell r="H1342">
            <v>1</v>
          </cell>
          <cell r="I1342">
            <v>892</v>
          </cell>
          <cell r="J1342">
            <v>0</v>
          </cell>
          <cell r="K1342">
            <v>0</v>
          </cell>
          <cell r="L1342">
            <v>2</v>
          </cell>
          <cell r="M1342">
            <v>0</v>
          </cell>
          <cell r="N1342">
            <v>0</v>
          </cell>
          <cell r="O1342">
            <v>10236</v>
          </cell>
          <cell r="P1342">
            <v>1565</v>
          </cell>
          <cell r="Q1342">
            <v>0</v>
          </cell>
          <cell r="R1342">
            <v>0</v>
          </cell>
          <cell r="S1342">
            <v>0</v>
          </cell>
          <cell r="T1342">
            <v>0</v>
          </cell>
          <cell r="U1342">
            <v>2950</v>
          </cell>
          <cell r="V1342">
            <v>0</v>
          </cell>
          <cell r="W1342">
            <v>0</v>
          </cell>
          <cell r="X1342">
            <v>0</v>
          </cell>
          <cell r="Y1342">
            <v>862</v>
          </cell>
          <cell r="Z1342">
            <v>11801</v>
          </cell>
          <cell r="AA1342">
            <v>12663</v>
          </cell>
          <cell r="AB1342" t="str">
            <v>EMVA</v>
          </cell>
          <cell r="AC1342">
            <v>1101</v>
          </cell>
          <cell r="AD1342">
            <v>2</v>
          </cell>
          <cell r="AE1342">
            <v>892</v>
          </cell>
        </row>
        <row r="1343">
          <cell r="A1343" t="str">
            <v>SML</v>
          </cell>
          <cell r="B1343">
            <v>8</v>
          </cell>
          <cell r="C1343" t="str">
            <v>DMNT</v>
          </cell>
          <cell r="D1343">
            <v>81</v>
          </cell>
          <cell r="E1343">
            <v>1</v>
          </cell>
          <cell r="F1343" t="str">
            <v xml:space="preserve">B </v>
          </cell>
          <cell r="G1343">
            <v>1</v>
          </cell>
          <cell r="H1343">
            <v>5572</v>
          </cell>
          <cell r="I1343">
            <v>143917</v>
          </cell>
          <cell r="J1343">
            <v>0</v>
          </cell>
          <cell r="K1343">
            <v>0</v>
          </cell>
          <cell r="L1343">
            <v>0</v>
          </cell>
          <cell r="M1343">
            <v>0</v>
          </cell>
          <cell r="N1343">
            <v>0</v>
          </cell>
          <cell r="O1343">
            <v>2335918</v>
          </cell>
          <cell r="P1343">
            <v>0</v>
          </cell>
          <cell r="Q1343">
            <v>0</v>
          </cell>
          <cell r="R1343">
            <v>67353</v>
          </cell>
          <cell r="S1343">
            <v>0</v>
          </cell>
          <cell r="T1343">
            <v>1716360</v>
          </cell>
          <cell r="U1343">
            <v>330</v>
          </cell>
          <cell r="V1343">
            <v>660</v>
          </cell>
          <cell r="W1343">
            <v>0</v>
          </cell>
          <cell r="X1343">
            <v>0</v>
          </cell>
          <cell r="Y1343">
            <v>208</v>
          </cell>
          <cell r="Z1343">
            <v>2335918</v>
          </cell>
          <cell r="AA1343">
            <v>4120499</v>
          </cell>
          <cell r="AB1343" t="str">
            <v>EMVA</v>
          </cell>
          <cell r="AC1343">
            <v>1101</v>
          </cell>
          <cell r="AD1343">
            <v>2</v>
          </cell>
          <cell r="AE1343">
            <v>80514</v>
          </cell>
        </row>
        <row r="1344">
          <cell r="A1344" t="str">
            <v>SML</v>
          </cell>
          <cell r="B1344">
            <v>8</v>
          </cell>
          <cell r="C1344" t="str">
            <v>DMNT</v>
          </cell>
          <cell r="D1344">
            <v>81</v>
          </cell>
          <cell r="E1344">
            <v>1</v>
          </cell>
          <cell r="F1344" t="str">
            <v xml:space="preserve">B </v>
          </cell>
          <cell r="G1344">
            <v>2</v>
          </cell>
          <cell r="H1344">
            <v>2400</v>
          </cell>
          <cell r="I1344">
            <v>98006</v>
          </cell>
          <cell r="J1344">
            <v>0</v>
          </cell>
          <cell r="K1344">
            <v>0</v>
          </cell>
          <cell r="L1344">
            <v>0</v>
          </cell>
          <cell r="M1344">
            <v>0</v>
          </cell>
          <cell r="N1344">
            <v>0</v>
          </cell>
          <cell r="O1344">
            <v>1901198</v>
          </cell>
          <cell r="P1344">
            <v>0</v>
          </cell>
          <cell r="Q1344">
            <v>0</v>
          </cell>
          <cell r="R1344">
            <v>45410</v>
          </cell>
          <cell r="S1344">
            <v>0</v>
          </cell>
          <cell r="T1344">
            <v>297087</v>
          </cell>
          <cell r="U1344">
            <v>323105</v>
          </cell>
          <cell r="V1344">
            <v>188</v>
          </cell>
          <cell r="W1344">
            <v>0</v>
          </cell>
          <cell r="X1344">
            <v>0</v>
          </cell>
          <cell r="Y1344">
            <v>0</v>
          </cell>
          <cell r="Z1344">
            <v>1901198</v>
          </cell>
          <cell r="AA1344">
            <v>2243883</v>
          </cell>
          <cell r="AB1344" t="str">
            <v>EMVA</v>
          </cell>
          <cell r="AC1344">
            <v>1101</v>
          </cell>
          <cell r="AD1344">
            <v>2</v>
          </cell>
          <cell r="AE1344">
            <v>97906</v>
          </cell>
        </row>
        <row r="1345">
          <cell r="A1345" t="str">
            <v>SML</v>
          </cell>
          <cell r="B1345">
            <v>8</v>
          </cell>
          <cell r="C1345" t="str">
            <v>DMNT</v>
          </cell>
          <cell r="D1345">
            <v>81</v>
          </cell>
          <cell r="E1345">
            <v>1</v>
          </cell>
          <cell r="F1345" t="str">
            <v xml:space="preserve">B </v>
          </cell>
          <cell r="G1345">
            <v>3</v>
          </cell>
          <cell r="H1345">
            <v>10464</v>
          </cell>
          <cell r="I1345">
            <v>814276</v>
          </cell>
          <cell r="J1345">
            <v>0</v>
          </cell>
          <cell r="K1345">
            <v>0</v>
          </cell>
          <cell r="L1345">
            <v>0</v>
          </cell>
          <cell r="M1345">
            <v>0</v>
          </cell>
          <cell r="N1345">
            <v>0</v>
          </cell>
          <cell r="O1345">
            <v>15792384</v>
          </cell>
          <cell r="P1345">
            <v>0</v>
          </cell>
          <cell r="Q1345">
            <v>0</v>
          </cell>
          <cell r="R1345">
            <v>231612</v>
          </cell>
          <cell r="S1345">
            <v>0</v>
          </cell>
          <cell r="T1345">
            <v>1140197</v>
          </cell>
          <cell r="U1345">
            <v>2684679</v>
          </cell>
          <cell r="V1345">
            <v>564</v>
          </cell>
          <cell r="W1345">
            <v>0</v>
          </cell>
          <cell r="X1345">
            <v>0</v>
          </cell>
          <cell r="Y1345">
            <v>1903819</v>
          </cell>
          <cell r="Z1345">
            <v>15792384</v>
          </cell>
          <cell r="AA1345">
            <v>19068576</v>
          </cell>
          <cell r="AB1345" t="str">
            <v>EMVA</v>
          </cell>
          <cell r="AC1345">
            <v>1101</v>
          </cell>
          <cell r="AD1345">
            <v>2</v>
          </cell>
          <cell r="AE1345">
            <v>811654</v>
          </cell>
        </row>
        <row r="1346">
          <cell r="A1346" t="str">
            <v>SML</v>
          </cell>
          <cell r="B1346">
            <v>8</v>
          </cell>
          <cell r="C1346" t="str">
            <v>DMNT</v>
          </cell>
          <cell r="D1346">
            <v>81</v>
          </cell>
          <cell r="E1346">
            <v>1</v>
          </cell>
          <cell r="F1346" t="str">
            <v xml:space="preserve">B </v>
          </cell>
          <cell r="G1346">
            <v>4</v>
          </cell>
          <cell r="H1346">
            <v>8599</v>
          </cell>
          <cell r="I1346">
            <v>1054644</v>
          </cell>
          <cell r="J1346">
            <v>0</v>
          </cell>
          <cell r="K1346">
            <v>0</v>
          </cell>
          <cell r="L1346">
            <v>0</v>
          </cell>
          <cell r="M1346">
            <v>0</v>
          </cell>
          <cell r="N1346">
            <v>0</v>
          </cell>
          <cell r="O1346">
            <v>20460502</v>
          </cell>
          <cell r="P1346">
            <v>0</v>
          </cell>
          <cell r="Q1346">
            <v>0</v>
          </cell>
          <cell r="R1346">
            <v>260585</v>
          </cell>
          <cell r="S1346">
            <v>0</v>
          </cell>
          <cell r="T1346">
            <v>906664</v>
          </cell>
          <cell r="U1346">
            <v>3478305</v>
          </cell>
          <cell r="V1346">
            <v>470</v>
          </cell>
          <cell r="W1346">
            <v>0</v>
          </cell>
          <cell r="X1346">
            <v>0</v>
          </cell>
          <cell r="Y1346">
            <v>2851277</v>
          </cell>
          <cell r="Z1346">
            <v>20460502</v>
          </cell>
          <cell r="AA1346">
            <v>24479498</v>
          </cell>
          <cell r="AB1346" t="str">
            <v>EMVA</v>
          </cell>
          <cell r="AC1346">
            <v>1101</v>
          </cell>
          <cell r="AD1346">
            <v>2</v>
          </cell>
          <cell r="AE1346">
            <v>1054644</v>
          </cell>
        </row>
        <row r="1347">
          <cell r="A1347" t="str">
            <v>SML</v>
          </cell>
          <cell r="B1347">
            <v>8</v>
          </cell>
          <cell r="C1347" t="str">
            <v>DMNT</v>
          </cell>
          <cell r="D1347">
            <v>81</v>
          </cell>
          <cell r="E1347">
            <v>1</v>
          </cell>
          <cell r="F1347" t="str">
            <v xml:space="preserve">B </v>
          </cell>
          <cell r="G1347">
            <v>5</v>
          </cell>
          <cell r="H1347">
            <v>4224</v>
          </cell>
          <cell r="I1347">
            <v>730251</v>
          </cell>
          <cell r="J1347">
            <v>0</v>
          </cell>
          <cell r="K1347">
            <v>0</v>
          </cell>
          <cell r="L1347">
            <v>0</v>
          </cell>
          <cell r="M1347">
            <v>0</v>
          </cell>
          <cell r="N1347">
            <v>0</v>
          </cell>
          <cell r="O1347">
            <v>14163962</v>
          </cell>
          <cell r="P1347">
            <v>0</v>
          </cell>
          <cell r="Q1347">
            <v>0</v>
          </cell>
          <cell r="R1347">
            <v>171504</v>
          </cell>
          <cell r="S1347">
            <v>4883</v>
          </cell>
          <cell r="T1347">
            <v>507630</v>
          </cell>
          <cell r="U1347">
            <v>2407934</v>
          </cell>
          <cell r="V1347">
            <v>188</v>
          </cell>
          <cell r="W1347">
            <v>0</v>
          </cell>
          <cell r="X1347">
            <v>0</v>
          </cell>
          <cell r="Y1347">
            <v>1768282</v>
          </cell>
          <cell r="Z1347">
            <v>14163962</v>
          </cell>
          <cell r="AA1347">
            <v>16616449</v>
          </cell>
          <cell r="AB1347" t="str">
            <v>EMVA</v>
          </cell>
          <cell r="AC1347">
            <v>1101</v>
          </cell>
          <cell r="AD1347">
            <v>2</v>
          </cell>
          <cell r="AE1347">
            <v>730251</v>
          </cell>
        </row>
        <row r="1348">
          <cell r="A1348" t="str">
            <v>SML</v>
          </cell>
          <cell r="B1348">
            <v>8</v>
          </cell>
          <cell r="C1348" t="str">
            <v>DMNT</v>
          </cell>
          <cell r="D1348">
            <v>81</v>
          </cell>
          <cell r="E1348">
            <v>1</v>
          </cell>
          <cell r="F1348" t="str">
            <v xml:space="preserve">B </v>
          </cell>
          <cell r="G1348">
            <v>6</v>
          </cell>
          <cell r="H1348">
            <v>2854</v>
          </cell>
          <cell r="I1348">
            <v>678810</v>
          </cell>
          <cell r="J1348">
            <v>0</v>
          </cell>
          <cell r="K1348">
            <v>0</v>
          </cell>
          <cell r="L1348">
            <v>0</v>
          </cell>
          <cell r="M1348">
            <v>0</v>
          </cell>
          <cell r="N1348">
            <v>0</v>
          </cell>
          <cell r="O1348">
            <v>13162291</v>
          </cell>
          <cell r="P1348">
            <v>0</v>
          </cell>
          <cell r="Q1348">
            <v>0</v>
          </cell>
          <cell r="R1348">
            <v>189152</v>
          </cell>
          <cell r="S1348">
            <v>0</v>
          </cell>
          <cell r="T1348">
            <v>480740</v>
          </cell>
          <cell r="U1348">
            <v>2238313</v>
          </cell>
          <cell r="V1348">
            <v>94</v>
          </cell>
          <cell r="W1348">
            <v>0</v>
          </cell>
          <cell r="X1348">
            <v>0</v>
          </cell>
          <cell r="Y1348">
            <v>1188524</v>
          </cell>
          <cell r="Z1348">
            <v>13162291</v>
          </cell>
          <cell r="AA1348">
            <v>15020801</v>
          </cell>
          <cell r="AB1348" t="str">
            <v>EMVA</v>
          </cell>
          <cell r="AC1348">
            <v>1101</v>
          </cell>
          <cell r="AD1348">
            <v>2</v>
          </cell>
          <cell r="AE1348">
            <v>678810</v>
          </cell>
        </row>
        <row r="1349">
          <cell r="A1349" t="str">
            <v>SML</v>
          </cell>
          <cell r="B1349">
            <v>8</v>
          </cell>
          <cell r="C1349" t="str">
            <v>DMNT</v>
          </cell>
          <cell r="D1349">
            <v>81</v>
          </cell>
          <cell r="E1349">
            <v>1</v>
          </cell>
          <cell r="F1349" t="str">
            <v xml:space="preserve">B </v>
          </cell>
          <cell r="G1349">
            <v>7</v>
          </cell>
          <cell r="H1349">
            <v>700</v>
          </cell>
          <cell r="I1349">
            <v>232241</v>
          </cell>
          <cell r="J1349">
            <v>0</v>
          </cell>
          <cell r="K1349">
            <v>0</v>
          </cell>
          <cell r="L1349">
            <v>0</v>
          </cell>
          <cell r="M1349">
            <v>0</v>
          </cell>
          <cell r="N1349">
            <v>0</v>
          </cell>
          <cell r="O1349">
            <v>4674193</v>
          </cell>
          <cell r="P1349">
            <v>0</v>
          </cell>
          <cell r="Q1349">
            <v>0</v>
          </cell>
          <cell r="R1349">
            <v>51499</v>
          </cell>
          <cell r="S1349">
            <v>0</v>
          </cell>
          <cell r="T1349">
            <v>110515</v>
          </cell>
          <cell r="U1349">
            <v>935116</v>
          </cell>
          <cell r="V1349">
            <v>282</v>
          </cell>
          <cell r="W1349">
            <v>0</v>
          </cell>
          <cell r="X1349">
            <v>0</v>
          </cell>
          <cell r="Y1349">
            <v>491858</v>
          </cell>
          <cell r="Z1349">
            <v>4674193</v>
          </cell>
          <cell r="AA1349">
            <v>5328347</v>
          </cell>
          <cell r="AB1349" t="str">
            <v>EMVA</v>
          </cell>
          <cell r="AC1349">
            <v>1101</v>
          </cell>
          <cell r="AD1349">
            <v>2</v>
          </cell>
          <cell r="AE1349">
            <v>232241</v>
          </cell>
        </row>
        <row r="1350">
          <cell r="A1350" t="str">
            <v>SML</v>
          </cell>
          <cell r="B1350">
            <v>8</v>
          </cell>
          <cell r="C1350" t="str">
            <v>DMNT</v>
          </cell>
          <cell r="D1350">
            <v>81</v>
          </cell>
          <cell r="E1350">
            <v>1</v>
          </cell>
          <cell r="F1350" t="str">
            <v xml:space="preserve">B </v>
          </cell>
          <cell r="G1350">
            <v>8</v>
          </cell>
          <cell r="H1350">
            <v>251</v>
          </cell>
          <cell r="I1350">
            <v>106279</v>
          </cell>
          <cell r="J1350">
            <v>0</v>
          </cell>
          <cell r="K1350">
            <v>0</v>
          </cell>
          <cell r="L1350">
            <v>0</v>
          </cell>
          <cell r="M1350">
            <v>0</v>
          </cell>
          <cell r="N1350">
            <v>0</v>
          </cell>
          <cell r="O1350">
            <v>2138386</v>
          </cell>
          <cell r="P1350">
            <v>0</v>
          </cell>
          <cell r="Q1350">
            <v>0</v>
          </cell>
          <cell r="R1350">
            <v>22047</v>
          </cell>
          <cell r="S1350">
            <v>0</v>
          </cell>
          <cell r="T1350">
            <v>83172</v>
          </cell>
          <cell r="U1350">
            <v>427762</v>
          </cell>
          <cell r="V1350">
            <v>0</v>
          </cell>
          <cell r="W1350">
            <v>0</v>
          </cell>
          <cell r="X1350">
            <v>0</v>
          </cell>
          <cell r="Y1350">
            <v>172400</v>
          </cell>
          <cell r="Z1350">
            <v>2138386</v>
          </cell>
          <cell r="AA1350">
            <v>2416005</v>
          </cell>
          <cell r="AB1350" t="str">
            <v>EMVA</v>
          </cell>
          <cell r="AC1350">
            <v>1101</v>
          </cell>
          <cell r="AD1350">
            <v>2</v>
          </cell>
          <cell r="AE1350">
            <v>106279</v>
          </cell>
        </row>
        <row r="1351">
          <cell r="A1351" t="str">
            <v>SML</v>
          </cell>
          <cell r="B1351">
            <v>8</v>
          </cell>
          <cell r="C1351" t="str">
            <v>DMNT</v>
          </cell>
          <cell r="D1351">
            <v>81</v>
          </cell>
          <cell r="E1351">
            <v>1</v>
          </cell>
          <cell r="F1351" t="str">
            <v xml:space="preserve">B </v>
          </cell>
          <cell r="G1351">
            <v>9</v>
          </cell>
          <cell r="H1351">
            <v>231</v>
          </cell>
          <cell r="I1351">
            <v>125882</v>
          </cell>
          <cell r="J1351">
            <v>0</v>
          </cell>
          <cell r="K1351">
            <v>0</v>
          </cell>
          <cell r="L1351">
            <v>0</v>
          </cell>
          <cell r="M1351">
            <v>0</v>
          </cell>
          <cell r="N1351">
            <v>0</v>
          </cell>
          <cell r="O1351">
            <v>2727328</v>
          </cell>
          <cell r="P1351">
            <v>0</v>
          </cell>
          <cell r="Q1351">
            <v>0</v>
          </cell>
          <cell r="R1351">
            <v>18993</v>
          </cell>
          <cell r="S1351">
            <v>0</v>
          </cell>
          <cell r="T1351">
            <v>110302</v>
          </cell>
          <cell r="U1351">
            <v>681974</v>
          </cell>
          <cell r="V1351">
            <v>189</v>
          </cell>
          <cell r="W1351">
            <v>0</v>
          </cell>
          <cell r="X1351">
            <v>0</v>
          </cell>
          <cell r="Y1351">
            <v>150850</v>
          </cell>
          <cell r="Z1351">
            <v>2727328</v>
          </cell>
          <cell r="AA1351">
            <v>3007662</v>
          </cell>
          <cell r="AB1351" t="str">
            <v>EMVA</v>
          </cell>
          <cell r="AC1351">
            <v>1101</v>
          </cell>
          <cell r="AD1351">
            <v>2</v>
          </cell>
          <cell r="AE1351">
            <v>125882</v>
          </cell>
        </row>
        <row r="1352">
          <cell r="A1352" t="str">
            <v>SML</v>
          </cell>
          <cell r="B1352">
            <v>8</v>
          </cell>
          <cell r="C1352" t="str">
            <v>DMNT</v>
          </cell>
          <cell r="D1352">
            <v>81</v>
          </cell>
          <cell r="E1352">
            <v>1</v>
          </cell>
          <cell r="F1352" t="str">
            <v xml:space="preserve">B </v>
          </cell>
          <cell r="G1352">
            <v>10</v>
          </cell>
          <cell r="H1352">
            <v>57</v>
          </cell>
          <cell r="I1352">
            <v>54442</v>
          </cell>
          <cell r="J1352">
            <v>0</v>
          </cell>
          <cell r="K1352">
            <v>0</v>
          </cell>
          <cell r="L1352">
            <v>0</v>
          </cell>
          <cell r="M1352">
            <v>0</v>
          </cell>
          <cell r="N1352">
            <v>0</v>
          </cell>
          <cell r="O1352">
            <v>1303221</v>
          </cell>
          <cell r="P1352">
            <v>0</v>
          </cell>
          <cell r="Q1352">
            <v>0</v>
          </cell>
          <cell r="R1352">
            <v>-4765</v>
          </cell>
          <cell r="S1352">
            <v>0</v>
          </cell>
          <cell r="T1352">
            <v>50738</v>
          </cell>
          <cell r="U1352">
            <v>325853</v>
          </cell>
          <cell r="V1352">
            <v>0</v>
          </cell>
          <cell r="W1352">
            <v>0</v>
          </cell>
          <cell r="X1352">
            <v>0</v>
          </cell>
          <cell r="Y1352">
            <v>18102</v>
          </cell>
          <cell r="Z1352">
            <v>1303221</v>
          </cell>
          <cell r="AA1352">
            <v>1367296</v>
          </cell>
          <cell r="AB1352" t="str">
            <v>EMVA</v>
          </cell>
          <cell r="AC1352">
            <v>1101</v>
          </cell>
          <cell r="AD1352">
            <v>2</v>
          </cell>
          <cell r="AE1352">
            <v>54442</v>
          </cell>
        </row>
        <row r="1353">
          <cell r="A1353" t="str">
            <v>SML</v>
          </cell>
          <cell r="B1353">
            <v>8</v>
          </cell>
          <cell r="C1353" t="str">
            <v>DMNT</v>
          </cell>
          <cell r="D1353">
            <v>81</v>
          </cell>
          <cell r="E1353">
            <v>1</v>
          </cell>
          <cell r="F1353" t="str">
            <v xml:space="preserve">B </v>
          </cell>
          <cell r="G1353">
            <v>11</v>
          </cell>
          <cell r="H1353">
            <v>5217</v>
          </cell>
          <cell r="I1353">
            <v>134168</v>
          </cell>
          <cell r="J1353">
            <v>0</v>
          </cell>
          <cell r="K1353">
            <v>0</v>
          </cell>
          <cell r="L1353">
            <v>0</v>
          </cell>
          <cell r="M1353">
            <v>0</v>
          </cell>
          <cell r="N1353">
            <v>0</v>
          </cell>
          <cell r="O1353">
            <v>756997</v>
          </cell>
          <cell r="P1353">
            <v>0</v>
          </cell>
          <cell r="Q1353">
            <v>0</v>
          </cell>
          <cell r="R1353">
            <v>18179</v>
          </cell>
          <cell r="S1353">
            <v>0</v>
          </cell>
          <cell r="T1353">
            <v>352931</v>
          </cell>
          <cell r="U1353">
            <v>0</v>
          </cell>
          <cell r="V1353">
            <v>188</v>
          </cell>
          <cell r="W1353">
            <v>0</v>
          </cell>
          <cell r="X1353">
            <v>0</v>
          </cell>
          <cell r="Y1353">
            <v>0</v>
          </cell>
          <cell r="Z1353">
            <v>756997</v>
          </cell>
          <cell r="AA1353">
            <v>1128295</v>
          </cell>
          <cell r="AB1353" t="str">
            <v>EMVA</v>
          </cell>
          <cell r="AC1353">
            <v>1101</v>
          </cell>
          <cell r="AD1353">
            <v>2</v>
          </cell>
          <cell r="AE1353">
            <v>77719</v>
          </cell>
        </row>
        <row r="1354">
          <cell r="A1354" t="str">
            <v>SML</v>
          </cell>
          <cell r="B1354">
            <v>8</v>
          </cell>
          <cell r="C1354" t="str">
            <v>DMNT</v>
          </cell>
          <cell r="D1354">
            <v>81</v>
          </cell>
          <cell r="E1354">
            <v>1</v>
          </cell>
          <cell r="F1354" t="str">
            <v xml:space="preserve">B </v>
          </cell>
          <cell r="G1354">
            <v>12</v>
          </cell>
          <cell r="H1354">
            <v>9860</v>
          </cell>
          <cell r="I1354">
            <v>649173</v>
          </cell>
          <cell r="J1354">
            <v>0</v>
          </cell>
          <cell r="K1354">
            <v>0</v>
          </cell>
          <cell r="L1354">
            <v>0</v>
          </cell>
          <cell r="M1354">
            <v>0</v>
          </cell>
          <cell r="N1354">
            <v>0</v>
          </cell>
          <cell r="O1354">
            <v>6397464</v>
          </cell>
          <cell r="P1354">
            <v>0</v>
          </cell>
          <cell r="Q1354">
            <v>0</v>
          </cell>
          <cell r="R1354">
            <v>163983</v>
          </cell>
          <cell r="S1354">
            <v>0</v>
          </cell>
          <cell r="T1354">
            <v>266841</v>
          </cell>
          <cell r="U1354">
            <v>1087933</v>
          </cell>
          <cell r="V1354">
            <v>0</v>
          </cell>
          <cell r="W1354">
            <v>0</v>
          </cell>
          <cell r="X1354">
            <v>0</v>
          </cell>
          <cell r="Y1354">
            <v>1347613</v>
          </cell>
          <cell r="Z1354">
            <v>6397464</v>
          </cell>
          <cell r="AA1354">
            <v>8175901</v>
          </cell>
          <cell r="AB1354" t="str">
            <v>EMVA</v>
          </cell>
          <cell r="AC1354">
            <v>1101</v>
          </cell>
          <cell r="AD1354">
            <v>2</v>
          </cell>
          <cell r="AE1354">
            <v>649173</v>
          </cell>
        </row>
        <row r="1355">
          <cell r="A1355" t="str">
            <v>SML</v>
          </cell>
          <cell r="B1355">
            <v>8</v>
          </cell>
          <cell r="C1355" t="str">
            <v>DMNT</v>
          </cell>
          <cell r="D1355">
            <v>81</v>
          </cell>
          <cell r="E1355">
            <v>1</v>
          </cell>
          <cell r="F1355" t="str">
            <v xml:space="preserve">B </v>
          </cell>
          <cell r="G1355">
            <v>13</v>
          </cell>
          <cell r="H1355">
            <v>1930</v>
          </cell>
          <cell r="I1355">
            <v>222263</v>
          </cell>
          <cell r="J1355">
            <v>0</v>
          </cell>
          <cell r="K1355">
            <v>0</v>
          </cell>
          <cell r="L1355">
            <v>0</v>
          </cell>
          <cell r="M1355">
            <v>0</v>
          </cell>
          <cell r="N1355">
            <v>0</v>
          </cell>
          <cell r="O1355">
            <v>2714632</v>
          </cell>
          <cell r="P1355">
            <v>0</v>
          </cell>
          <cell r="Q1355">
            <v>0</v>
          </cell>
          <cell r="R1355">
            <v>38667</v>
          </cell>
          <cell r="S1355">
            <v>0</v>
          </cell>
          <cell r="T1355">
            <v>82587</v>
          </cell>
          <cell r="U1355">
            <v>461525</v>
          </cell>
          <cell r="V1355">
            <v>0</v>
          </cell>
          <cell r="W1355">
            <v>0</v>
          </cell>
          <cell r="X1355">
            <v>0</v>
          </cell>
          <cell r="Y1355">
            <v>658918</v>
          </cell>
          <cell r="Z1355">
            <v>2714632</v>
          </cell>
          <cell r="AA1355">
            <v>3494804</v>
          </cell>
          <cell r="AB1355" t="str">
            <v>EMVA</v>
          </cell>
          <cell r="AC1355">
            <v>1101</v>
          </cell>
          <cell r="AD1355">
            <v>2</v>
          </cell>
          <cell r="AE1355">
            <v>222263</v>
          </cell>
        </row>
        <row r="1356">
          <cell r="A1356" t="str">
            <v>SML</v>
          </cell>
          <cell r="B1356">
            <v>8</v>
          </cell>
          <cell r="C1356" t="str">
            <v>DMNT</v>
          </cell>
          <cell r="D1356">
            <v>81</v>
          </cell>
          <cell r="E1356">
            <v>1</v>
          </cell>
          <cell r="F1356" t="str">
            <v xml:space="preserve">B </v>
          </cell>
          <cell r="G1356">
            <v>14</v>
          </cell>
          <cell r="H1356">
            <v>269</v>
          </cell>
          <cell r="I1356">
            <v>40329</v>
          </cell>
          <cell r="J1356">
            <v>0</v>
          </cell>
          <cell r="K1356">
            <v>0</v>
          </cell>
          <cell r="L1356">
            <v>0</v>
          </cell>
          <cell r="M1356">
            <v>0</v>
          </cell>
          <cell r="N1356">
            <v>0</v>
          </cell>
          <cell r="O1356">
            <v>514347</v>
          </cell>
          <cell r="P1356">
            <v>0</v>
          </cell>
          <cell r="Q1356">
            <v>0</v>
          </cell>
          <cell r="R1356">
            <v>7902</v>
          </cell>
          <cell r="S1356">
            <v>0</v>
          </cell>
          <cell r="T1356">
            <v>17412</v>
          </cell>
          <cell r="U1356">
            <v>87456</v>
          </cell>
          <cell r="V1356">
            <v>0</v>
          </cell>
          <cell r="W1356">
            <v>0</v>
          </cell>
          <cell r="X1356">
            <v>0</v>
          </cell>
          <cell r="Y1356">
            <v>103328</v>
          </cell>
          <cell r="Z1356">
            <v>514347</v>
          </cell>
          <cell r="AA1356">
            <v>642989</v>
          </cell>
          <cell r="AB1356" t="str">
            <v>EMVA</v>
          </cell>
          <cell r="AC1356">
            <v>1101</v>
          </cell>
          <cell r="AD1356">
            <v>2</v>
          </cell>
          <cell r="AE1356">
            <v>40329</v>
          </cell>
        </row>
        <row r="1357">
          <cell r="A1357" t="str">
            <v>SML</v>
          </cell>
          <cell r="B1357">
            <v>8</v>
          </cell>
          <cell r="C1357" t="str">
            <v>DMNT</v>
          </cell>
          <cell r="D1357">
            <v>81</v>
          </cell>
          <cell r="E1357">
            <v>1</v>
          </cell>
          <cell r="F1357" t="str">
            <v xml:space="preserve">B </v>
          </cell>
          <cell r="G1357">
            <v>15</v>
          </cell>
          <cell r="H1357">
            <v>390</v>
          </cell>
          <cell r="I1357">
            <v>37649</v>
          </cell>
          <cell r="J1357">
            <v>0</v>
          </cell>
          <cell r="K1357">
            <v>0</v>
          </cell>
          <cell r="L1357">
            <v>0</v>
          </cell>
          <cell r="M1357">
            <v>0</v>
          </cell>
          <cell r="N1357">
            <v>0</v>
          </cell>
          <cell r="O1357">
            <v>305997</v>
          </cell>
          <cell r="P1357">
            <v>0</v>
          </cell>
          <cell r="Q1357">
            <v>0</v>
          </cell>
          <cell r="R1357">
            <v>17546</v>
          </cell>
          <cell r="S1357">
            <v>0</v>
          </cell>
          <cell r="T1357">
            <v>38159</v>
          </cell>
          <cell r="U1357">
            <v>-4679</v>
          </cell>
          <cell r="V1357">
            <v>0</v>
          </cell>
          <cell r="W1357">
            <v>0</v>
          </cell>
          <cell r="X1357">
            <v>0</v>
          </cell>
          <cell r="Y1357">
            <v>175024</v>
          </cell>
          <cell r="Z1357">
            <v>305997</v>
          </cell>
          <cell r="AA1357">
            <v>536726</v>
          </cell>
          <cell r="AB1357" t="str">
            <v>EMVA</v>
          </cell>
          <cell r="AC1357">
            <v>1101</v>
          </cell>
          <cell r="AD1357">
            <v>2</v>
          </cell>
          <cell r="AE1357">
            <v>37649</v>
          </cell>
        </row>
        <row r="1358">
          <cell r="A1358" t="str">
            <v>SML</v>
          </cell>
          <cell r="B1358">
            <v>8</v>
          </cell>
          <cell r="C1358" t="str">
            <v>DMNT</v>
          </cell>
          <cell r="D1358">
            <v>81</v>
          </cell>
          <cell r="E1358">
            <v>2</v>
          </cell>
          <cell r="F1358" t="str">
            <v>A4</v>
          </cell>
          <cell r="G1358">
            <v>22</v>
          </cell>
          <cell r="H1358">
            <v>1</v>
          </cell>
          <cell r="I1358">
            <v>545071</v>
          </cell>
          <cell r="J1358">
            <v>50475</v>
          </cell>
          <cell r="K1358">
            <v>494596</v>
          </cell>
          <cell r="L1358">
            <v>2300</v>
          </cell>
          <cell r="M1358">
            <v>1150</v>
          </cell>
          <cell r="N1358">
            <v>1150</v>
          </cell>
          <cell r="O1358">
            <v>3879356</v>
          </cell>
          <cell r="P1358">
            <v>3175534</v>
          </cell>
          <cell r="Q1358">
            <v>5676</v>
          </cell>
          <cell r="R1358">
            <v>0</v>
          </cell>
          <cell r="S1358">
            <v>0</v>
          </cell>
          <cell r="T1358">
            <v>0</v>
          </cell>
          <cell r="U1358">
            <v>1765142</v>
          </cell>
          <cell r="V1358">
            <v>0</v>
          </cell>
          <cell r="W1358">
            <v>0</v>
          </cell>
          <cell r="X1358">
            <v>0</v>
          </cell>
          <cell r="Y1358">
            <v>1724</v>
          </cell>
          <cell r="Z1358">
            <v>7060566</v>
          </cell>
          <cell r="AA1358">
            <v>7062290</v>
          </cell>
          <cell r="AB1358" t="str">
            <v>EMVA</v>
          </cell>
          <cell r="AC1358">
            <v>1101</v>
          </cell>
          <cell r="AD1358">
            <v>2</v>
          </cell>
          <cell r="AE1358">
            <v>545071</v>
          </cell>
        </row>
        <row r="1359">
          <cell r="A1359" t="str">
            <v>SML</v>
          </cell>
          <cell r="B1359">
            <v>8</v>
          </cell>
          <cell r="C1359" t="str">
            <v>DMNT</v>
          </cell>
          <cell r="D1359">
            <v>81</v>
          </cell>
          <cell r="E1359">
            <v>2</v>
          </cell>
          <cell r="F1359" t="str">
            <v>A4</v>
          </cell>
          <cell r="G1359">
            <v>21</v>
          </cell>
          <cell r="H1359">
            <v>6</v>
          </cell>
          <cell r="I1359">
            <v>800221</v>
          </cell>
          <cell r="J1359">
            <v>69244</v>
          </cell>
          <cell r="K1359">
            <v>730977</v>
          </cell>
          <cell r="L1359">
            <v>3665</v>
          </cell>
          <cell r="M1359">
            <v>3665</v>
          </cell>
          <cell r="N1359">
            <v>0</v>
          </cell>
          <cell r="O1359">
            <v>8976728</v>
          </cell>
          <cell r="P1359">
            <v>2531293</v>
          </cell>
          <cell r="Q1359">
            <v>129275</v>
          </cell>
          <cell r="R1359">
            <v>196817</v>
          </cell>
          <cell r="S1359">
            <v>0</v>
          </cell>
          <cell r="T1359">
            <v>0</v>
          </cell>
          <cell r="U1359">
            <v>2913469</v>
          </cell>
          <cell r="V1359">
            <v>0</v>
          </cell>
          <cell r="W1359">
            <v>16576</v>
          </cell>
          <cell r="X1359">
            <v>0</v>
          </cell>
          <cell r="Y1359">
            <v>10344</v>
          </cell>
          <cell r="Z1359">
            <v>11653872</v>
          </cell>
          <cell r="AA1359">
            <v>11861033</v>
          </cell>
          <cell r="AB1359" t="str">
            <v>EMVA</v>
          </cell>
          <cell r="AC1359">
            <v>1101</v>
          </cell>
          <cell r="AD1359">
            <v>2</v>
          </cell>
          <cell r="AE1359">
            <v>800221</v>
          </cell>
        </row>
        <row r="1360">
          <cell r="A1360" t="str">
            <v>SML</v>
          </cell>
          <cell r="B1360">
            <v>8</v>
          </cell>
          <cell r="C1360" t="str">
            <v>DMNT</v>
          </cell>
          <cell r="D1360">
            <v>81</v>
          </cell>
          <cell r="E1360">
            <v>2</v>
          </cell>
          <cell r="F1360" t="str">
            <v>A4</v>
          </cell>
          <cell r="G1360">
            <v>20</v>
          </cell>
          <cell r="H1360">
            <v>32</v>
          </cell>
          <cell r="I1360">
            <v>510524</v>
          </cell>
          <cell r="J1360">
            <v>0</v>
          </cell>
          <cell r="K1360">
            <v>0</v>
          </cell>
          <cell r="L1360">
            <v>2460</v>
          </cell>
          <cell r="M1360">
            <v>0</v>
          </cell>
          <cell r="N1360">
            <v>0</v>
          </cell>
          <cell r="O1360">
            <v>5858092</v>
          </cell>
          <cell r="P1360">
            <v>1925363</v>
          </cell>
          <cell r="Q1360">
            <v>297274</v>
          </cell>
          <cell r="R1360">
            <v>87724</v>
          </cell>
          <cell r="S1360">
            <v>0</v>
          </cell>
          <cell r="T1360">
            <v>100529</v>
          </cell>
          <cell r="U1360">
            <v>2050124</v>
          </cell>
          <cell r="V1360">
            <v>0</v>
          </cell>
          <cell r="W1360">
            <v>119749</v>
          </cell>
          <cell r="X1360">
            <v>0</v>
          </cell>
          <cell r="Y1360">
            <v>49996</v>
          </cell>
          <cell r="Z1360">
            <v>8200478</v>
          </cell>
          <cell r="AA1360">
            <v>8438727</v>
          </cell>
          <cell r="AB1360" t="str">
            <v>EMVA</v>
          </cell>
          <cell r="AC1360">
            <v>1101</v>
          </cell>
          <cell r="AD1360">
            <v>2</v>
          </cell>
          <cell r="AE1360">
            <v>510524</v>
          </cell>
        </row>
        <row r="1361">
          <cell r="A1361" t="str">
            <v>SML</v>
          </cell>
          <cell r="B1361">
            <v>8</v>
          </cell>
          <cell r="C1361" t="str">
            <v>DMNT</v>
          </cell>
          <cell r="D1361">
            <v>81</v>
          </cell>
          <cell r="E1361">
            <v>2</v>
          </cell>
          <cell r="F1361" t="str">
            <v xml:space="preserve">B </v>
          </cell>
          <cell r="G1361">
            <v>0</v>
          </cell>
          <cell r="H1361">
            <v>276</v>
          </cell>
          <cell r="I1361">
            <v>187269</v>
          </cell>
          <cell r="J1361">
            <v>0</v>
          </cell>
          <cell r="K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3909399</v>
          </cell>
          <cell r="P1361">
            <v>0</v>
          </cell>
          <cell r="Q1361">
            <v>0</v>
          </cell>
          <cell r="R1361">
            <v>53930</v>
          </cell>
          <cell r="S1361">
            <v>0</v>
          </cell>
          <cell r="T1361">
            <v>1103179</v>
          </cell>
          <cell r="U1361">
            <v>968592</v>
          </cell>
          <cell r="V1361">
            <v>0</v>
          </cell>
          <cell r="W1361">
            <v>0</v>
          </cell>
          <cell r="X1361">
            <v>0</v>
          </cell>
          <cell r="Y1361">
            <v>228952</v>
          </cell>
          <cell r="Z1361">
            <v>3909399</v>
          </cell>
          <cell r="AA1361">
            <v>5295460</v>
          </cell>
          <cell r="AB1361" t="str">
            <v>EMVA</v>
          </cell>
          <cell r="AC1361">
            <v>1101</v>
          </cell>
          <cell r="AD1361">
            <v>2</v>
          </cell>
          <cell r="AE1361">
            <v>183803</v>
          </cell>
        </row>
        <row r="1362">
          <cell r="A1362" t="str">
            <v>SML</v>
          </cell>
          <cell r="B1362">
            <v>8</v>
          </cell>
          <cell r="C1362" t="str">
            <v>DMNT</v>
          </cell>
          <cell r="D1362">
            <v>81</v>
          </cell>
          <cell r="E1362">
            <v>3</v>
          </cell>
          <cell r="F1362" t="str">
            <v>A4</v>
          </cell>
          <cell r="G1362">
            <v>21</v>
          </cell>
          <cell r="H1362">
            <v>3</v>
          </cell>
          <cell r="I1362">
            <v>209907</v>
          </cell>
          <cell r="J1362">
            <v>14905</v>
          </cell>
          <cell r="K1362">
            <v>195002</v>
          </cell>
          <cell r="L1362">
            <v>1111</v>
          </cell>
          <cell r="M1362">
            <v>1036</v>
          </cell>
          <cell r="N1362">
            <v>0</v>
          </cell>
          <cell r="O1362">
            <v>2175435</v>
          </cell>
          <cell r="P1362">
            <v>870830</v>
          </cell>
          <cell r="Q1362">
            <v>22708</v>
          </cell>
          <cell r="R1362">
            <v>21472</v>
          </cell>
          <cell r="S1362">
            <v>0</v>
          </cell>
          <cell r="T1362">
            <v>0</v>
          </cell>
          <cell r="U1362">
            <v>767244</v>
          </cell>
          <cell r="V1362">
            <v>0</v>
          </cell>
          <cell r="W1362">
            <v>0</v>
          </cell>
          <cell r="X1362">
            <v>0</v>
          </cell>
          <cell r="Y1362">
            <v>3448</v>
          </cell>
          <cell r="Z1362">
            <v>3068973</v>
          </cell>
          <cell r="AA1362">
            <v>3093893</v>
          </cell>
          <cell r="AB1362" t="str">
            <v>EMVA</v>
          </cell>
          <cell r="AC1362">
            <v>1101</v>
          </cell>
          <cell r="AD1362">
            <v>2</v>
          </cell>
          <cell r="AE1362">
            <v>209907</v>
          </cell>
        </row>
        <row r="1363">
          <cell r="A1363" t="str">
            <v>SML</v>
          </cell>
          <cell r="B1363">
            <v>8</v>
          </cell>
          <cell r="C1363" t="str">
            <v>DMNT</v>
          </cell>
          <cell r="D1363">
            <v>81</v>
          </cell>
          <cell r="E1363">
            <v>3</v>
          </cell>
          <cell r="F1363" t="str">
            <v>A4</v>
          </cell>
          <cell r="G1363">
            <v>20</v>
          </cell>
          <cell r="H1363">
            <v>65</v>
          </cell>
          <cell r="I1363">
            <v>1291404</v>
          </cell>
          <cell r="J1363">
            <v>0</v>
          </cell>
          <cell r="K1363">
            <v>0</v>
          </cell>
          <cell r="L1363">
            <v>4971</v>
          </cell>
          <cell r="M1363">
            <v>0</v>
          </cell>
          <cell r="N1363">
            <v>0</v>
          </cell>
          <cell r="O1363">
            <v>14818426</v>
          </cell>
          <cell r="P1363">
            <v>3890637</v>
          </cell>
          <cell r="Q1363">
            <v>334832</v>
          </cell>
          <cell r="R1363">
            <v>173246</v>
          </cell>
          <cell r="S1363">
            <v>0</v>
          </cell>
          <cell r="T1363">
            <v>-14812</v>
          </cell>
          <cell r="U1363">
            <v>4800699</v>
          </cell>
          <cell r="V1363">
            <v>0</v>
          </cell>
          <cell r="W1363">
            <v>158882</v>
          </cell>
          <cell r="X1363">
            <v>0</v>
          </cell>
          <cell r="Y1363">
            <v>96222</v>
          </cell>
          <cell r="Z1363">
            <v>19202777</v>
          </cell>
          <cell r="AA1363">
            <v>19457433</v>
          </cell>
          <cell r="AB1363" t="str">
            <v>EMVA</v>
          </cell>
          <cell r="AC1363">
            <v>1101</v>
          </cell>
          <cell r="AD1363">
            <v>2</v>
          </cell>
          <cell r="AE1363">
            <v>1291404</v>
          </cell>
        </row>
        <row r="1364">
          <cell r="A1364" t="str">
            <v>SML</v>
          </cell>
          <cell r="B1364">
            <v>8</v>
          </cell>
          <cell r="C1364" t="str">
            <v>DMNT</v>
          </cell>
          <cell r="D1364">
            <v>81</v>
          </cell>
          <cell r="E1364">
            <v>3</v>
          </cell>
          <cell r="F1364" t="str">
            <v xml:space="preserve">B </v>
          </cell>
          <cell r="G1364">
            <v>0</v>
          </cell>
          <cell r="H1364">
            <v>3772</v>
          </cell>
          <cell r="I1364">
            <v>949309</v>
          </cell>
          <cell r="J1364">
            <v>0</v>
          </cell>
          <cell r="K1364">
            <v>0</v>
          </cell>
          <cell r="L1364">
            <v>0</v>
          </cell>
          <cell r="M1364">
            <v>0</v>
          </cell>
          <cell r="N1364">
            <v>0</v>
          </cell>
          <cell r="O1364">
            <v>19810540</v>
          </cell>
          <cell r="P1364">
            <v>0</v>
          </cell>
          <cell r="Q1364">
            <v>0</v>
          </cell>
          <cell r="R1364">
            <v>294642</v>
          </cell>
          <cell r="S1364">
            <v>979</v>
          </cell>
          <cell r="T1364">
            <v>1363530</v>
          </cell>
          <cell r="U1364">
            <v>4916325</v>
          </cell>
          <cell r="V1364">
            <v>0</v>
          </cell>
          <cell r="W1364">
            <v>0</v>
          </cell>
          <cell r="X1364">
            <v>72</v>
          </cell>
          <cell r="Y1364">
            <v>1954573</v>
          </cell>
          <cell r="Z1364">
            <v>19810540</v>
          </cell>
          <cell r="AA1364">
            <v>23424336</v>
          </cell>
          <cell r="AB1364" t="str">
            <v>EMVA</v>
          </cell>
          <cell r="AC1364">
            <v>1101</v>
          </cell>
          <cell r="AD1364">
            <v>2</v>
          </cell>
          <cell r="AE1364">
            <v>920452</v>
          </cell>
        </row>
        <row r="1365">
          <cell r="A1365" t="str">
            <v>SML</v>
          </cell>
          <cell r="B1365">
            <v>8</v>
          </cell>
          <cell r="C1365" t="str">
            <v>DMNT</v>
          </cell>
          <cell r="D1365">
            <v>81</v>
          </cell>
          <cell r="E1365">
            <v>4</v>
          </cell>
          <cell r="F1365" t="str">
            <v>A4</v>
          </cell>
          <cell r="G1365">
            <v>20</v>
          </cell>
          <cell r="H1365">
            <v>1</v>
          </cell>
          <cell r="I1365">
            <v>51</v>
          </cell>
          <cell r="J1365">
            <v>0</v>
          </cell>
          <cell r="K1365">
            <v>0</v>
          </cell>
          <cell r="L1365">
            <v>6</v>
          </cell>
          <cell r="M1365">
            <v>0</v>
          </cell>
          <cell r="N1365">
            <v>0</v>
          </cell>
          <cell r="O1365">
            <v>395</v>
          </cell>
          <cell r="P1365">
            <v>3168</v>
          </cell>
          <cell r="Q1365">
            <v>116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1056</v>
          </cell>
          <cell r="X1365">
            <v>0</v>
          </cell>
          <cell r="Y1365">
            <v>0</v>
          </cell>
          <cell r="Z1365">
            <v>4735</v>
          </cell>
          <cell r="AA1365">
            <v>4735</v>
          </cell>
          <cell r="AB1365" t="str">
            <v>EMVA</v>
          </cell>
          <cell r="AC1365">
            <v>1101</v>
          </cell>
          <cell r="AD1365">
            <v>2</v>
          </cell>
          <cell r="AE1365">
            <v>51</v>
          </cell>
        </row>
        <row r="1366">
          <cell r="A1366" t="str">
            <v>SML</v>
          </cell>
          <cell r="B1366">
            <v>8</v>
          </cell>
          <cell r="C1366" t="str">
            <v>DMNT</v>
          </cell>
          <cell r="D1366">
            <v>81</v>
          </cell>
          <cell r="E1366">
            <v>4</v>
          </cell>
          <cell r="F1366" t="str">
            <v xml:space="preserve">B </v>
          </cell>
          <cell r="G1366">
            <v>0</v>
          </cell>
          <cell r="H1366">
            <v>79</v>
          </cell>
          <cell r="I1366">
            <v>25039</v>
          </cell>
          <cell r="J1366">
            <v>0</v>
          </cell>
          <cell r="K1366">
            <v>0</v>
          </cell>
          <cell r="L1366">
            <v>0</v>
          </cell>
          <cell r="M1366">
            <v>0</v>
          </cell>
          <cell r="N1366">
            <v>0</v>
          </cell>
          <cell r="O1366">
            <v>249395</v>
          </cell>
          <cell r="P1366">
            <v>0</v>
          </cell>
          <cell r="Q1366">
            <v>0</v>
          </cell>
          <cell r="R1366">
            <v>0</v>
          </cell>
          <cell r="S1366">
            <v>0</v>
          </cell>
          <cell r="T1366">
            <v>13003</v>
          </cell>
          <cell r="U1366">
            <v>0</v>
          </cell>
          <cell r="V1366">
            <v>4512</v>
          </cell>
          <cell r="W1366">
            <v>0</v>
          </cell>
          <cell r="X1366">
            <v>0</v>
          </cell>
          <cell r="Y1366">
            <v>0</v>
          </cell>
          <cell r="Z1366">
            <v>249395</v>
          </cell>
          <cell r="AA1366">
            <v>266910</v>
          </cell>
          <cell r="AB1366" t="str">
            <v>EMVA</v>
          </cell>
          <cell r="AC1366">
            <v>1101</v>
          </cell>
          <cell r="AD1366">
            <v>2</v>
          </cell>
          <cell r="AE1366">
            <v>24814</v>
          </cell>
        </row>
        <row r="1367">
          <cell r="A1367" t="str">
            <v>SML</v>
          </cell>
          <cell r="B1367">
            <v>8</v>
          </cell>
          <cell r="C1367" t="str">
            <v>DMNT</v>
          </cell>
          <cell r="D1367">
            <v>81</v>
          </cell>
          <cell r="E1367">
            <v>5</v>
          </cell>
          <cell r="F1367" t="str">
            <v>A4</v>
          </cell>
          <cell r="G1367">
            <v>22</v>
          </cell>
          <cell r="H1367">
            <v>1</v>
          </cell>
          <cell r="I1367">
            <v>331224</v>
          </cell>
          <cell r="J1367">
            <v>28642</v>
          </cell>
          <cell r="K1367">
            <v>302582</v>
          </cell>
          <cell r="L1367">
            <v>2093</v>
          </cell>
          <cell r="M1367">
            <v>1083</v>
          </cell>
          <cell r="N1367">
            <v>1010</v>
          </cell>
          <cell r="O1367">
            <v>1757181</v>
          </cell>
          <cell r="P1367">
            <v>2129524</v>
          </cell>
          <cell r="Q1367">
            <v>72330</v>
          </cell>
          <cell r="R1367">
            <v>131732</v>
          </cell>
          <cell r="S1367">
            <v>0</v>
          </cell>
          <cell r="T1367">
            <v>0</v>
          </cell>
          <cell r="U1367">
            <v>0</v>
          </cell>
          <cell r="V1367">
            <v>0</v>
          </cell>
          <cell r="W1367">
            <v>0</v>
          </cell>
          <cell r="X1367">
            <v>0</v>
          </cell>
          <cell r="Y1367">
            <v>0</v>
          </cell>
          <cell r="Z1367">
            <v>3959035</v>
          </cell>
          <cell r="AA1367">
            <v>4090767</v>
          </cell>
          <cell r="AB1367" t="str">
            <v>EMVA</v>
          </cell>
          <cell r="AC1367">
            <v>1101</v>
          </cell>
          <cell r="AD1367">
            <v>2</v>
          </cell>
          <cell r="AE1367">
            <v>331224</v>
          </cell>
        </row>
        <row r="1368">
          <cell r="A1368" t="str">
            <v>SML</v>
          </cell>
          <cell r="B1368">
            <v>8</v>
          </cell>
          <cell r="C1368" t="str">
            <v>DMNT</v>
          </cell>
          <cell r="D1368">
            <v>81</v>
          </cell>
          <cell r="E1368">
            <v>5</v>
          </cell>
          <cell r="F1368" t="str">
            <v>A4</v>
          </cell>
          <cell r="G1368">
            <v>20</v>
          </cell>
          <cell r="H1368">
            <v>18</v>
          </cell>
          <cell r="I1368">
            <v>166735</v>
          </cell>
          <cell r="J1368">
            <v>0</v>
          </cell>
          <cell r="K1368">
            <v>0</v>
          </cell>
          <cell r="L1368">
            <v>763</v>
          </cell>
          <cell r="M1368">
            <v>0</v>
          </cell>
          <cell r="N1368">
            <v>0</v>
          </cell>
          <cell r="O1368">
            <v>1752683</v>
          </cell>
          <cell r="P1368">
            <v>530842</v>
          </cell>
          <cell r="Q1368">
            <v>100077</v>
          </cell>
          <cell r="R1368">
            <v>11104</v>
          </cell>
          <cell r="S1368">
            <v>0</v>
          </cell>
          <cell r="T1368">
            <v>0</v>
          </cell>
          <cell r="U1368">
            <v>419731</v>
          </cell>
          <cell r="V1368">
            <v>0</v>
          </cell>
          <cell r="W1368">
            <v>27784</v>
          </cell>
          <cell r="X1368">
            <v>0</v>
          </cell>
          <cell r="Y1368">
            <v>0</v>
          </cell>
          <cell r="Z1368">
            <v>2411386</v>
          </cell>
          <cell r="AA1368">
            <v>2422490</v>
          </cell>
          <cell r="AB1368" t="str">
            <v>EMVA</v>
          </cell>
          <cell r="AC1368">
            <v>1101</v>
          </cell>
          <cell r="AD1368">
            <v>2</v>
          </cell>
          <cell r="AE1368">
            <v>166735</v>
          </cell>
        </row>
        <row r="1369">
          <cell r="A1369" t="str">
            <v>SML</v>
          </cell>
          <cell r="B1369">
            <v>8</v>
          </cell>
          <cell r="C1369" t="str">
            <v>DMNT</v>
          </cell>
          <cell r="D1369">
            <v>81</v>
          </cell>
          <cell r="E1369">
            <v>5</v>
          </cell>
          <cell r="F1369" t="str">
            <v xml:space="preserve">B </v>
          </cell>
          <cell r="G1369">
            <v>0</v>
          </cell>
          <cell r="H1369">
            <v>167</v>
          </cell>
          <cell r="I1369">
            <v>157596</v>
          </cell>
          <cell r="J1369">
            <v>0</v>
          </cell>
          <cell r="K1369">
            <v>0</v>
          </cell>
          <cell r="L1369">
            <v>0</v>
          </cell>
          <cell r="M1369">
            <v>0</v>
          </cell>
          <cell r="N1369">
            <v>0</v>
          </cell>
          <cell r="O1369">
            <v>2898474</v>
          </cell>
          <cell r="P1369">
            <v>0</v>
          </cell>
          <cell r="Q1369">
            <v>0</v>
          </cell>
          <cell r="R1369">
            <v>6915</v>
          </cell>
          <cell r="S1369">
            <v>0</v>
          </cell>
          <cell r="T1369">
            <v>0</v>
          </cell>
          <cell r="U1369">
            <v>437769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2898474</v>
          </cell>
          <cell r="AA1369">
            <v>2905389</v>
          </cell>
          <cell r="AB1369" t="str">
            <v>EMVA</v>
          </cell>
          <cell r="AC1369">
            <v>1101</v>
          </cell>
          <cell r="AD1369">
            <v>2</v>
          </cell>
          <cell r="AE1369">
            <v>157028</v>
          </cell>
        </row>
        <row r="1370">
          <cell r="A1370" t="str">
            <v>SML</v>
          </cell>
          <cell r="B1370">
            <v>8</v>
          </cell>
          <cell r="C1370" t="str">
            <v>DMNT</v>
          </cell>
          <cell r="D1370">
            <v>81</v>
          </cell>
          <cell r="E1370">
            <v>6</v>
          </cell>
          <cell r="F1370" t="str">
            <v xml:space="preserve">B </v>
          </cell>
          <cell r="G1370">
            <v>0</v>
          </cell>
          <cell r="H1370">
            <v>1</v>
          </cell>
          <cell r="I1370">
            <v>1591530</v>
          </cell>
          <cell r="J1370">
            <v>0</v>
          </cell>
          <cell r="K1370">
            <v>0</v>
          </cell>
          <cell r="L1370">
            <v>0</v>
          </cell>
          <cell r="M1370">
            <v>0</v>
          </cell>
          <cell r="N1370">
            <v>0</v>
          </cell>
          <cell r="O1370">
            <v>18737609</v>
          </cell>
          <cell r="P1370">
            <v>0</v>
          </cell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U1370">
            <v>4684402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18737609</v>
          </cell>
          <cell r="AA1370">
            <v>18737609</v>
          </cell>
          <cell r="AB1370" t="str">
            <v>EMVA</v>
          </cell>
          <cell r="AC1370">
            <v>1101</v>
          </cell>
          <cell r="AD1370">
            <v>2</v>
          </cell>
          <cell r="AE1370">
            <v>1591530</v>
          </cell>
        </row>
        <row r="1371">
          <cell r="A1371" t="str">
            <v>SML</v>
          </cell>
          <cell r="B1371">
            <v>8</v>
          </cell>
          <cell r="C1371" t="str">
            <v>DMNT</v>
          </cell>
          <cell r="D1371">
            <v>81</v>
          </cell>
          <cell r="E1371">
            <v>7</v>
          </cell>
          <cell r="F1371" t="str">
            <v>A4</v>
          </cell>
          <cell r="G1371">
            <v>22</v>
          </cell>
          <cell r="H1371">
            <v>1</v>
          </cell>
          <cell r="I1371">
            <v>355038</v>
          </cell>
          <cell r="J1371">
            <v>23770</v>
          </cell>
          <cell r="K1371">
            <v>331268</v>
          </cell>
          <cell r="L1371">
            <v>1040</v>
          </cell>
          <cell r="M1371">
            <v>600</v>
          </cell>
          <cell r="N1371">
            <v>440</v>
          </cell>
          <cell r="O1371">
            <v>2092400</v>
          </cell>
          <cell r="P1371">
            <v>1126400</v>
          </cell>
          <cell r="Q1371">
            <v>129433</v>
          </cell>
          <cell r="R1371">
            <v>0</v>
          </cell>
          <cell r="S1371">
            <v>0</v>
          </cell>
          <cell r="T1371">
            <v>0</v>
          </cell>
          <cell r="U1371">
            <v>837058</v>
          </cell>
          <cell r="V1371">
            <v>0</v>
          </cell>
          <cell r="W1371">
            <v>0</v>
          </cell>
          <cell r="X1371">
            <v>0</v>
          </cell>
          <cell r="Y1371">
            <v>0</v>
          </cell>
          <cell r="Z1371">
            <v>3348233</v>
          </cell>
          <cell r="AA1371">
            <v>3348233</v>
          </cell>
          <cell r="AB1371" t="str">
            <v>EMVA</v>
          </cell>
          <cell r="AC1371">
            <v>1101</v>
          </cell>
          <cell r="AD1371">
            <v>2</v>
          </cell>
          <cell r="AE1371">
            <v>355038</v>
          </cell>
        </row>
        <row r="1372">
          <cell r="A1372" t="str">
            <v>SML</v>
          </cell>
          <cell r="B1372">
            <v>8</v>
          </cell>
          <cell r="C1372" t="str">
            <v>DMNT</v>
          </cell>
          <cell r="D1372">
            <v>81</v>
          </cell>
          <cell r="E1372">
            <v>7</v>
          </cell>
          <cell r="F1372" t="str">
            <v>A4</v>
          </cell>
          <cell r="G1372">
            <v>20</v>
          </cell>
          <cell r="H1372">
            <v>27</v>
          </cell>
          <cell r="I1372">
            <v>499813</v>
          </cell>
          <cell r="J1372">
            <v>0</v>
          </cell>
          <cell r="K1372">
            <v>0</v>
          </cell>
          <cell r="L1372">
            <v>1242</v>
          </cell>
          <cell r="M1372">
            <v>0</v>
          </cell>
          <cell r="N1372">
            <v>0</v>
          </cell>
          <cell r="O1372">
            <v>4874841</v>
          </cell>
          <cell r="P1372">
            <v>825290</v>
          </cell>
          <cell r="Q1372">
            <v>152016</v>
          </cell>
          <cell r="R1372">
            <v>0</v>
          </cell>
          <cell r="S1372">
            <v>0</v>
          </cell>
          <cell r="T1372">
            <v>0</v>
          </cell>
          <cell r="U1372">
            <v>1470507</v>
          </cell>
          <cell r="V1372">
            <v>0</v>
          </cell>
          <cell r="W1372">
            <v>29880</v>
          </cell>
          <cell r="X1372">
            <v>0</v>
          </cell>
          <cell r="Y1372">
            <v>0</v>
          </cell>
          <cell r="Z1372">
            <v>5882027</v>
          </cell>
          <cell r="AA1372">
            <v>5882027</v>
          </cell>
          <cell r="AB1372" t="str">
            <v>EMVA</v>
          </cell>
          <cell r="AC1372">
            <v>1101</v>
          </cell>
          <cell r="AD1372">
            <v>2</v>
          </cell>
          <cell r="AE1372">
            <v>499813</v>
          </cell>
        </row>
        <row r="1373">
          <cell r="A1373" t="str">
            <v>SML</v>
          </cell>
          <cell r="B1373">
            <v>8</v>
          </cell>
          <cell r="C1373" t="str">
            <v>DMNT</v>
          </cell>
          <cell r="D1373">
            <v>81</v>
          </cell>
          <cell r="E1373">
            <v>7</v>
          </cell>
          <cell r="F1373" t="str">
            <v xml:space="preserve">B </v>
          </cell>
          <cell r="G1373">
            <v>0</v>
          </cell>
          <cell r="H1373">
            <v>6</v>
          </cell>
          <cell r="I1373">
            <v>6553</v>
          </cell>
          <cell r="J1373">
            <v>0</v>
          </cell>
          <cell r="K1373">
            <v>0</v>
          </cell>
          <cell r="L1373">
            <v>0</v>
          </cell>
          <cell r="M1373">
            <v>0</v>
          </cell>
          <cell r="N1373">
            <v>0</v>
          </cell>
          <cell r="O1373">
            <v>115952</v>
          </cell>
          <cell r="P1373">
            <v>0</v>
          </cell>
          <cell r="Q1373">
            <v>0</v>
          </cell>
          <cell r="R1373">
            <v>0</v>
          </cell>
          <cell r="S1373">
            <v>0</v>
          </cell>
          <cell r="T1373">
            <v>0</v>
          </cell>
          <cell r="U1373">
            <v>28988</v>
          </cell>
          <cell r="V1373">
            <v>0</v>
          </cell>
          <cell r="W1373">
            <v>0</v>
          </cell>
          <cell r="X1373">
            <v>0</v>
          </cell>
          <cell r="Y1373">
            <v>0</v>
          </cell>
          <cell r="Z1373">
            <v>115952</v>
          </cell>
          <cell r="AA1373">
            <v>115952</v>
          </cell>
          <cell r="AB1373" t="str">
            <v>EMVA</v>
          </cell>
          <cell r="AC1373">
            <v>1101</v>
          </cell>
          <cell r="AD1373">
            <v>2</v>
          </cell>
          <cell r="AE1373">
            <v>6517</v>
          </cell>
        </row>
        <row r="1374">
          <cell r="A1374" t="str">
            <v>SML</v>
          </cell>
          <cell r="B1374">
            <v>8</v>
          </cell>
          <cell r="C1374" t="str">
            <v>DMNT</v>
          </cell>
          <cell r="D1374">
            <v>81</v>
          </cell>
          <cell r="E1374">
            <v>8</v>
          </cell>
          <cell r="F1374" t="str">
            <v>A4</v>
          </cell>
          <cell r="G1374">
            <v>20</v>
          </cell>
          <cell r="H1374">
            <v>1</v>
          </cell>
          <cell r="I1374">
            <v>3024</v>
          </cell>
          <cell r="J1374">
            <v>0</v>
          </cell>
          <cell r="K1374">
            <v>0</v>
          </cell>
          <cell r="L1374">
            <v>3</v>
          </cell>
          <cell r="M1374">
            <v>0</v>
          </cell>
          <cell r="N1374">
            <v>0</v>
          </cell>
          <cell r="O1374">
            <v>34700</v>
          </cell>
          <cell r="P1374">
            <v>2348</v>
          </cell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U1374">
            <v>9262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37048</v>
          </cell>
          <cell r="AA1374">
            <v>37048</v>
          </cell>
          <cell r="AB1374" t="str">
            <v>EMVA</v>
          </cell>
          <cell r="AC1374">
            <v>1101</v>
          </cell>
          <cell r="AD1374">
            <v>2</v>
          </cell>
          <cell r="AE1374">
            <v>3024</v>
          </cell>
        </row>
        <row r="1375">
          <cell r="A1375" t="str">
            <v>SML</v>
          </cell>
          <cell r="B1375">
            <v>8</v>
          </cell>
          <cell r="C1375" t="str">
            <v>DMNT</v>
          </cell>
          <cell r="D1375">
            <v>81</v>
          </cell>
          <cell r="E1375">
            <v>8</v>
          </cell>
          <cell r="F1375" t="str">
            <v xml:space="preserve">B </v>
          </cell>
          <cell r="G1375">
            <v>0</v>
          </cell>
          <cell r="H1375">
            <v>2</v>
          </cell>
          <cell r="I1375">
            <v>6130</v>
          </cell>
          <cell r="J1375">
            <v>0</v>
          </cell>
          <cell r="K1375">
            <v>0</v>
          </cell>
          <cell r="L1375">
            <v>0</v>
          </cell>
          <cell r="M1375">
            <v>0</v>
          </cell>
          <cell r="N1375">
            <v>0</v>
          </cell>
          <cell r="O1375">
            <v>127618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31904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127618</v>
          </cell>
          <cell r="AA1375">
            <v>127618</v>
          </cell>
          <cell r="AB1375" t="str">
            <v>EMVA</v>
          </cell>
          <cell r="AC1375">
            <v>1101</v>
          </cell>
          <cell r="AD1375">
            <v>2</v>
          </cell>
          <cell r="AE1375">
            <v>6130</v>
          </cell>
        </row>
        <row r="1376">
          <cell r="A1376" t="str">
            <v>SML</v>
          </cell>
          <cell r="B1376">
            <v>8</v>
          </cell>
          <cell r="C1376" t="str">
            <v>DMNT</v>
          </cell>
          <cell r="D1376">
            <v>82</v>
          </cell>
          <cell r="E1376">
            <v>1</v>
          </cell>
          <cell r="F1376" t="str">
            <v xml:space="preserve">B </v>
          </cell>
          <cell r="G1376">
            <v>1</v>
          </cell>
          <cell r="H1376">
            <v>4190</v>
          </cell>
          <cell r="I1376">
            <v>104098</v>
          </cell>
          <cell r="J1376">
            <v>0</v>
          </cell>
          <cell r="K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1680504</v>
          </cell>
          <cell r="P1376">
            <v>0</v>
          </cell>
          <cell r="Q1376">
            <v>0</v>
          </cell>
          <cell r="R1376">
            <v>47406</v>
          </cell>
          <cell r="S1376">
            <v>0</v>
          </cell>
          <cell r="T1376">
            <v>1433808</v>
          </cell>
          <cell r="U1376">
            <v>165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1680504</v>
          </cell>
          <cell r="AA1376">
            <v>3161718</v>
          </cell>
          <cell r="AB1376" t="str">
            <v>EMCC</v>
          </cell>
          <cell r="AC1376">
            <v>1101</v>
          </cell>
          <cell r="AD1376">
            <v>2</v>
          </cell>
          <cell r="AE1376">
            <v>46031</v>
          </cell>
        </row>
        <row r="1377">
          <cell r="A1377" t="str">
            <v>SML</v>
          </cell>
          <cell r="B1377">
            <v>8</v>
          </cell>
          <cell r="C1377" t="str">
            <v>DMNT</v>
          </cell>
          <cell r="D1377">
            <v>82</v>
          </cell>
          <cell r="E1377">
            <v>1</v>
          </cell>
          <cell r="F1377" t="str">
            <v xml:space="preserve">B </v>
          </cell>
          <cell r="G1377">
            <v>2</v>
          </cell>
          <cell r="H1377">
            <v>1857</v>
          </cell>
          <cell r="I1377">
            <v>77524</v>
          </cell>
          <cell r="J1377">
            <v>0</v>
          </cell>
          <cell r="K1377">
            <v>0</v>
          </cell>
          <cell r="L1377">
            <v>0</v>
          </cell>
          <cell r="M1377">
            <v>0</v>
          </cell>
          <cell r="N1377">
            <v>0</v>
          </cell>
          <cell r="O1377">
            <v>1498984</v>
          </cell>
          <cell r="P1377">
            <v>0</v>
          </cell>
          <cell r="Q1377">
            <v>0</v>
          </cell>
          <cell r="R1377">
            <v>25748</v>
          </cell>
          <cell r="S1377">
            <v>0</v>
          </cell>
          <cell r="T1377">
            <v>289164</v>
          </cell>
          <cell r="U1377">
            <v>254781</v>
          </cell>
          <cell r="V1377">
            <v>0</v>
          </cell>
          <cell r="W1377">
            <v>0</v>
          </cell>
          <cell r="X1377">
            <v>0</v>
          </cell>
          <cell r="Y1377">
            <v>0</v>
          </cell>
          <cell r="Z1377">
            <v>1498984</v>
          </cell>
          <cell r="AA1377">
            <v>1813896</v>
          </cell>
          <cell r="AB1377" t="str">
            <v>EMCC</v>
          </cell>
          <cell r="AC1377">
            <v>1101</v>
          </cell>
          <cell r="AD1377">
            <v>2</v>
          </cell>
          <cell r="AE1377">
            <v>77374</v>
          </cell>
        </row>
        <row r="1378">
          <cell r="A1378" t="str">
            <v>SML</v>
          </cell>
          <cell r="B1378">
            <v>8</v>
          </cell>
          <cell r="C1378" t="str">
            <v>DMNT</v>
          </cell>
          <cell r="D1378">
            <v>82</v>
          </cell>
          <cell r="E1378">
            <v>1</v>
          </cell>
          <cell r="F1378" t="str">
            <v xml:space="preserve">B </v>
          </cell>
          <cell r="G1378">
            <v>3</v>
          </cell>
          <cell r="H1378">
            <v>9023</v>
          </cell>
          <cell r="I1378">
            <v>699381</v>
          </cell>
          <cell r="J1378">
            <v>0</v>
          </cell>
          <cell r="K1378">
            <v>0</v>
          </cell>
          <cell r="L1378">
            <v>0</v>
          </cell>
          <cell r="M1378">
            <v>0</v>
          </cell>
          <cell r="N1378">
            <v>0</v>
          </cell>
          <cell r="O1378">
            <v>13546511</v>
          </cell>
          <cell r="P1378">
            <v>0</v>
          </cell>
          <cell r="Q1378">
            <v>0</v>
          </cell>
          <cell r="R1378">
            <v>141362</v>
          </cell>
          <cell r="S1378">
            <v>0</v>
          </cell>
          <cell r="T1378">
            <v>926488</v>
          </cell>
          <cell r="U1378">
            <v>2302962</v>
          </cell>
          <cell r="V1378">
            <v>0</v>
          </cell>
          <cell r="W1378">
            <v>0</v>
          </cell>
          <cell r="X1378">
            <v>0</v>
          </cell>
          <cell r="Y1378">
            <v>1587248</v>
          </cell>
          <cell r="Z1378">
            <v>13546511</v>
          </cell>
          <cell r="AA1378">
            <v>16201609</v>
          </cell>
          <cell r="AB1378" t="str">
            <v>EMCC</v>
          </cell>
          <cell r="AC1378">
            <v>1101</v>
          </cell>
          <cell r="AD1378">
            <v>2</v>
          </cell>
          <cell r="AE1378">
            <v>691266</v>
          </cell>
        </row>
        <row r="1379">
          <cell r="A1379" t="str">
            <v>SML</v>
          </cell>
          <cell r="B1379">
            <v>8</v>
          </cell>
          <cell r="C1379" t="str">
            <v>DMNT</v>
          </cell>
          <cell r="D1379">
            <v>82</v>
          </cell>
          <cell r="E1379">
            <v>1</v>
          </cell>
          <cell r="F1379" t="str">
            <v xml:space="preserve">B </v>
          </cell>
          <cell r="G1379">
            <v>4</v>
          </cell>
          <cell r="H1379">
            <v>7368</v>
          </cell>
          <cell r="I1379">
            <v>911023</v>
          </cell>
          <cell r="J1379">
            <v>0</v>
          </cell>
          <cell r="K1379">
            <v>0</v>
          </cell>
          <cell r="L1379">
            <v>0</v>
          </cell>
          <cell r="M1379">
            <v>0</v>
          </cell>
          <cell r="N1379">
            <v>0</v>
          </cell>
          <cell r="O1379">
            <v>17651378</v>
          </cell>
          <cell r="P1379">
            <v>0</v>
          </cell>
          <cell r="Q1379">
            <v>0</v>
          </cell>
          <cell r="R1379">
            <v>195401</v>
          </cell>
          <cell r="S1379">
            <v>0</v>
          </cell>
          <cell r="T1379">
            <v>926907</v>
          </cell>
          <cell r="U1379">
            <v>3000765</v>
          </cell>
          <cell r="V1379">
            <v>0</v>
          </cell>
          <cell r="W1379">
            <v>0</v>
          </cell>
          <cell r="X1379">
            <v>0</v>
          </cell>
          <cell r="Y1379">
            <v>2335488</v>
          </cell>
          <cell r="Z1379">
            <v>17651378</v>
          </cell>
          <cell r="AA1379">
            <v>21109174</v>
          </cell>
          <cell r="AB1379" t="str">
            <v>EMCC</v>
          </cell>
          <cell r="AC1379">
            <v>1101</v>
          </cell>
          <cell r="AD1379">
            <v>2</v>
          </cell>
          <cell r="AE1379">
            <v>911023</v>
          </cell>
        </row>
        <row r="1380">
          <cell r="A1380" t="str">
            <v>SML</v>
          </cell>
          <cell r="B1380">
            <v>8</v>
          </cell>
          <cell r="C1380" t="str">
            <v>DMNT</v>
          </cell>
          <cell r="D1380">
            <v>82</v>
          </cell>
          <cell r="E1380">
            <v>1</v>
          </cell>
          <cell r="F1380" t="str">
            <v xml:space="preserve">B </v>
          </cell>
          <cell r="G1380">
            <v>5</v>
          </cell>
          <cell r="H1380">
            <v>4770</v>
          </cell>
          <cell r="I1380">
            <v>829207</v>
          </cell>
          <cell r="J1380">
            <v>0</v>
          </cell>
          <cell r="K1380">
            <v>0</v>
          </cell>
          <cell r="L1380">
            <v>0</v>
          </cell>
          <cell r="M1380">
            <v>0</v>
          </cell>
          <cell r="N1380">
            <v>0</v>
          </cell>
          <cell r="O1380">
            <v>16069012</v>
          </cell>
          <cell r="P1380">
            <v>0</v>
          </cell>
          <cell r="Q1380">
            <v>0</v>
          </cell>
          <cell r="R1380">
            <v>183537</v>
          </cell>
          <cell r="S1380">
            <v>0</v>
          </cell>
          <cell r="T1380">
            <v>776501</v>
          </cell>
          <cell r="U1380">
            <v>2731871</v>
          </cell>
          <cell r="V1380">
            <v>0</v>
          </cell>
          <cell r="W1380">
            <v>0</v>
          </cell>
          <cell r="X1380">
            <v>0</v>
          </cell>
          <cell r="Y1380">
            <v>1905704</v>
          </cell>
          <cell r="Z1380">
            <v>16069012</v>
          </cell>
          <cell r="AA1380">
            <v>18934754</v>
          </cell>
          <cell r="AB1380" t="str">
            <v>EMCC</v>
          </cell>
          <cell r="AC1380">
            <v>1101</v>
          </cell>
          <cell r="AD1380">
            <v>2</v>
          </cell>
          <cell r="AE1380">
            <v>829207</v>
          </cell>
        </row>
        <row r="1381">
          <cell r="A1381" t="str">
            <v>SML</v>
          </cell>
          <cell r="B1381">
            <v>8</v>
          </cell>
          <cell r="C1381" t="str">
            <v>DMNT</v>
          </cell>
          <cell r="D1381">
            <v>82</v>
          </cell>
          <cell r="E1381">
            <v>1</v>
          </cell>
          <cell r="F1381" t="str">
            <v xml:space="preserve">B </v>
          </cell>
          <cell r="G1381">
            <v>6</v>
          </cell>
          <cell r="H1381">
            <v>4380</v>
          </cell>
          <cell r="I1381">
            <v>1062936</v>
          </cell>
          <cell r="J1381">
            <v>0</v>
          </cell>
          <cell r="K1381">
            <v>0</v>
          </cell>
          <cell r="L1381">
            <v>0</v>
          </cell>
          <cell r="M1381">
            <v>0</v>
          </cell>
          <cell r="N1381">
            <v>0</v>
          </cell>
          <cell r="O1381">
            <v>20594140</v>
          </cell>
          <cell r="P1381">
            <v>0</v>
          </cell>
          <cell r="Q1381">
            <v>0</v>
          </cell>
          <cell r="R1381">
            <v>224395</v>
          </cell>
          <cell r="S1381">
            <v>0</v>
          </cell>
          <cell r="T1381">
            <v>587440</v>
          </cell>
          <cell r="U1381">
            <v>3501681</v>
          </cell>
          <cell r="V1381">
            <v>0</v>
          </cell>
          <cell r="W1381">
            <v>0</v>
          </cell>
          <cell r="X1381">
            <v>0</v>
          </cell>
          <cell r="Y1381">
            <v>1784660</v>
          </cell>
          <cell r="Z1381">
            <v>20594140</v>
          </cell>
          <cell r="AA1381">
            <v>23190635</v>
          </cell>
          <cell r="AB1381" t="str">
            <v>EMCC</v>
          </cell>
          <cell r="AC1381">
            <v>1101</v>
          </cell>
          <cell r="AD1381">
            <v>2</v>
          </cell>
          <cell r="AE1381">
            <v>1062936</v>
          </cell>
        </row>
        <row r="1382">
          <cell r="A1382" t="str">
            <v>SML</v>
          </cell>
          <cell r="B1382">
            <v>8</v>
          </cell>
          <cell r="C1382" t="str">
            <v>DMNT</v>
          </cell>
          <cell r="D1382">
            <v>82</v>
          </cell>
          <cell r="E1382">
            <v>1</v>
          </cell>
          <cell r="F1382" t="str">
            <v xml:space="preserve">B </v>
          </cell>
          <cell r="G1382">
            <v>7</v>
          </cell>
          <cell r="H1382">
            <v>1737</v>
          </cell>
          <cell r="I1382">
            <v>598023</v>
          </cell>
          <cell r="J1382">
            <v>0</v>
          </cell>
          <cell r="K1382">
            <v>0</v>
          </cell>
          <cell r="L1382">
            <v>0</v>
          </cell>
          <cell r="M1382">
            <v>0</v>
          </cell>
          <cell r="N1382">
            <v>0</v>
          </cell>
          <cell r="O1382">
            <v>12023350</v>
          </cell>
          <cell r="P1382">
            <v>0</v>
          </cell>
          <cell r="Q1382">
            <v>0</v>
          </cell>
          <cell r="R1382">
            <v>109774</v>
          </cell>
          <cell r="S1382">
            <v>0</v>
          </cell>
          <cell r="T1382">
            <v>277465</v>
          </cell>
          <cell r="U1382">
            <v>2405160</v>
          </cell>
          <cell r="V1382">
            <v>0</v>
          </cell>
          <cell r="W1382">
            <v>0</v>
          </cell>
          <cell r="X1382">
            <v>0</v>
          </cell>
          <cell r="Y1382">
            <v>1258520</v>
          </cell>
          <cell r="Z1382">
            <v>12023350</v>
          </cell>
          <cell r="AA1382">
            <v>13669109</v>
          </cell>
          <cell r="AB1382" t="str">
            <v>EMCC</v>
          </cell>
          <cell r="AC1382">
            <v>1101</v>
          </cell>
          <cell r="AD1382">
            <v>2</v>
          </cell>
          <cell r="AE1382">
            <v>598023</v>
          </cell>
        </row>
        <row r="1383">
          <cell r="A1383" t="str">
            <v>SML</v>
          </cell>
          <cell r="B1383">
            <v>8</v>
          </cell>
          <cell r="C1383" t="str">
            <v>DMNT</v>
          </cell>
          <cell r="D1383">
            <v>82</v>
          </cell>
          <cell r="E1383">
            <v>1</v>
          </cell>
          <cell r="F1383" t="str">
            <v xml:space="preserve">B </v>
          </cell>
          <cell r="G1383">
            <v>8</v>
          </cell>
          <cell r="H1383">
            <v>806</v>
          </cell>
          <cell r="I1383">
            <v>357746</v>
          </cell>
          <cell r="J1383">
            <v>0</v>
          </cell>
          <cell r="K1383">
            <v>0</v>
          </cell>
          <cell r="L1383">
            <v>0</v>
          </cell>
          <cell r="M1383">
            <v>0</v>
          </cell>
          <cell r="N1383">
            <v>0</v>
          </cell>
          <cell r="O1383">
            <v>7191847</v>
          </cell>
          <cell r="P1383">
            <v>0</v>
          </cell>
          <cell r="Q1383">
            <v>0</v>
          </cell>
          <cell r="R1383">
            <v>64245</v>
          </cell>
          <cell r="S1383">
            <v>0</v>
          </cell>
          <cell r="T1383">
            <v>127373</v>
          </cell>
          <cell r="U1383">
            <v>1438568</v>
          </cell>
          <cell r="V1383">
            <v>0</v>
          </cell>
          <cell r="W1383">
            <v>0</v>
          </cell>
          <cell r="X1383">
            <v>0</v>
          </cell>
          <cell r="Y1383">
            <v>585298</v>
          </cell>
          <cell r="Z1383">
            <v>7191847</v>
          </cell>
          <cell r="AA1383">
            <v>7968763</v>
          </cell>
          <cell r="AB1383" t="str">
            <v>EMCC</v>
          </cell>
          <cell r="AC1383">
            <v>1101</v>
          </cell>
          <cell r="AD1383">
            <v>2</v>
          </cell>
          <cell r="AE1383">
            <v>357746</v>
          </cell>
        </row>
        <row r="1384">
          <cell r="A1384" t="str">
            <v>SML</v>
          </cell>
          <cell r="B1384">
            <v>8</v>
          </cell>
          <cell r="C1384" t="str">
            <v>DMNT</v>
          </cell>
          <cell r="D1384">
            <v>82</v>
          </cell>
          <cell r="E1384">
            <v>1</v>
          </cell>
          <cell r="F1384" t="str">
            <v xml:space="preserve">B </v>
          </cell>
          <cell r="G1384">
            <v>9</v>
          </cell>
          <cell r="H1384">
            <v>821</v>
          </cell>
          <cell r="I1384">
            <v>524475</v>
          </cell>
          <cell r="J1384">
            <v>0</v>
          </cell>
          <cell r="K1384">
            <v>0</v>
          </cell>
          <cell r="L1384">
            <v>0</v>
          </cell>
          <cell r="M1384">
            <v>0</v>
          </cell>
          <cell r="N1384">
            <v>0</v>
          </cell>
          <cell r="O1384">
            <v>11234944</v>
          </cell>
          <cell r="P1384">
            <v>0</v>
          </cell>
          <cell r="Q1384">
            <v>0</v>
          </cell>
          <cell r="R1384">
            <v>86488</v>
          </cell>
          <cell r="S1384">
            <v>0</v>
          </cell>
          <cell r="T1384">
            <v>231092</v>
          </cell>
          <cell r="U1384">
            <v>2809001</v>
          </cell>
          <cell r="V1384">
            <v>0</v>
          </cell>
          <cell r="W1384">
            <v>0</v>
          </cell>
          <cell r="X1384">
            <v>0</v>
          </cell>
          <cell r="Y1384">
            <v>620899</v>
          </cell>
          <cell r="Z1384">
            <v>11234944</v>
          </cell>
          <cell r="AA1384">
            <v>12173423</v>
          </cell>
          <cell r="AB1384" t="str">
            <v>EMCC</v>
          </cell>
          <cell r="AC1384">
            <v>1101</v>
          </cell>
          <cell r="AD1384">
            <v>2</v>
          </cell>
          <cell r="AE1384">
            <v>524475</v>
          </cell>
        </row>
        <row r="1385">
          <cell r="A1385" t="str">
            <v>SML</v>
          </cell>
          <cell r="B1385">
            <v>8</v>
          </cell>
          <cell r="C1385" t="str">
            <v>DMNT</v>
          </cell>
          <cell r="D1385">
            <v>82</v>
          </cell>
          <cell r="E1385">
            <v>1</v>
          </cell>
          <cell r="F1385" t="str">
            <v xml:space="preserve">B </v>
          </cell>
          <cell r="G1385">
            <v>10</v>
          </cell>
          <cell r="H1385">
            <v>93</v>
          </cell>
          <cell r="I1385">
            <v>128787</v>
          </cell>
          <cell r="J1385">
            <v>0</v>
          </cell>
          <cell r="K1385">
            <v>0</v>
          </cell>
          <cell r="L1385">
            <v>0</v>
          </cell>
          <cell r="M1385">
            <v>0</v>
          </cell>
          <cell r="N1385">
            <v>0</v>
          </cell>
          <cell r="O1385">
            <v>2731934</v>
          </cell>
          <cell r="P1385">
            <v>0</v>
          </cell>
          <cell r="Q1385">
            <v>0</v>
          </cell>
          <cell r="R1385">
            <v>17092</v>
          </cell>
          <cell r="S1385">
            <v>0</v>
          </cell>
          <cell r="T1385">
            <v>28472</v>
          </cell>
          <cell r="U1385">
            <v>682991</v>
          </cell>
          <cell r="V1385">
            <v>0</v>
          </cell>
          <cell r="W1385">
            <v>0</v>
          </cell>
          <cell r="X1385">
            <v>0</v>
          </cell>
          <cell r="Y1385">
            <v>62926</v>
          </cell>
          <cell r="Z1385">
            <v>2731934</v>
          </cell>
          <cell r="AA1385">
            <v>2840424</v>
          </cell>
          <cell r="AB1385" t="str">
            <v>EMCC</v>
          </cell>
          <cell r="AC1385">
            <v>1101</v>
          </cell>
          <cell r="AD1385">
            <v>2</v>
          </cell>
          <cell r="AE1385">
            <v>128787</v>
          </cell>
        </row>
        <row r="1386">
          <cell r="A1386" t="str">
            <v>SML</v>
          </cell>
          <cell r="B1386">
            <v>8</v>
          </cell>
          <cell r="C1386" t="str">
            <v>DMNT</v>
          </cell>
          <cell r="D1386">
            <v>82</v>
          </cell>
          <cell r="E1386">
            <v>1</v>
          </cell>
          <cell r="F1386" t="str">
            <v xml:space="preserve">B </v>
          </cell>
          <cell r="G1386">
            <v>11</v>
          </cell>
          <cell r="H1386">
            <v>1107</v>
          </cell>
          <cell r="I1386">
            <v>28128</v>
          </cell>
          <cell r="J1386">
            <v>0</v>
          </cell>
          <cell r="K1386">
            <v>0</v>
          </cell>
          <cell r="L1386">
            <v>0</v>
          </cell>
          <cell r="M1386">
            <v>0</v>
          </cell>
          <cell r="N1386">
            <v>0</v>
          </cell>
          <cell r="O1386">
            <v>158636</v>
          </cell>
          <cell r="P1386">
            <v>0</v>
          </cell>
          <cell r="Q1386">
            <v>0</v>
          </cell>
          <cell r="R1386">
            <v>13137</v>
          </cell>
          <cell r="S1386">
            <v>0</v>
          </cell>
          <cell r="T1386">
            <v>62890</v>
          </cell>
          <cell r="U1386">
            <v>0</v>
          </cell>
          <cell r="V1386">
            <v>0</v>
          </cell>
          <cell r="W1386">
            <v>0</v>
          </cell>
          <cell r="X1386">
            <v>0</v>
          </cell>
          <cell r="Y1386">
            <v>0</v>
          </cell>
          <cell r="Z1386">
            <v>158636</v>
          </cell>
          <cell r="AA1386">
            <v>234663</v>
          </cell>
          <cell r="AB1386" t="str">
            <v>EMCC</v>
          </cell>
          <cell r="AC1386">
            <v>1101</v>
          </cell>
          <cell r="AD1386">
            <v>2</v>
          </cell>
          <cell r="AE1386">
            <v>15460</v>
          </cell>
        </row>
        <row r="1387">
          <cell r="A1387" t="str">
            <v>SML</v>
          </cell>
          <cell r="B1387">
            <v>8</v>
          </cell>
          <cell r="C1387" t="str">
            <v>DMNT</v>
          </cell>
          <cell r="D1387">
            <v>82</v>
          </cell>
          <cell r="E1387">
            <v>1</v>
          </cell>
          <cell r="F1387" t="str">
            <v xml:space="preserve">B </v>
          </cell>
          <cell r="G1387">
            <v>12</v>
          </cell>
          <cell r="H1387">
            <v>1566</v>
          </cell>
          <cell r="I1387">
            <v>101560</v>
          </cell>
          <cell r="J1387">
            <v>0</v>
          </cell>
          <cell r="K1387">
            <v>0</v>
          </cell>
          <cell r="L1387">
            <v>0</v>
          </cell>
          <cell r="M1387">
            <v>0</v>
          </cell>
          <cell r="N1387">
            <v>0</v>
          </cell>
          <cell r="O1387">
            <v>1029939</v>
          </cell>
          <cell r="P1387">
            <v>0</v>
          </cell>
          <cell r="Q1387">
            <v>0</v>
          </cell>
          <cell r="R1387">
            <v>44555</v>
          </cell>
          <cell r="S1387">
            <v>0</v>
          </cell>
          <cell r="T1387">
            <v>69390</v>
          </cell>
          <cell r="U1387">
            <v>175139</v>
          </cell>
          <cell r="V1387">
            <v>0</v>
          </cell>
          <cell r="W1387">
            <v>0</v>
          </cell>
          <cell r="X1387">
            <v>0</v>
          </cell>
          <cell r="Y1387">
            <v>196768</v>
          </cell>
          <cell r="Z1387">
            <v>1029939</v>
          </cell>
          <cell r="AA1387">
            <v>1340652</v>
          </cell>
          <cell r="AB1387" t="str">
            <v>EMCC</v>
          </cell>
          <cell r="AC1387">
            <v>1101</v>
          </cell>
          <cell r="AD1387">
            <v>2</v>
          </cell>
          <cell r="AE1387">
            <v>101560</v>
          </cell>
        </row>
        <row r="1388">
          <cell r="A1388" t="str">
            <v>SML</v>
          </cell>
          <cell r="B1388">
            <v>8</v>
          </cell>
          <cell r="C1388" t="str">
            <v>DMNT</v>
          </cell>
          <cell r="D1388">
            <v>82</v>
          </cell>
          <cell r="E1388">
            <v>1</v>
          </cell>
          <cell r="F1388" t="str">
            <v xml:space="preserve">B </v>
          </cell>
          <cell r="G1388">
            <v>13</v>
          </cell>
          <cell r="H1388">
            <v>379</v>
          </cell>
          <cell r="I1388">
            <v>44686</v>
          </cell>
          <cell r="J1388">
            <v>0</v>
          </cell>
          <cell r="K1388">
            <v>0</v>
          </cell>
          <cell r="L1388">
            <v>0</v>
          </cell>
          <cell r="M1388">
            <v>0</v>
          </cell>
          <cell r="N1388">
            <v>0</v>
          </cell>
          <cell r="O1388">
            <v>625898</v>
          </cell>
          <cell r="P1388">
            <v>0</v>
          </cell>
          <cell r="Q1388">
            <v>0</v>
          </cell>
          <cell r="R1388">
            <v>9279</v>
          </cell>
          <cell r="S1388">
            <v>0</v>
          </cell>
          <cell r="T1388">
            <v>25284</v>
          </cell>
          <cell r="U1388">
            <v>106411</v>
          </cell>
          <cell r="V1388">
            <v>0</v>
          </cell>
          <cell r="W1388">
            <v>0</v>
          </cell>
          <cell r="X1388">
            <v>0</v>
          </cell>
          <cell r="Y1388">
            <v>123648</v>
          </cell>
          <cell r="Z1388">
            <v>625898</v>
          </cell>
          <cell r="AA1388">
            <v>784109</v>
          </cell>
          <cell r="AB1388" t="str">
            <v>EMCC</v>
          </cell>
          <cell r="AC1388">
            <v>1101</v>
          </cell>
          <cell r="AD1388">
            <v>2</v>
          </cell>
          <cell r="AE1388">
            <v>44686</v>
          </cell>
        </row>
        <row r="1389">
          <cell r="A1389" t="str">
            <v>SML</v>
          </cell>
          <cell r="B1389">
            <v>8</v>
          </cell>
          <cell r="C1389" t="str">
            <v>DMNT</v>
          </cell>
          <cell r="D1389">
            <v>82</v>
          </cell>
          <cell r="E1389">
            <v>1</v>
          </cell>
          <cell r="F1389" t="str">
            <v xml:space="preserve">B </v>
          </cell>
          <cell r="G1389">
            <v>14</v>
          </cell>
          <cell r="H1389">
            <v>36</v>
          </cell>
          <cell r="I1389">
            <v>5573</v>
          </cell>
          <cell r="J1389">
            <v>0</v>
          </cell>
          <cell r="K1389">
            <v>0</v>
          </cell>
          <cell r="L1389">
            <v>0</v>
          </cell>
          <cell r="M1389">
            <v>0</v>
          </cell>
          <cell r="N1389">
            <v>0</v>
          </cell>
          <cell r="O1389">
            <v>71112</v>
          </cell>
          <cell r="P1389">
            <v>0</v>
          </cell>
          <cell r="Q1389">
            <v>0</v>
          </cell>
          <cell r="R1389">
            <v>864</v>
          </cell>
          <cell r="S1389">
            <v>0</v>
          </cell>
          <cell r="T1389">
            <v>7493</v>
          </cell>
          <cell r="U1389">
            <v>12090</v>
          </cell>
          <cell r="V1389">
            <v>0</v>
          </cell>
          <cell r="W1389">
            <v>0</v>
          </cell>
          <cell r="X1389">
            <v>0</v>
          </cell>
          <cell r="Y1389">
            <v>12771</v>
          </cell>
          <cell r="Z1389">
            <v>71112</v>
          </cell>
          <cell r="AA1389">
            <v>92240</v>
          </cell>
          <cell r="AB1389" t="str">
            <v>EMCC</v>
          </cell>
          <cell r="AC1389">
            <v>1101</v>
          </cell>
          <cell r="AD1389">
            <v>2</v>
          </cell>
          <cell r="AE1389">
            <v>5573</v>
          </cell>
        </row>
        <row r="1390">
          <cell r="A1390" t="str">
            <v>SML</v>
          </cell>
          <cell r="B1390">
            <v>8</v>
          </cell>
          <cell r="C1390" t="str">
            <v>DMNT</v>
          </cell>
          <cell r="D1390">
            <v>82</v>
          </cell>
          <cell r="E1390">
            <v>1</v>
          </cell>
          <cell r="F1390" t="str">
            <v xml:space="preserve">B </v>
          </cell>
          <cell r="G1390">
            <v>15</v>
          </cell>
          <cell r="H1390">
            <v>58</v>
          </cell>
          <cell r="I1390">
            <v>13536</v>
          </cell>
          <cell r="J1390">
            <v>0</v>
          </cell>
          <cell r="K1390">
            <v>0</v>
          </cell>
          <cell r="L1390">
            <v>0</v>
          </cell>
          <cell r="M1390">
            <v>0</v>
          </cell>
          <cell r="N1390">
            <v>0</v>
          </cell>
          <cell r="O1390">
            <v>208728</v>
          </cell>
          <cell r="P1390">
            <v>0</v>
          </cell>
          <cell r="Q1390">
            <v>0</v>
          </cell>
          <cell r="R1390">
            <v>2171</v>
          </cell>
          <cell r="S1390">
            <v>0</v>
          </cell>
          <cell r="T1390">
            <v>830</v>
          </cell>
          <cell r="U1390">
            <v>38137</v>
          </cell>
          <cell r="V1390">
            <v>0</v>
          </cell>
          <cell r="W1390">
            <v>0</v>
          </cell>
          <cell r="X1390">
            <v>0</v>
          </cell>
          <cell r="Y1390">
            <v>28219</v>
          </cell>
          <cell r="Z1390">
            <v>208728</v>
          </cell>
          <cell r="AA1390">
            <v>239948</v>
          </cell>
          <cell r="AB1390" t="str">
            <v>EMCC</v>
          </cell>
          <cell r="AC1390">
            <v>1101</v>
          </cell>
          <cell r="AD1390">
            <v>2</v>
          </cell>
          <cell r="AE1390">
            <v>13536</v>
          </cell>
        </row>
        <row r="1391">
          <cell r="A1391" t="str">
            <v>SML</v>
          </cell>
          <cell r="B1391">
            <v>8</v>
          </cell>
          <cell r="C1391" t="str">
            <v>DMNT</v>
          </cell>
          <cell r="D1391">
            <v>82</v>
          </cell>
          <cell r="E1391">
            <v>2</v>
          </cell>
          <cell r="F1391" t="str">
            <v>A4</v>
          </cell>
          <cell r="G1391">
            <v>20</v>
          </cell>
          <cell r="H1391">
            <v>6</v>
          </cell>
          <cell r="I1391">
            <v>54838</v>
          </cell>
          <cell r="J1391">
            <v>0</v>
          </cell>
          <cell r="K1391">
            <v>0</v>
          </cell>
          <cell r="L1391">
            <v>258</v>
          </cell>
          <cell r="M1391">
            <v>0</v>
          </cell>
          <cell r="N1391">
            <v>0</v>
          </cell>
          <cell r="O1391">
            <v>629249</v>
          </cell>
          <cell r="P1391">
            <v>201927</v>
          </cell>
          <cell r="Q1391">
            <v>1595</v>
          </cell>
          <cell r="R1391">
            <v>270</v>
          </cell>
          <cell r="S1391">
            <v>0</v>
          </cell>
          <cell r="T1391">
            <v>0</v>
          </cell>
          <cell r="U1391">
            <v>208388</v>
          </cell>
          <cell r="V1391">
            <v>0</v>
          </cell>
          <cell r="W1391">
            <v>783</v>
          </cell>
          <cell r="X1391">
            <v>0</v>
          </cell>
          <cell r="Y1391">
            <v>9606</v>
          </cell>
          <cell r="Z1391">
            <v>833554</v>
          </cell>
          <cell r="AA1391">
            <v>843430</v>
          </cell>
          <cell r="AB1391" t="str">
            <v>EMCC</v>
          </cell>
          <cell r="AC1391">
            <v>1101</v>
          </cell>
          <cell r="AD1391">
            <v>2</v>
          </cell>
          <cell r="AE1391">
            <v>54838</v>
          </cell>
        </row>
        <row r="1392">
          <cell r="A1392" t="str">
            <v>SML</v>
          </cell>
          <cell r="B1392">
            <v>8</v>
          </cell>
          <cell r="C1392" t="str">
            <v>DMNT</v>
          </cell>
          <cell r="D1392">
            <v>82</v>
          </cell>
          <cell r="E1392">
            <v>2</v>
          </cell>
          <cell r="F1392" t="str">
            <v xml:space="preserve">B </v>
          </cell>
          <cell r="G1392">
            <v>0</v>
          </cell>
          <cell r="H1392">
            <v>129</v>
          </cell>
          <cell r="I1392">
            <v>173442</v>
          </cell>
          <cell r="J1392">
            <v>0</v>
          </cell>
          <cell r="K1392">
            <v>0</v>
          </cell>
          <cell r="L1392">
            <v>0</v>
          </cell>
          <cell r="M1392">
            <v>0</v>
          </cell>
          <cell r="N1392">
            <v>0</v>
          </cell>
          <cell r="O1392">
            <v>3610805</v>
          </cell>
          <cell r="P1392">
            <v>0</v>
          </cell>
          <cell r="Q1392">
            <v>0</v>
          </cell>
          <cell r="R1392">
            <v>54635</v>
          </cell>
          <cell r="S1392">
            <v>0</v>
          </cell>
          <cell r="T1392">
            <v>354868</v>
          </cell>
          <cell r="U1392">
            <v>895474</v>
          </cell>
          <cell r="V1392">
            <v>0</v>
          </cell>
          <cell r="W1392">
            <v>0</v>
          </cell>
          <cell r="X1392">
            <v>0</v>
          </cell>
          <cell r="Y1392">
            <v>114464</v>
          </cell>
          <cell r="Z1392">
            <v>3610805</v>
          </cell>
          <cell r="AA1392">
            <v>4134772</v>
          </cell>
          <cell r="AB1392" t="str">
            <v>EMCC</v>
          </cell>
          <cell r="AC1392">
            <v>1101</v>
          </cell>
          <cell r="AD1392">
            <v>2</v>
          </cell>
          <cell r="AE1392">
            <v>171686</v>
          </cell>
        </row>
        <row r="1393">
          <cell r="A1393" t="str">
            <v>SML</v>
          </cell>
          <cell r="B1393">
            <v>8</v>
          </cell>
          <cell r="C1393" t="str">
            <v>DMNT</v>
          </cell>
          <cell r="D1393">
            <v>82</v>
          </cell>
          <cell r="E1393">
            <v>3</v>
          </cell>
          <cell r="F1393" t="str">
            <v>A4</v>
          </cell>
          <cell r="G1393">
            <v>22</v>
          </cell>
          <cell r="H1393">
            <v>2</v>
          </cell>
          <cell r="I1393">
            <v>183877</v>
          </cell>
          <cell r="J1393">
            <v>15108</v>
          </cell>
          <cell r="K1393">
            <v>168769</v>
          </cell>
          <cell r="L1393">
            <v>623</v>
          </cell>
          <cell r="M1393">
            <v>287</v>
          </cell>
          <cell r="N1393">
            <v>280</v>
          </cell>
          <cell r="O1393">
            <v>1295005</v>
          </cell>
          <cell r="P1393">
            <v>1005852</v>
          </cell>
          <cell r="Q1393">
            <v>20168</v>
          </cell>
          <cell r="R1393">
            <v>0</v>
          </cell>
          <cell r="S1393">
            <v>0</v>
          </cell>
          <cell r="T1393">
            <v>0</v>
          </cell>
          <cell r="U1393">
            <v>586124</v>
          </cell>
          <cell r="V1393">
            <v>0</v>
          </cell>
          <cell r="W1393">
            <v>23471</v>
          </cell>
          <cell r="X1393">
            <v>0</v>
          </cell>
          <cell r="Y1393">
            <v>3448</v>
          </cell>
          <cell r="Z1393">
            <v>2344496</v>
          </cell>
          <cell r="AA1393">
            <v>2347944</v>
          </cell>
          <cell r="AB1393" t="str">
            <v>EMCC</v>
          </cell>
          <cell r="AC1393">
            <v>1101</v>
          </cell>
          <cell r="AD1393">
            <v>2</v>
          </cell>
          <cell r="AE1393">
            <v>183877</v>
          </cell>
        </row>
        <row r="1394">
          <cell r="A1394" t="str">
            <v>SML</v>
          </cell>
          <cell r="B1394">
            <v>8</v>
          </cell>
          <cell r="C1394" t="str">
            <v>DMNT</v>
          </cell>
          <cell r="D1394">
            <v>82</v>
          </cell>
          <cell r="E1394">
            <v>3</v>
          </cell>
          <cell r="F1394" t="str">
            <v>A4</v>
          </cell>
          <cell r="G1394">
            <v>21</v>
          </cell>
          <cell r="H1394">
            <v>2</v>
          </cell>
          <cell r="I1394">
            <v>30859</v>
          </cell>
          <cell r="J1394">
            <v>2004</v>
          </cell>
          <cell r="K1394">
            <v>28855</v>
          </cell>
          <cell r="L1394">
            <v>129</v>
          </cell>
          <cell r="M1394">
            <v>129</v>
          </cell>
          <cell r="N1394">
            <v>0</v>
          </cell>
          <cell r="O1394">
            <v>309516</v>
          </cell>
          <cell r="P1394">
            <v>89096</v>
          </cell>
          <cell r="Q1394">
            <v>0</v>
          </cell>
          <cell r="R1394">
            <v>2824</v>
          </cell>
          <cell r="S1394">
            <v>0</v>
          </cell>
          <cell r="T1394">
            <v>0</v>
          </cell>
          <cell r="U1394">
            <v>99654</v>
          </cell>
          <cell r="V1394">
            <v>0</v>
          </cell>
          <cell r="W1394">
            <v>0</v>
          </cell>
          <cell r="X1394">
            <v>0</v>
          </cell>
          <cell r="Y1394">
            <v>3448</v>
          </cell>
          <cell r="Z1394">
            <v>398612</v>
          </cell>
          <cell r="AA1394">
            <v>404884</v>
          </cell>
          <cell r="AB1394" t="str">
            <v>EMCC</v>
          </cell>
          <cell r="AC1394">
            <v>1101</v>
          </cell>
          <cell r="AD1394">
            <v>2</v>
          </cell>
          <cell r="AE1394">
            <v>30859</v>
          </cell>
        </row>
        <row r="1395">
          <cell r="A1395" t="str">
            <v>SML</v>
          </cell>
          <cell r="B1395">
            <v>8</v>
          </cell>
          <cell r="C1395" t="str">
            <v>DMNT</v>
          </cell>
          <cell r="D1395">
            <v>82</v>
          </cell>
          <cell r="E1395">
            <v>3</v>
          </cell>
          <cell r="F1395" t="str">
            <v>A4</v>
          </cell>
          <cell r="G1395">
            <v>20</v>
          </cell>
          <cell r="H1395">
            <v>40</v>
          </cell>
          <cell r="I1395">
            <v>801710</v>
          </cell>
          <cell r="J1395">
            <v>0</v>
          </cell>
          <cell r="K1395">
            <v>0</v>
          </cell>
          <cell r="L1395">
            <v>2787</v>
          </cell>
          <cell r="M1395">
            <v>0</v>
          </cell>
          <cell r="N1395">
            <v>0</v>
          </cell>
          <cell r="O1395">
            <v>9199352</v>
          </cell>
          <cell r="P1395">
            <v>2181293</v>
          </cell>
          <cell r="Q1395">
            <v>208585</v>
          </cell>
          <cell r="R1395">
            <v>68664</v>
          </cell>
          <cell r="S1395">
            <v>0</v>
          </cell>
          <cell r="T1395">
            <v>240300</v>
          </cell>
          <cell r="U1395">
            <v>2908851</v>
          </cell>
          <cell r="V1395">
            <v>0</v>
          </cell>
          <cell r="W1395">
            <v>46177</v>
          </cell>
          <cell r="X1395">
            <v>0</v>
          </cell>
          <cell r="Y1395">
            <v>65512</v>
          </cell>
          <cell r="Z1395">
            <v>11635407</v>
          </cell>
          <cell r="AA1395">
            <v>12009883</v>
          </cell>
          <cell r="AB1395" t="str">
            <v>EMCC</v>
          </cell>
          <cell r="AC1395">
            <v>1101</v>
          </cell>
          <cell r="AD1395">
            <v>2</v>
          </cell>
          <cell r="AE1395">
            <v>801710</v>
          </cell>
        </row>
        <row r="1396">
          <cell r="A1396" t="str">
            <v>SML</v>
          </cell>
          <cell r="B1396">
            <v>8</v>
          </cell>
          <cell r="C1396" t="str">
            <v>DMNT</v>
          </cell>
          <cell r="D1396">
            <v>82</v>
          </cell>
          <cell r="E1396">
            <v>3</v>
          </cell>
          <cell r="F1396" t="str">
            <v xml:space="preserve">B </v>
          </cell>
          <cell r="G1396">
            <v>0</v>
          </cell>
          <cell r="H1396">
            <v>3602</v>
          </cell>
          <cell r="I1396">
            <v>1075433</v>
          </cell>
          <cell r="J1396">
            <v>0</v>
          </cell>
          <cell r="K1396">
            <v>0</v>
          </cell>
          <cell r="L1396">
            <v>0</v>
          </cell>
          <cell r="M1396">
            <v>0</v>
          </cell>
          <cell r="N1396">
            <v>0</v>
          </cell>
          <cell r="O1396">
            <v>22392891</v>
          </cell>
          <cell r="P1396">
            <v>0</v>
          </cell>
          <cell r="Q1396">
            <v>0</v>
          </cell>
          <cell r="R1396">
            <v>245573</v>
          </cell>
          <cell r="S1396">
            <v>0</v>
          </cell>
          <cell r="T1396">
            <v>1281646</v>
          </cell>
          <cell r="U1396">
            <v>5556769</v>
          </cell>
          <cell r="V1396">
            <v>0</v>
          </cell>
          <cell r="W1396">
            <v>0</v>
          </cell>
          <cell r="X1396">
            <v>0</v>
          </cell>
          <cell r="Y1396">
            <v>1745696</v>
          </cell>
          <cell r="Z1396">
            <v>22392891</v>
          </cell>
          <cell r="AA1396">
            <v>25665806</v>
          </cell>
          <cell r="AB1396" t="str">
            <v>EMCC</v>
          </cell>
          <cell r="AC1396">
            <v>1101</v>
          </cell>
          <cell r="AD1396">
            <v>2</v>
          </cell>
          <cell r="AE1396">
            <v>1044177</v>
          </cell>
        </row>
        <row r="1397">
          <cell r="A1397" t="str">
            <v>SML</v>
          </cell>
          <cell r="B1397">
            <v>8</v>
          </cell>
          <cell r="C1397" t="str">
            <v>DMNT</v>
          </cell>
          <cell r="D1397">
            <v>82</v>
          </cell>
          <cell r="E1397">
            <v>4</v>
          </cell>
          <cell r="F1397" t="str">
            <v xml:space="preserve">B </v>
          </cell>
          <cell r="G1397">
            <v>0</v>
          </cell>
          <cell r="H1397">
            <v>10</v>
          </cell>
          <cell r="I1397">
            <v>4640</v>
          </cell>
          <cell r="J1397">
            <v>0</v>
          </cell>
          <cell r="K1397">
            <v>0</v>
          </cell>
          <cell r="L1397">
            <v>0</v>
          </cell>
          <cell r="M1397">
            <v>0</v>
          </cell>
          <cell r="N1397">
            <v>0</v>
          </cell>
          <cell r="O1397">
            <v>45417</v>
          </cell>
          <cell r="P1397">
            <v>0</v>
          </cell>
          <cell r="Q1397">
            <v>0</v>
          </cell>
          <cell r="R1397">
            <v>0</v>
          </cell>
          <cell r="S1397">
            <v>0</v>
          </cell>
          <cell r="T1397">
            <v>8964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45417</v>
          </cell>
          <cell r="AA1397">
            <v>54381</v>
          </cell>
          <cell r="AB1397" t="str">
            <v>EMCC</v>
          </cell>
          <cell r="AC1397">
            <v>1101</v>
          </cell>
          <cell r="AD1397">
            <v>2</v>
          </cell>
          <cell r="AE1397">
            <v>4597</v>
          </cell>
        </row>
        <row r="1398">
          <cell r="A1398" t="str">
            <v>SML</v>
          </cell>
          <cell r="B1398">
            <v>8</v>
          </cell>
          <cell r="C1398" t="str">
            <v>DMNT</v>
          </cell>
          <cell r="D1398">
            <v>82</v>
          </cell>
          <cell r="E1398">
            <v>5</v>
          </cell>
          <cell r="F1398" t="str">
            <v>A4</v>
          </cell>
          <cell r="G1398">
            <v>21</v>
          </cell>
          <cell r="H1398">
            <v>1</v>
          </cell>
          <cell r="I1398">
            <v>36000</v>
          </cell>
          <cell r="J1398">
            <v>2214</v>
          </cell>
          <cell r="K1398">
            <v>33786</v>
          </cell>
          <cell r="L1398">
            <v>138</v>
          </cell>
          <cell r="M1398">
            <v>138</v>
          </cell>
          <cell r="N1398">
            <v>0</v>
          </cell>
          <cell r="O1398">
            <v>354267</v>
          </cell>
          <cell r="P1398">
            <v>95312</v>
          </cell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U1398">
            <v>112395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449579</v>
          </cell>
          <cell r="AA1398">
            <v>449579</v>
          </cell>
          <cell r="AB1398" t="str">
            <v>EMCC</v>
          </cell>
          <cell r="AC1398">
            <v>1101</v>
          </cell>
          <cell r="AD1398">
            <v>2</v>
          </cell>
          <cell r="AE1398">
            <v>36000</v>
          </cell>
        </row>
        <row r="1399">
          <cell r="A1399" t="str">
            <v>SML</v>
          </cell>
          <cell r="B1399">
            <v>8</v>
          </cell>
          <cell r="C1399" t="str">
            <v>DMNT</v>
          </cell>
          <cell r="D1399">
            <v>82</v>
          </cell>
          <cell r="E1399">
            <v>5</v>
          </cell>
          <cell r="F1399" t="str">
            <v>A4</v>
          </cell>
          <cell r="G1399">
            <v>20</v>
          </cell>
          <cell r="H1399">
            <v>6</v>
          </cell>
          <cell r="I1399">
            <v>49991</v>
          </cell>
          <cell r="J1399">
            <v>0</v>
          </cell>
          <cell r="K1399">
            <v>0</v>
          </cell>
          <cell r="L1399">
            <v>186</v>
          </cell>
          <cell r="M1399">
            <v>0</v>
          </cell>
          <cell r="N1399">
            <v>0</v>
          </cell>
          <cell r="O1399">
            <v>505998</v>
          </cell>
          <cell r="P1399">
            <v>127966</v>
          </cell>
          <cell r="Q1399">
            <v>15264</v>
          </cell>
          <cell r="R1399">
            <v>1944</v>
          </cell>
          <cell r="S1399">
            <v>0</v>
          </cell>
          <cell r="T1399">
            <v>0</v>
          </cell>
          <cell r="U1399">
            <v>98887</v>
          </cell>
          <cell r="V1399">
            <v>0</v>
          </cell>
          <cell r="W1399">
            <v>6653</v>
          </cell>
          <cell r="X1399">
            <v>0</v>
          </cell>
          <cell r="Y1399">
            <v>0</v>
          </cell>
          <cell r="Z1399">
            <v>655881</v>
          </cell>
          <cell r="AA1399">
            <v>657825</v>
          </cell>
          <cell r="AB1399" t="str">
            <v>EMCC</v>
          </cell>
          <cell r="AC1399">
            <v>1101</v>
          </cell>
          <cell r="AD1399">
            <v>2</v>
          </cell>
          <cell r="AE1399">
            <v>49991</v>
          </cell>
        </row>
        <row r="1400">
          <cell r="A1400" t="str">
            <v>SML</v>
          </cell>
          <cell r="B1400">
            <v>8</v>
          </cell>
          <cell r="C1400" t="str">
            <v>DMNT</v>
          </cell>
          <cell r="D1400">
            <v>82</v>
          </cell>
          <cell r="E1400">
            <v>5</v>
          </cell>
          <cell r="F1400" t="str">
            <v xml:space="preserve">B </v>
          </cell>
          <cell r="G1400">
            <v>0</v>
          </cell>
          <cell r="H1400">
            <v>47</v>
          </cell>
          <cell r="I1400">
            <v>41313</v>
          </cell>
          <cell r="J1400">
            <v>0</v>
          </cell>
          <cell r="K1400">
            <v>0</v>
          </cell>
          <cell r="L1400">
            <v>0</v>
          </cell>
          <cell r="M1400">
            <v>0</v>
          </cell>
          <cell r="N1400">
            <v>0</v>
          </cell>
          <cell r="O1400">
            <v>749837</v>
          </cell>
          <cell r="P1400">
            <v>0</v>
          </cell>
          <cell r="Q1400">
            <v>0</v>
          </cell>
          <cell r="R1400">
            <v>3785</v>
          </cell>
          <cell r="S1400">
            <v>0</v>
          </cell>
          <cell r="T1400">
            <v>0</v>
          </cell>
          <cell r="U1400">
            <v>104778</v>
          </cell>
          <cell r="V1400">
            <v>0</v>
          </cell>
          <cell r="W1400">
            <v>0</v>
          </cell>
          <cell r="X1400">
            <v>0</v>
          </cell>
          <cell r="Y1400">
            <v>0</v>
          </cell>
          <cell r="Z1400">
            <v>749837</v>
          </cell>
          <cell r="AA1400">
            <v>753622</v>
          </cell>
          <cell r="AB1400" t="str">
            <v>EMCC</v>
          </cell>
          <cell r="AC1400">
            <v>1101</v>
          </cell>
          <cell r="AD1400">
            <v>2</v>
          </cell>
          <cell r="AE1400">
            <v>41265</v>
          </cell>
        </row>
        <row r="1401">
          <cell r="A1401" t="str">
            <v>SML</v>
          </cell>
          <cell r="B1401">
            <v>8</v>
          </cell>
          <cell r="C1401" t="str">
            <v>DMNT</v>
          </cell>
          <cell r="D1401">
            <v>82</v>
          </cell>
          <cell r="E1401">
            <v>7</v>
          </cell>
          <cell r="F1401" t="str">
            <v>A4</v>
          </cell>
          <cell r="G1401">
            <v>20</v>
          </cell>
          <cell r="H1401">
            <v>15</v>
          </cell>
          <cell r="I1401">
            <v>466797</v>
          </cell>
          <cell r="J1401">
            <v>0</v>
          </cell>
          <cell r="K1401">
            <v>0</v>
          </cell>
          <cell r="L1401">
            <v>757</v>
          </cell>
          <cell r="M1401">
            <v>0</v>
          </cell>
          <cell r="N1401">
            <v>0</v>
          </cell>
          <cell r="O1401">
            <v>4552824</v>
          </cell>
          <cell r="P1401">
            <v>511144</v>
          </cell>
          <cell r="Q1401">
            <v>247531</v>
          </cell>
          <cell r="R1401">
            <v>0</v>
          </cell>
          <cell r="S1401">
            <v>0</v>
          </cell>
          <cell r="T1401">
            <v>0</v>
          </cell>
          <cell r="U1401">
            <v>1337005</v>
          </cell>
          <cell r="V1401">
            <v>0</v>
          </cell>
          <cell r="W1401">
            <v>36520</v>
          </cell>
          <cell r="X1401">
            <v>0</v>
          </cell>
          <cell r="Y1401">
            <v>0</v>
          </cell>
          <cell r="Z1401">
            <v>5348019</v>
          </cell>
          <cell r="AA1401">
            <v>5348019</v>
          </cell>
          <cell r="AB1401" t="str">
            <v>EMCC</v>
          </cell>
          <cell r="AC1401">
            <v>1101</v>
          </cell>
          <cell r="AD1401">
            <v>2</v>
          </cell>
          <cell r="AE1401">
            <v>466797</v>
          </cell>
        </row>
        <row r="1402">
          <cell r="A1402" t="str">
            <v>SML</v>
          </cell>
          <cell r="B1402">
            <v>8</v>
          </cell>
          <cell r="C1402" t="str">
            <v>DMNT</v>
          </cell>
          <cell r="D1402">
            <v>82</v>
          </cell>
          <cell r="E1402">
            <v>7</v>
          </cell>
          <cell r="F1402" t="str">
            <v xml:space="preserve">B </v>
          </cell>
          <cell r="G1402">
            <v>0</v>
          </cell>
          <cell r="H1402">
            <v>9</v>
          </cell>
          <cell r="I1402">
            <v>18110</v>
          </cell>
          <cell r="J1402">
            <v>0</v>
          </cell>
          <cell r="K1402">
            <v>0</v>
          </cell>
          <cell r="L1402">
            <v>0</v>
          </cell>
          <cell r="M1402">
            <v>0</v>
          </cell>
          <cell r="N1402">
            <v>0</v>
          </cell>
          <cell r="O1402">
            <v>320451</v>
          </cell>
          <cell r="P1402">
            <v>0</v>
          </cell>
          <cell r="Q1402">
            <v>0</v>
          </cell>
          <cell r="R1402">
            <v>0</v>
          </cell>
          <cell r="S1402">
            <v>0</v>
          </cell>
          <cell r="T1402">
            <v>0</v>
          </cell>
          <cell r="U1402">
            <v>80113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320451</v>
          </cell>
          <cell r="AA1402">
            <v>320451</v>
          </cell>
          <cell r="AB1402" t="str">
            <v>EMCC</v>
          </cell>
          <cell r="AC1402">
            <v>1101</v>
          </cell>
          <cell r="AD1402">
            <v>2</v>
          </cell>
          <cell r="AE1402">
            <v>18110</v>
          </cell>
        </row>
        <row r="1403">
          <cell r="A1403" t="str">
            <v>SML</v>
          </cell>
          <cell r="B1403">
            <v>8</v>
          </cell>
          <cell r="C1403" t="str">
            <v>DMNT</v>
          </cell>
          <cell r="D1403">
            <v>82</v>
          </cell>
          <cell r="E1403">
            <v>8</v>
          </cell>
          <cell r="F1403" t="str">
            <v xml:space="preserve">B </v>
          </cell>
          <cell r="G1403">
            <v>0</v>
          </cell>
          <cell r="H1403">
            <v>4</v>
          </cell>
          <cell r="I1403">
            <v>10726</v>
          </cell>
          <cell r="J1403">
            <v>0</v>
          </cell>
          <cell r="K1403">
            <v>0</v>
          </cell>
          <cell r="L1403">
            <v>0</v>
          </cell>
          <cell r="M1403">
            <v>0</v>
          </cell>
          <cell r="N1403">
            <v>0</v>
          </cell>
          <cell r="O1403">
            <v>223302</v>
          </cell>
          <cell r="P1403">
            <v>0</v>
          </cell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U1403">
            <v>55826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223302</v>
          </cell>
          <cell r="AA1403">
            <v>223302</v>
          </cell>
          <cell r="AB1403" t="str">
            <v>EMCC</v>
          </cell>
          <cell r="AC1403">
            <v>1101</v>
          </cell>
          <cell r="AD1403">
            <v>2</v>
          </cell>
          <cell r="AE1403">
            <v>10726</v>
          </cell>
        </row>
        <row r="1404">
          <cell r="A1404" t="str">
            <v>SML</v>
          </cell>
          <cell r="B1404">
            <v>8</v>
          </cell>
          <cell r="C1404" t="str">
            <v>DMNT</v>
          </cell>
          <cell r="D1404">
            <v>83</v>
          </cell>
          <cell r="E1404">
            <v>1</v>
          </cell>
          <cell r="F1404" t="str">
            <v>A4</v>
          </cell>
          <cell r="G1404">
            <v>20</v>
          </cell>
          <cell r="H1404">
            <v>1</v>
          </cell>
          <cell r="I1404">
            <v>1353</v>
          </cell>
          <cell r="J1404">
            <v>0</v>
          </cell>
          <cell r="K1404">
            <v>0</v>
          </cell>
          <cell r="L1404">
            <v>8</v>
          </cell>
          <cell r="M1404">
            <v>0</v>
          </cell>
          <cell r="N1404">
            <v>0</v>
          </cell>
          <cell r="O1404">
            <v>15525</v>
          </cell>
          <cell r="P1404">
            <v>6261</v>
          </cell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U1404">
            <v>5447</v>
          </cell>
          <cell r="V1404">
            <v>0</v>
          </cell>
          <cell r="W1404">
            <v>0</v>
          </cell>
          <cell r="X1404">
            <v>0</v>
          </cell>
          <cell r="Y1404">
            <v>1122</v>
          </cell>
          <cell r="Z1404">
            <v>21786</v>
          </cell>
          <cell r="AA1404">
            <v>22908</v>
          </cell>
          <cell r="AB1404" t="str">
            <v>EMJN</v>
          </cell>
          <cell r="AC1404">
            <v>1101</v>
          </cell>
          <cell r="AD1404">
            <v>2</v>
          </cell>
          <cell r="AE1404">
            <v>1353</v>
          </cell>
        </row>
        <row r="1405">
          <cell r="A1405" t="str">
            <v>SML</v>
          </cell>
          <cell r="B1405">
            <v>8</v>
          </cell>
          <cell r="C1405" t="str">
            <v>DMNT</v>
          </cell>
          <cell r="D1405">
            <v>83</v>
          </cell>
          <cell r="E1405">
            <v>1</v>
          </cell>
          <cell r="F1405" t="str">
            <v xml:space="preserve">B </v>
          </cell>
          <cell r="G1405">
            <v>1</v>
          </cell>
          <cell r="H1405">
            <v>3655</v>
          </cell>
          <cell r="I1405">
            <v>92604</v>
          </cell>
          <cell r="J1405">
            <v>0</v>
          </cell>
          <cell r="K1405">
            <v>0</v>
          </cell>
          <cell r="L1405">
            <v>0</v>
          </cell>
          <cell r="M1405">
            <v>0</v>
          </cell>
          <cell r="N1405">
            <v>0</v>
          </cell>
          <cell r="O1405">
            <v>1495692</v>
          </cell>
          <cell r="P1405">
            <v>0</v>
          </cell>
          <cell r="Q1405">
            <v>0</v>
          </cell>
          <cell r="R1405">
            <v>44684</v>
          </cell>
          <cell r="S1405">
            <v>0</v>
          </cell>
          <cell r="T1405">
            <v>1195754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191296</v>
          </cell>
          <cell r="Z1405">
            <v>1495692</v>
          </cell>
          <cell r="AA1405">
            <v>2927426</v>
          </cell>
          <cell r="AB1405" t="str">
            <v>EMJN</v>
          </cell>
          <cell r="AC1405">
            <v>1101</v>
          </cell>
          <cell r="AD1405">
            <v>2</v>
          </cell>
          <cell r="AE1405">
            <v>39507</v>
          </cell>
        </row>
        <row r="1406">
          <cell r="A1406" t="str">
            <v>SML</v>
          </cell>
          <cell r="B1406">
            <v>8</v>
          </cell>
          <cell r="C1406" t="str">
            <v>DMNT</v>
          </cell>
          <cell r="D1406">
            <v>83</v>
          </cell>
          <cell r="E1406">
            <v>1</v>
          </cell>
          <cell r="F1406" t="str">
            <v xml:space="preserve">B </v>
          </cell>
          <cell r="G1406">
            <v>2</v>
          </cell>
          <cell r="H1406">
            <v>1272</v>
          </cell>
          <cell r="I1406">
            <v>52275</v>
          </cell>
          <cell r="J1406">
            <v>0</v>
          </cell>
          <cell r="K1406">
            <v>0</v>
          </cell>
          <cell r="L1406">
            <v>0</v>
          </cell>
          <cell r="M1406">
            <v>0</v>
          </cell>
          <cell r="N1406">
            <v>0</v>
          </cell>
          <cell r="O1406">
            <v>1011939</v>
          </cell>
          <cell r="P1406">
            <v>0</v>
          </cell>
          <cell r="Q1406">
            <v>0</v>
          </cell>
          <cell r="R1406">
            <v>14474</v>
          </cell>
          <cell r="S1406">
            <v>0</v>
          </cell>
          <cell r="T1406">
            <v>99278</v>
          </cell>
          <cell r="U1406">
            <v>171996</v>
          </cell>
          <cell r="V1406">
            <v>0</v>
          </cell>
          <cell r="W1406">
            <v>0</v>
          </cell>
          <cell r="X1406">
            <v>0</v>
          </cell>
          <cell r="Y1406">
            <v>131712</v>
          </cell>
          <cell r="Z1406">
            <v>1011939</v>
          </cell>
          <cell r="AA1406">
            <v>1257403</v>
          </cell>
          <cell r="AB1406" t="str">
            <v>EMJN</v>
          </cell>
          <cell r="AC1406">
            <v>1101</v>
          </cell>
          <cell r="AD1406">
            <v>2</v>
          </cell>
          <cell r="AE1406">
            <v>52075</v>
          </cell>
        </row>
        <row r="1407">
          <cell r="A1407" t="str">
            <v>SML</v>
          </cell>
          <cell r="B1407">
            <v>8</v>
          </cell>
          <cell r="C1407" t="str">
            <v>DMNT</v>
          </cell>
          <cell r="D1407">
            <v>83</v>
          </cell>
          <cell r="E1407">
            <v>1</v>
          </cell>
          <cell r="F1407" t="str">
            <v xml:space="preserve">B </v>
          </cell>
          <cell r="G1407">
            <v>3</v>
          </cell>
          <cell r="H1407">
            <v>4901</v>
          </cell>
          <cell r="I1407">
            <v>383555</v>
          </cell>
          <cell r="J1407">
            <v>0</v>
          </cell>
          <cell r="K1407">
            <v>0</v>
          </cell>
          <cell r="L1407">
            <v>0</v>
          </cell>
          <cell r="M1407">
            <v>0</v>
          </cell>
          <cell r="N1407">
            <v>0</v>
          </cell>
          <cell r="O1407">
            <v>7424701</v>
          </cell>
          <cell r="P1407">
            <v>0</v>
          </cell>
          <cell r="Q1407">
            <v>0</v>
          </cell>
          <cell r="R1407">
            <v>86389</v>
          </cell>
          <cell r="S1407">
            <v>0</v>
          </cell>
          <cell r="T1407">
            <v>516065</v>
          </cell>
          <cell r="U1407">
            <v>1262227</v>
          </cell>
          <cell r="V1407">
            <v>0</v>
          </cell>
          <cell r="W1407">
            <v>0</v>
          </cell>
          <cell r="X1407">
            <v>0</v>
          </cell>
          <cell r="Y1407">
            <v>718480</v>
          </cell>
          <cell r="Z1407">
            <v>7424701</v>
          </cell>
          <cell r="AA1407">
            <v>8745635</v>
          </cell>
          <cell r="AB1407" t="str">
            <v>EMJN</v>
          </cell>
          <cell r="AC1407">
            <v>1101</v>
          </cell>
          <cell r="AD1407">
            <v>2</v>
          </cell>
          <cell r="AE1407">
            <v>372779</v>
          </cell>
        </row>
        <row r="1408">
          <cell r="A1408" t="str">
            <v>SML</v>
          </cell>
          <cell r="B1408">
            <v>8</v>
          </cell>
          <cell r="C1408" t="str">
            <v>DMNT</v>
          </cell>
          <cell r="D1408">
            <v>83</v>
          </cell>
          <cell r="E1408">
            <v>1</v>
          </cell>
          <cell r="F1408" t="str">
            <v xml:space="preserve">B </v>
          </cell>
          <cell r="G1408">
            <v>4</v>
          </cell>
          <cell r="H1408">
            <v>4041</v>
          </cell>
          <cell r="I1408">
            <v>500832</v>
          </cell>
          <cell r="J1408">
            <v>0</v>
          </cell>
          <cell r="K1408">
            <v>0</v>
          </cell>
          <cell r="L1408">
            <v>0</v>
          </cell>
          <cell r="M1408">
            <v>0</v>
          </cell>
          <cell r="N1408">
            <v>0</v>
          </cell>
          <cell r="O1408">
            <v>9699117</v>
          </cell>
          <cell r="P1408">
            <v>0</v>
          </cell>
          <cell r="Q1408">
            <v>0</v>
          </cell>
          <cell r="R1408">
            <v>119542</v>
          </cell>
          <cell r="S1408">
            <v>0</v>
          </cell>
          <cell r="T1408">
            <v>442983</v>
          </cell>
          <cell r="U1408">
            <v>1648837</v>
          </cell>
          <cell r="V1408">
            <v>0</v>
          </cell>
          <cell r="W1408">
            <v>0</v>
          </cell>
          <cell r="X1408">
            <v>0</v>
          </cell>
          <cell r="Y1408">
            <v>783945</v>
          </cell>
          <cell r="Z1408">
            <v>9699117</v>
          </cell>
          <cell r="AA1408">
            <v>11045587</v>
          </cell>
          <cell r="AB1408" t="str">
            <v>EMJN</v>
          </cell>
          <cell r="AC1408">
            <v>1101</v>
          </cell>
          <cell r="AD1408">
            <v>2</v>
          </cell>
          <cell r="AE1408">
            <v>500832</v>
          </cell>
        </row>
        <row r="1409">
          <cell r="A1409" t="str">
            <v>SML</v>
          </cell>
          <cell r="B1409">
            <v>8</v>
          </cell>
          <cell r="C1409" t="str">
            <v>DMNT</v>
          </cell>
          <cell r="D1409">
            <v>83</v>
          </cell>
          <cell r="E1409">
            <v>1</v>
          </cell>
          <cell r="F1409" t="str">
            <v xml:space="preserve">B </v>
          </cell>
          <cell r="G1409">
            <v>5</v>
          </cell>
          <cell r="H1409">
            <v>2386</v>
          </cell>
          <cell r="I1409">
            <v>415681</v>
          </cell>
          <cell r="J1409">
            <v>0</v>
          </cell>
          <cell r="K1409">
            <v>0</v>
          </cell>
          <cell r="L1409">
            <v>0</v>
          </cell>
          <cell r="M1409">
            <v>0</v>
          </cell>
          <cell r="N1409">
            <v>0</v>
          </cell>
          <cell r="O1409">
            <v>8053293</v>
          </cell>
          <cell r="P1409">
            <v>0</v>
          </cell>
          <cell r="Q1409">
            <v>0</v>
          </cell>
          <cell r="R1409">
            <v>97960</v>
          </cell>
          <cell r="S1409">
            <v>0</v>
          </cell>
          <cell r="T1409">
            <v>269384</v>
          </cell>
          <cell r="U1409">
            <v>1369113</v>
          </cell>
          <cell r="V1409">
            <v>0</v>
          </cell>
          <cell r="W1409">
            <v>0</v>
          </cell>
          <cell r="X1409">
            <v>0</v>
          </cell>
          <cell r="Y1409">
            <v>859813</v>
          </cell>
          <cell r="Z1409">
            <v>8053293</v>
          </cell>
          <cell r="AA1409">
            <v>9280450</v>
          </cell>
          <cell r="AB1409" t="str">
            <v>EMJN</v>
          </cell>
          <cell r="AC1409">
            <v>1101</v>
          </cell>
          <cell r="AD1409">
            <v>2</v>
          </cell>
          <cell r="AE1409">
            <v>415681</v>
          </cell>
        </row>
        <row r="1410">
          <cell r="A1410" t="str">
            <v>SML</v>
          </cell>
          <cell r="B1410">
            <v>8</v>
          </cell>
          <cell r="C1410" t="str">
            <v>DMNT</v>
          </cell>
          <cell r="D1410">
            <v>83</v>
          </cell>
          <cell r="E1410">
            <v>1</v>
          </cell>
          <cell r="F1410" t="str">
            <v xml:space="preserve">B </v>
          </cell>
          <cell r="G1410">
            <v>6</v>
          </cell>
          <cell r="H1410">
            <v>2031</v>
          </cell>
          <cell r="I1410">
            <v>492386</v>
          </cell>
          <cell r="J1410">
            <v>0</v>
          </cell>
          <cell r="K1410">
            <v>0</v>
          </cell>
          <cell r="L1410">
            <v>0</v>
          </cell>
          <cell r="M1410">
            <v>0</v>
          </cell>
          <cell r="N1410">
            <v>0</v>
          </cell>
          <cell r="O1410">
            <v>9542628</v>
          </cell>
          <cell r="P1410">
            <v>0</v>
          </cell>
          <cell r="Q1410">
            <v>0</v>
          </cell>
          <cell r="R1410">
            <v>112278</v>
          </cell>
          <cell r="S1410">
            <v>16664</v>
          </cell>
          <cell r="T1410">
            <v>272945</v>
          </cell>
          <cell r="U1410">
            <v>1622611</v>
          </cell>
          <cell r="V1410">
            <v>0</v>
          </cell>
          <cell r="W1410">
            <v>0</v>
          </cell>
          <cell r="X1410">
            <v>0</v>
          </cell>
          <cell r="Y1410">
            <v>718200</v>
          </cell>
          <cell r="Z1410">
            <v>9542628</v>
          </cell>
          <cell r="AA1410">
            <v>10662715</v>
          </cell>
          <cell r="AB1410" t="str">
            <v>EMJN</v>
          </cell>
          <cell r="AC1410">
            <v>1101</v>
          </cell>
          <cell r="AD1410">
            <v>2</v>
          </cell>
          <cell r="AE1410">
            <v>492386</v>
          </cell>
        </row>
        <row r="1411">
          <cell r="A1411" t="str">
            <v>SML</v>
          </cell>
          <cell r="B1411">
            <v>8</v>
          </cell>
          <cell r="C1411" t="str">
            <v>DMNT</v>
          </cell>
          <cell r="D1411">
            <v>83</v>
          </cell>
          <cell r="E1411">
            <v>1</v>
          </cell>
          <cell r="F1411" t="str">
            <v xml:space="preserve">B </v>
          </cell>
          <cell r="G1411">
            <v>7</v>
          </cell>
          <cell r="H1411">
            <v>771</v>
          </cell>
          <cell r="I1411">
            <v>263688</v>
          </cell>
          <cell r="J1411">
            <v>0</v>
          </cell>
          <cell r="K1411">
            <v>0</v>
          </cell>
          <cell r="L1411">
            <v>0</v>
          </cell>
          <cell r="M1411">
            <v>0</v>
          </cell>
          <cell r="N1411">
            <v>0</v>
          </cell>
          <cell r="O1411">
            <v>5302647</v>
          </cell>
          <cell r="P1411">
            <v>0</v>
          </cell>
          <cell r="Q1411">
            <v>0</v>
          </cell>
          <cell r="R1411">
            <v>63109</v>
          </cell>
          <cell r="S1411">
            <v>0</v>
          </cell>
          <cell r="T1411">
            <v>114266</v>
          </cell>
          <cell r="U1411">
            <v>1060780</v>
          </cell>
          <cell r="V1411">
            <v>0</v>
          </cell>
          <cell r="W1411">
            <v>0</v>
          </cell>
          <cell r="X1411">
            <v>0</v>
          </cell>
          <cell r="Y1411">
            <v>371943</v>
          </cell>
          <cell r="Z1411">
            <v>5302647</v>
          </cell>
          <cell r="AA1411">
            <v>5851965</v>
          </cell>
          <cell r="AB1411" t="str">
            <v>EMJN</v>
          </cell>
          <cell r="AC1411">
            <v>1101</v>
          </cell>
          <cell r="AD1411">
            <v>2</v>
          </cell>
          <cell r="AE1411">
            <v>263688</v>
          </cell>
        </row>
        <row r="1412">
          <cell r="A1412" t="str">
            <v>SML</v>
          </cell>
          <cell r="B1412">
            <v>8</v>
          </cell>
          <cell r="C1412" t="str">
            <v>DMNT</v>
          </cell>
          <cell r="D1412">
            <v>83</v>
          </cell>
          <cell r="E1412">
            <v>1</v>
          </cell>
          <cell r="F1412" t="str">
            <v xml:space="preserve">B </v>
          </cell>
          <cell r="G1412">
            <v>8</v>
          </cell>
          <cell r="H1412">
            <v>367</v>
          </cell>
          <cell r="I1412">
            <v>164554</v>
          </cell>
          <cell r="J1412">
            <v>0</v>
          </cell>
          <cell r="K1412">
            <v>0</v>
          </cell>
          <cell r="L1412">
            <v>0</v>
          </cell>
          <cell r="M1412">
            <v>0</v>
          </cell>
          <cell r="N1412">
            <v>0</v>
          </cell>
          <cell r="O1412">
            <v>3308755</v>
          </cell>
          <cell r="P1412">
            <v>0</v>
          </cell>
          <cell r="Q1412">
            <v>0</v>
          </cell>
          <cell r="R1412">
            <v>32754</v>
          </cell>
          <cell r="S1412">
            <v>0</v>
          </cell>
          <cell r="T1412">
            <v>97677</v>
          </cell>
          <cell r="U1412">
            <v>661867</v>
          </cell>
          <cell r="V1412">
            <v>0</v>
          </cell>
          <cell r="W1412">
            <v>0</v>
          </cell>
          <cell r="X1412">
            <v>0</v>
          </cell>
          <cell r="Y1412">
            <v>178959</v>
          </cell>
          <cell r="Z1412">
            <v>3308755</v>
          </cell>
          <cell r="AA1412">
            <v>3618145</v>
          </cell>
          <cell r="AB1412" t="str">
            <v>EMJN</v>
          </cell>
          <cell r="AC1412">
            <v>1101</v>
          </cell>
          <cell r="AD1412">
            <v>2</v>
          </cell>
          <cell r="AE1412">
            <v>164554</v>
          </cell>
        </row>
        <row r="1413">
          <cell r="A1413" t="str">
            <v>SML</v>
          </cell>
          <cell r="B1413">
            <v>8</v>
          </cell>
          <cell r="C1413" t="str">
            <v>DMNT</v>
          </cell>
          <cell r="D1413">
            <v>83</v>
          </cell>
          <cell r="E1413">
            <v>1</v>
          </cell>
          <cell r="F1413" t="str">
            <v xml:space="preserve">B </v>
          </cell>
          <cell r="G1413">
            <v>9</v>
          </cell>
          <cell r="H1413">
            <v>393</v>
          </cell>
          <cell r="I1413">
            <v>243200</v>
          </cell>
          <cell r="J1413">
            <v>0</v>
          </cell>
          <cell r="K1413">
            <v>0</v>
          </cell>
          <cell r="L1413">
            <v>0</v>
          </cell>
          <cell r="M1413">
            <v>0</v>
          </cell>
          <cell r="N1413">
            <v>0</v>
          </cell>
          <cell r="O1413">
            <v>5211470</v>
          </cell>
          <cell r="P1413">
            <v>0</v>
          </cell>
          <cell r="Q1413">
            <v>0</v>
          </cell>
          <cell r="R1413">
            <v>48549</v>
          </cell>
          <cell r="S1413">
            <v>0</v>
          </cell>
          <cell r="T1413">
            <v>135711</v>
          </cell>
          <cell r="U1413">
            <v>1303005</v>
          </cell>
          <cell r="V1413">
            <v>0</v>
          </cell>
          <cell r="W1413">
            <v>0</v>
          </cell>
          <cell r="X1413">
            <v>0</v>
          </cell>
          <cell r="Y1413">
            <v>277530</v>
          </cell>
          <cell r="Z1413">
            <v>5211470</v>
          </cell>
          <cell r="AA1413">
            <v>5673260</v>
          </cell>
          <cell r="AB1413" t="str">
            <v>EMJN</v>
          </cell>
          <cell r="AC1413">
            <v>1101</v>
          </cell>
          <cell r="AD1413">
            <v>2</v>
          </cell>
          <cell r="AE1413">
            <v>243200</v>
          </cell>
        </row>
        <row r="1414">
          <cell r="A1414" t="str">
            <v>SML</v>
          </cell>
          <cell r="B1414">
            <v>8</v>
          </cell>
          <cell r="C1414" t="str">
            <v>DMNT</v>
          </cell>
          <cell r="D1414">
            <v>83</v>
          </cell>
          <cell r="E1414">
            <v>1</v>
          </cell>
          <cell r="F1414" t="str">
            <v xml:space="preserve">B </v>
          </cell>
          <cell r="G1414">
            <v>10</v>
          </cell>
          <cell r="H1414">
            <v>97</v>
          </cell>
          <cell r="I1414">
            <v>85481</v>
          </cell>
          <cell r="J1414">
            <v>0</v>
          </cell>
          <cell r="K1414">
            <v>0</v>
          </cell>
          <cell r="L1414">
            <v>0</v>
          </cell>
          <cell r="M1414">
            <v>0</v>
          </cell>
          <cell r="N1414">
            <v>0</v>
          </cell>
          <cell r="O1414">
            <v>1814729</v>
          </cell>
          <cell r="P1414">
            <v>0</v>
          </cell>
          <cell r="Q1414">
            <v>0</v>
          </cell>
          <cell r="R1414">
            <v>18836</v>
          </cell>
          <cell r="S1414">
            <v>0</v>
          </cell>
          <cell r="T1414">
            <v>97105</v>
          </cell>
          <cell r="U1414">
            <v>453707</v>
          </cell>
          <cell r="V1414">
            <v>0</v>
          </cell>
          <cell r="W1414">
            <v>0</v>
          </cell>
          <cell r="X1414">
            <v>0</v>
          </cell>
          <cell r="Y1414">
            <v>71808</v>
          </cell>
          <cell r="Z1414">
            <v>1814729</v>
          </cell>
          <cell r="AA1414">
            <v>2002478</v>
          </cell>
          <cell r="AB1414" t="str">
            <v>EMJN</v>
          </cell>
          <cell r="AC1414">
            <v>1101</v>
          </cell>
          <cell r="AD1414">
            <v>2</v>
          </cell>
          <cell r="AE1414">
            <v>85481</v>
          </cell>
        </row>
        <row r="1415">
          <cell r="A1415" t="str">
            <v>SML</v>
          </cell>
          <cell r="B1415">
            <v>8</v>
          </cell>
          <cell r="C1415" t="str">
            <v>DMNT</v>
          </cell>
          <cell r="D1415">
            <v>83</v>
          </cell>
          <cell r="E1415">
            <v>1</v>
          </cell>
          <cell r="F1415" t="str">
            <v xml:space="preserve">B </v>
          </cell>
          <cell r="G1415">
            <v>11</v>
          </cell>
          <cell r="H1415">
            <v>1818</v>
          </cell>
          <cell r="I1415">
            <v>45952</v>
          </cell>
          <cell r="J1415">
            <v>0</v>
          </cell>
          <cell r="K1415">
            <v>0</v>
          </cell>
          <cell r="L1415">
            <v>0</v>
          </cell>
          <cell r="M1415">
            <v>0</v>
          </cell>
          <cell r="N1415">
            <v>0</v>
          </cell>
          <cell r="O1415">
            <v>259949</v>
          </cell>
          <cell r="P1415">
            <v>0</v>
          </cell>
          <cell r="Q1415">
            <v>0</v>
          </cell>
          <cell r="R1415">
            <v>8861</v>
          </cell>
          <cell r="S1415">
            <v>0</v>
          </cell>
          <cell r="T1415">
            <v>92354</v>
          </cell>
          <cell r="U1415">
            <v>0</v>
          </cell>
          <cell r="V1415">
            <v>0</v>
          </cell>
          <cell r="W1415">
            <v>0</v>
          </cell>
          <cell r="X1415">
            <v>0</v>
          </cell>
          <cell r="Y1415">
            <v>94696</v>
          </cell>
          <cell r="Z1415">
            <v>259949</v>
          </cell>
          <cell r="AA1415">
            <v>455860</v>
          </cell>
          <cell r="AB1415" t="str">
            <v>EMJN</v>
          </cell>
          <cell r="AC1415">
            <v>1101</v>
          </cell>
          <cell r="AD1415">
            <v>2</v>
          </cell>
          <cell r="AE1415">
            <v>20562</v>
          </cell>
        </row>
        <row r="1416">
          <cell r="A1416" t="str">
            <v>SML</v>
          </cell>
          <cell r="B1416">
            <v>8</v>
          </cell>
          <cell r="C1416" t="str">
            <v>DMNT</v>
          </cell>
          <cell r="D1416">
            <v>83</v>
          </cell>
          <cell r="E1416">
            <v>1</v>
          </cell>
          <cell r="F1416" t="str">
            <v xml:space="preserve">B </v>
          </cell>
          <cell r="G1416">
            <v>12</v>
          </cell>
          <cell r="H1416">
            <v>1908</v>
          </cell>
          <cell r="I1416">
            <v>123801</v>
          </cell>
          <cell r="J1416">
            <v>0</v>
          </cell>
          <cell r="K1416">
            <v>0</v>
          </cell>
          <cell r="L1416">
            <v>0</v>
          </cell>
          <cell r="M1416">
            <v>0</v>
          </cell>
          <cell r="N1416">
            <v>0</v>
          </cell>
          <cell r="O1416">
            <v>1232049</v>
          </cell>
          <cell r="P1416">
            <v>0</v>
          </cell>
          <cell r="Q1416">
            <v>0</v>
          </cell>
          <cell r="R1416">
            <v>45604</v>
          </cell>
          <cell r="S1416">
            <v>0</v>
          </cell>
          <cell r="T1416">
            <v>66441</v>
          </cell>
          <cell r="U1416">
            <v>209524</v>
          </cell>
          <cell r="V1416">
            <v>0</v>
          </cell>
          <cell r="W1416">
            <v>0</v>
          </cell>
          <cell r="X1416">
            <v>0</v>
          </cell>
          <cell r="Y1416">
            <v>250376</v>
          </cell>
          <cell r="Z1416">
            <v>1232049</v>
          </cell>
          <cell r="AA1416">
            <v>1594470</v>
          </cell>
          <cell r="AB1416" t="str">
            <v>EMJN</v>
          </cell>
          <cell r="AC1416">
            <v>1101</v>
          </cell>
          <cell r="AD1416">
            <v>2</v>
          </cell>
          <cell r="AE1416">
            <v>123801</v>
          </cell>
        </row>
        <row r="1417">
          <cell r="A1417" t="str">
            <v>SML</v>
          </cell>
          <cell r="B1417">
            <v>8</v>
          </cell>
          <cell r="C1417" t="str">
            <v>DMNT</v>
          </cell>
          <cell r="D1417">
            <v>83</v>
          </cell>
          <cell r="E1417">
            <v>1</v>
          </cell>
          <cell r="F1417" t="str">
            <v xml:space="preserve">B </v>
          </cell>
          <cell r="G1417">
            <v>13</v>
          </cell>
          <cell r="H1417">
            <v>616</v>
          </cell>
          <cell r="I1417">
            <v>72608</v>
          </cell>
          <cell r="J1417">
            <v>0</v>
          </cell>
          <cell r="K1417">
            <v>0</v>
          </cell>
          <cell r="L1417">
            <v>0</v>
          </cell>
          <cell r="M1417">
            <v>0</v>
          </cell>
          <cell r="N1417">
            <v>0</v>
          </cell>
          <cell r="O1417">
            <v>986625</v>
          </cell>
          <cell r="P1417">
            <v>0</v>
          </cell>
          <cell r="Q1417">
            <v>0</v>
          </cell>
          <cell r="R1417">
            <v>11185</v>
          </cell>
          <cell r="S1417">
            <v>0</v>
          </cell>
          <cell r="T1417">
            <v>33848</v>
          </cell>
          <cell r="U1417">
            <v>167748</v>
          </cell>
          <cell r="V1417">
            <v>0</v>
          </cell>
          <cell r="W1417">
            <v>0</v>
          </cell>
          <cell r="X1417">
            <v>0</v>
          </cell>
          <cell r="Y1417">
            <v>121117</v>
          </cell>
          <cell r="Z1417">
            <v>986625</v>
          </cell>
          <cell r="AA1417">
            <v>1152775</v>
          </cell>
          <cell r="AB1417" t="str">
            <v>EMJN</v>
          </cell>
          <cell r="AC1417">
            <v>1101</v>
          </cell>
          <cell r="AD1417">
            <v>2</v>
          </cell>
          <cell r="AE1417">
            <v>72608</v>
          </cell>
        </row>
        <row r="1418">
          <cell r="A1418" t="str">
            <v>SML</v>
          </cell>
          <cell r="B1418">
            <v>8</v>
          </cell>
          <cell r="C1418" t="str">
            <v>DMNT</v>
          </cell>
          <cell r="D1418">
            <v>83</v>
          </cell>
          <cell r="E1418">
            <v>1</v>
          </cell>
          <cell r="F1418" t="str">
            <v xml:space="preserve">B </v>
          </cell>
          <cell r="G1418">
            <v>14</v>
          </cell>
          <cell r="H1418">
            <v>59</v>
          </cell>
          <cell r="I1418">
            <v>8981</v>
          </cell>
          <cell r="J1418">
            <v>0</v>
          </cell>
          <cell r="K1418">
            <v>0</v>
          </cell>
          <cell r="L1418">
            <v>0</v>
          </cell>
          <cell r="M1418">
            <v>0</v>
          </cell>
          <cell r="N1418">
            <v>0</v>
          </cell>
          <cell r="O1418">
            <v>114225</v>
          </cell>
          <cell r="P1418">
            <v>0</v>
          </cell>
          <cell r="Q1418">
            <v>0</v>
          </cell>
          <cell r="R1418">
            <v>1257</v>
          </cell>
          <cell r="S1418">
            <v>0</v>
          </cell>
          <cell r="T1418">
            <v>1597</v>
          </cell>
          <cell r="U1418">
            <v>19424</v>
          </cell>
          <cell r="V1418">
            <v>0</v>
          </cell>
          <cell r="W1418">
            <v>0</v>
          </cell>
          <cell r="X1418">
            <v>0</v>
          </cell>
          <cell r="Y1418">
            <v>17668</v>
          </cell>
          <cell r="Z1418">
            <v>114225</v>
          </cell>
          <cell r="AA1418">
            <v>134747</v>
          </cell>
          <cell r="AB1418" t="str">
            <v>EMJN</v>
          </cell>
          <cell r="AC1418">
            <v>1101</v>
          </cell>
          <cell r="AD1418">
            <v>2</v>
          </cell>
          <cell r="AE1418">
            <v>8981</v>
          </cell>
        </row>
        <row r="1419">
          <cell r="A1419" t="str">
            <v>SML</v>
          </cell>
          <cell r="B1419">
            <v>8</v>
          </cell>
          <cell r="C1419" t="str">
            <v>DMNT</v>
          </cell>
          <cell r="D1419">
            <v>83</v>
          </cell>
          <cell r="E1419">
            <v>1</v>
          </cell>
          <cell r="F1419" t="str">
            <v xml:space="preserve">B </v>
          </cell>
          <cell r="G1419">
            <v>15</v>
          </cell>
          <cell r="H1419">
            <v>131</v>
          </cell>
          <cell r="I1419">
            <v>25993</v>
          </cell>
          <cell r="J1419">
            <v>0</v>
          </cell>
          <cell r="K1419">
            <v>0</v>
          </cell>
          <cell r="L1419">
            <v>0</v>
          </cell>
          <cell r="M1419">
            <v>0</v>
          </cell>
          <cell r="N1419">
            <v>0</v>
          </cell>
          <cell r="O1419">
            <v>379348</v>
          </cell>
          <cell r="P1419">
            <v>0</v>
          </cell>
          <cell r="Q1419">
            <v>0</v>
          </cell>
          <cell r="R1419">
            <v>4059</v>
          </cell>
          <cell r="S1419">
            <v>0</v>
          </cell>
          <cell r="T1419">
            <v>4191</v>
          </cell>
          <cell r="U1419">
            <v>64651</v>
          </cell>
          <cell r="V1419">
            <v>0</v>
          </cell>
          <cell r="W1419">
            <v>0</v>
          </cell>
          <cell r="X1419">
            <v>0</v>
          </cell>
          <cell r="Y1419">
            <v>47468</v>
          </cell>
          <cell r="Z1419">
            <v>379348</v>
          </cell>
          <cell r="AA1419">
            <v>435066</v>
          </cell>
          <cell r="AB1419" t="str">
            <v>EMJN</v>
          </cell>
          <cell r="AC1419">
            <v>1101</v>
          </cell>
          <cell r="AD1419">
            <v>2</v>
          </cell>
          <cell r="AE1419">
            <v>25993</v>
          </cell>
        </row>
        <row r="1420">
          <cell r="A1420" t="str">
            <v>SML</v>
          </cell>
          <cell r="B1420">
            <v>8</v>
          </cell>
          <cell r="C1420" t="str">
            <v>DMNT</v>
          </cell>
          <cell r="D1420">
            <v>83</v>
          </cell>
          <cell r="E1420">
            <v>2</v>
          </cell>
          <cell r="F1420" t="str">
            <v>A4</v>
          </cell>
          <cell r="G1420">
            <v>20</v>
          </cell>
          <cell r="H1420">
            <v>2</v>
          </cell>
          <cell r="I1420">
            <v>30228</v>
          </cell>
          <cell r="J1420">
            <v>0</v>
          </cell>
          <cell r="K1420">
            <v>0</v>
          </cell>
          <cell r="L1420">
            <v>134</v>
          </cell>
          <cell r="M1420">
            <v>0</v>
          </cell>
          <cell r="N1420">
            <v>0</v>
          </cell>
          <cell r="O1420">
            <v>346856</v>
          </cell>
          <cell r="P1420">
            <v>104878</v>
          </cell>
          <cell r="Q1420">
            <v>37637</v>
          </cell>
          <cell r="R1420">
            <v>9002</v>
          </cell>
          <cell r="S1420">
            <v>0</v>
          </cell>
          <cell r="T1420">
            <v>0</v>
          </cell>
          <cell r="U1420">
            <v>124887</v>
          </cell>
          <cell r="V1420">
            <v>0</v>
          </cell>
          <cell r="W1420">
            <v>10175</v>
          </cell>
          <cell r="X1420">
            <v>0</v>
          </cell>
          <cell r="Y1420">
            <v>4488</v>
          </cell>
          <cell r="Z1420">
            <v>499546</v>
          </cell>
          <cell r="AA1420">
            <v>513036</v>
          </cell>
          <cell r="AB1420" t="str">
            <v>EMJN</v>
          </cell>
          <cell r="AC1420">
            <v>1101</v>
          </cell>
          <cell r="AD1420">
            <v>2</v>
          </cell>
          <cell r="AE1420">
            <v>30228</v>
          </cell>
        </row>
        <row r="1421">
          <cell r="A1421" t="str">
            <v>SML</v>
          </cell>
          <cell r="B1421">
            <v>8</v>
          </cell>
          <cell r="C1421" t="str">
            <v>DMNT</v>
          </cell>
          <cell r="D1421">
            <v>83</v>
          </cell>
          <cell r="E1421">
            <v>2</v>
          </cell>
          <cell r="F1421" t="str">
            <v xml:space="preserve">B </v>
          </cell>
          <cell r="G1421">
            <v>0</v>
          </cell>
          <cell r="H1421">
            <v>70</v>
          </cell>
          <cell r="I1421">
            <v>75475</v>
          </cell>
          <cell r="J1421">
            <v>0</v>
          </cell>
          <cell r="K1421">
            <v>0</v>
          </cell>
          <cell r="L1421">
            <v>0</v>
          </cell>
          <cell r="M1421">
            <v>0</v>
          </cell>
          <cell r="N1421">
            <v>0</v>
          </cell>
          <cell r="O1421">
            <v>1571278</v>
          </cell>
          <cell r="P1421">
            <v>0</v>
          </cell>
          <cell r="Q1421">
            <v>0</v>
          </cell>
          <cell r="R1421">
            <v>20967</v>
          </cell>
          <cell r="S1421">
            <v>0</v>
          </cell>
          <cell r="T1421">
            <v>164268</v>
          </cell>
          <cell r="U1421">
            <v>392575</v>
          </cell>
          <cell r="V1421">
            <v>0</v>
          </cell>
          <cell r="W1421">
            <v>0</v>
          </cell>
          <cell r="X1421">
            <v>0</v>
          </cell>
          <cell r="Y1421">
            <v>73686</v>
          </cell>
          <cell r="Z1421">
            <v>1571278</v>
          </cell>
          <cell r="AA1421">
            <v>1830199</v>
          </cell>
          <cell r="AB1421" t="str">
            <v>EMJN</v>
          </cell>
          <cell r="AC1421">
            <v>1101</v>
          </cell>
          <cell r="AD1421">
            <v>2</v>
          </cell>
          <cell r="AE1421">
            <v>74764</v>
          </cell>
        </row>
        <row r="1422">
          <cell r="A1422" t="str">
            <v>SML</v>
          </cell>
          <cell r="B1422">
            <v>8</v>
          </cell>
          <cell r="C1422" t="str">
            <v>DMNT</v>
          </cell>
          <cell r="D1422">
            <v>83</v>
          </cell>
          <cell r="E1422">
            <v>3</v>
          </cell>
          <cell r="F1422" t="str">
            <v>A4</v>
          </cell>
          <cell r="G1422">
            <v>22</v>
          </cell>
          <cell r="H1422">
            <v>1</v>
          </cell>
          <cell r="I1422">
            <v>160448</v>
          </cell>
          <cell r="J1422">
            <v>13647</v>
          </cell>
          <cell r="K1422">
            <v>146801</v>
          </cell>
          <cell r="L1422">
            <v>690</v>
          </cell>
          <cell r="M1422">
            <v>360</v>
          </cell>
          <cell r="N1422">
            <v>330</v>
          </cell>
          <cell r="O1422">
            <v>1133306</v>
          </cell>
          <cell r="P1422">
            <v>931960</v>
          </cell>
          <cell r="Q1422">
            <v>0</v>
          </cell>
          <cell r="R1422">
            <v>0</v>
          </cell>
          <cell r="S1422">
            <v>0</v>
          </cell>
          <cell r="T1422">
            <v>0</v>
          </cell>
          <cell r="U1422">
            <v>516317</v>
          </cell>
          <cell r="V1422">
            <v>0</v>
          </cell>
          <cell r="W1422">
            <v>0</v>
          </cell>
          <cell r="X1422">
            <v>0</v>
          </cell>
          <cell r="Y1422">
            <v>2244</v>
          </cell>
          <cell r="Z1422">
            <v>2065266</v>
          </cell>
          <cell r="AA1422">
            <v>2067510</v>
          </cell>
          <cell r="AB1422" t="str">
            <v>EMJN</v>
          </cell>
          <cell r="AC1422">
            <v>1101</v>
          </cell>
          <cell r="AD1422">
            <v>2</v>
          </cell>
          <cell r="AE1422">
            <v>160448</v>
          </cell>
        </row>
        <row r="1423">
          <cell r="A1423" t="str">
            <v>SML</v>
          </cell>
          <cell r="B1423">
            <v>8</v>
          </cell>
          <cell r="C1423" t="str">
            <v>DMNT</v>
          </cell>
          <cell r="D1423">
            <v>83</v>
          </cell>
          <cell r="E1423">
            <v>3</v>
          </cell>
          <cell r="F1423" t="str">
            <v>A4</v>
          </cell>
          <cell r="G1423">
            <v>21</v>
          </cell>
          <cell r="H1423">
            <v>1</v>
          </cell>
          <cell r="I1423">
            <v>128674</v>
          </cell>
          <cell r="J1423">
            <v>5586</v>
          </cell>
          <cell r="K1423">
            <v>123088</v>
          </cell>
          <cell r="L1423">
            <v>760</v>
          </cell>
          <cell r="M1423">
            <v>760</v>
          </cell>
          <cell r="N1423">
            <v>0</v>
          </cell>
          <cell r="O1423">
            <v>1138203</v>
          </cell>
          <cell r="P1423">
            <v>524907</v>
          </cell>
          <cell r="Q1423">
            <v>168513</v>
          </cell>
          <cell r="R1423">
            <v>0</v>
          </cell>
          <cell r="S1423">
            <v>0</v>
          </cell>
          <cell r="T1423">
            <v>0</v>
          </cell>
          <cell r="U1423">
            <v>457906</v>
          </cell>
          <cell r="V1423">
            <v>0</v>
          </cell>
          <cell r="W1423">
            <v>0</v>
          </cell>
          <cell r="X1423">
            <v>0</v>
          </cell>
          <cell r="Y1423">
            <v>2244</v>
          </cell>
          <cell r="Z1423">
            <v>1831623</v>
          </cell>
          <cell r="AA1423">
            <v>1833867</v>
          </cell>
          <cell r="AB1423" t="str">
            <v>EMJN</v>
          </cell>
          <cell r="AC1423">
            <v>1101</v>
          </cell>
          <cell r="AD1423">
            <v>2</v>
          </cell>
          <cell r="AE1423">
            <v>128674</v>
          </cell>
        </row>
        <row r="1424">
          <cell r="A1424" t="str">
            <v>SML</v>
          </cell>
          <cell r="B1424">
            <v>8</v>
          </cell>
          <cell r="C1424" t="str">
            <v>DMNT</v>
          </cell>
          <cell r="D1424">
            <v>83</v>
          </cell>
          <cell r="E1424">
            <v>3</v>
          </cell>
          <cell r="F1424" t="str">
            <v>A4</v>
          </cell>
          <cell r="G1424">
            <v>20</v>
          </cell>
          <cell r="H1424">
            <v>7</v>
          </cell>
          <cell r="I1424">
            <v>126670</v>
          </cell>
          <cell r="J1424">
            <v>0</v>
          </cell>
          <cell r="K1424">
            <v>0</v>
          </cell>
          <cell r="L1424">
            <v>371</v>
          </cell>
          <cell r="M1424">
            <v>0</v>
          </cell>
          <cell r="N1424">
            <v>0</v>
          </cell>
          <cell r="O1424">
            <v>1453498</v>
          </cell>
          <cell r="P1424">
            <v>290370</v>
          </cell>
          <cell r="Q1424">
            <v>31531</v>
          </cell>
          <cell r="R1424">
            <v>20991</v>
          </cell>
          <cell r="S1424">
            <v>0</v>
          </cell>
          <cell r="T1424">
            <v>0</v>
          </cell>
          <cell r="U1424">
            <v>445416</v>
          </cell>
          <cell r="V1424">
            <v>0</v>
          </cell>
          <cell r="W1424">
            <v>6261</v>
          </cell>
          <cell r="X1424">
            <v>0</v>
          </cell>
          <cell r="Y1424">
            <v>15708</v>
          </cell>
          <cell r="Z1424">
            <v>1781660</v>
          </cell>
          <cell r="AA1424">
            <v>1818359</v>
          </cell>
          <cell r="AB1424" t="str">
            <v>EMJN</v>
          </cell>
          <cell r="AC1424">
            <v>1101</v>
          </cell>
          <cell r="AD1424">
            <v>2</v>
          </cell>
          <cell r="AE1424">
            <v>126670</v>
          </cell>
        </row>
        <row r="1425">
          <cell r="A1425" t="str">
            <v>SML</v>
          </cell>
          <cell r="B1425">
            <v>8</v>
          </cell>
          <cell r="C1425" t="str">
            <v>DMNT</v>
          </cell>
          <cell r="D1425">
            <v>83</v>
          </cell>
          <cell r="E1425">
            <v>3</v>
          </cell>
          <cell r="F1425" t="str">
            <v xml:space="preserve">B </v>
          </cell>
          <cell r="G1425">
            <v>0</v>
          </cell>
          <cell r="H1425">
            <v>1479</v>
          </cell>
          <cell r="I1425">
            <v>383497</v>
          </cell>
          <cell r="J1425">
            <v>0</v>
          </cell>
          <cell r="K1425">
            <v>0</v>
          </cell>
          <cell r="L1425">
            <v>0</v>
          </cell>
          <cell r="M1425">
            <v>0</v>
          </cell>
          <cell r="N1425">
            <v>0</v>
          </cell>
          <cell r="O1425">
            <v>7984029</v>
          </cell>
          <cell r="P1425">
            <v>0</v>
          </cell>
          <cell r="Q1425">
            <v>0</v>
          </cell>
          <cell r="R1425">
            <v>112900</v>
          </cell>
          <cell r="S1425">
            <v>0</v>
          </cell>
          <cell r="T1425">
            <v>1087494</v>
          </cell>
          <cell r="U1425">
            <v>1983663</v>
          </cell>
          <cell r="V1425">
            <v>0</v>
          </cell>
          <cell r="W1425">
            <v>0</v>
          </cell>
          <cell r="X1425">
            <v>0</v>
          </cell>
          <cell r="Y1425">
            <v>699754</v>
          </cell>
          <cell r="Z1425">
            <v>7984029</v>
          </cell>
          <cell r="AA1425">
            <v>9884177</v>
          </cell>
          <cell r="AB1425" t="str">
            <v>EMJN</v>
          </cell>
          <cell r="AC1425">
            <v>1101</v>
          </cell>
          <cell r="AD1425">
            <v>2</v>
          </cell>
          <cell r="AE1425">
            <v>372091</v>
          </cell>
        </row>
        <row r="1426">
          <cell r="A1426" t="str">
            <v>SML</v>
          </cell>
          <cell r="B1426">
            <v>8</v>
          </cell>
          <cell r="C1426" t="str">
            <v>DMNT</v>
          </cell>
          <cell r="D1426">
            <v>83</v>
          </cell>
          <cell r="E1426">
            <v>5</v>
          </cell>
          <cell r="F1426" t="str">
            <v xml:space="preserve">B </v>
          </cell>
          <cell r="G1426">
            <v>0</v>
          </cell>
          <cell r="H1426">
            <v>28</v>
          </cell>
          <cell r="I1426">
            <v>29895</v>
          </cell>
          <cell r="J1426">
            <v>0</v>
          </cell>
          <cell r="K1426">
            <v>0</v>
          </cell>
          <cell r="L1426">
            <v>0</v>
          </cell>
          <cell r="M1426">
            <v>0</v>
          </cell>
          <cell r="N1426">
            <v>0</v>
          </cell>
          <cell r="O1426">
            <v>564437</v>
          </cell>
          <cell r="P1426">
            <v>0</v>
          </cell>
          <cell r="Q1426">
            <v>0</v>
          </cell>
          <cell r="R1426">
            <v>2904</v>
          </cell>
          <cell r="S1426">
            <v>0</v>
          </cell>
          <cell r="T1426">
            <v>0</v>
          </cell>
          <cell r="U1426">
            <v>97657</v>
          </cell>
          <cell r="V1426">
            <v>0</v>
          </cell>
          <cell r="W1426">
            <v>0</v>
          </cell>
          <cell r="X1426">
            <v>0</v>
          </cell>
          <cell r="Y1426">
            <v>0</v>
          </cell>
          <cell r="Z1426">
            <v>564437</v>
          </cell>
          <cell r="AA1426">
            <v>567341</v>
          </cell>
          <cell r="AB1426" t="str">
            <v>EMJN</v>
          </cell>
          <cell r="AC1426">
            <v>1101</v>
          </cell>
          <cell r="AD1426">
            <v>2</v>
          </cell>
          <cell r="AE1426">
            <v>29859</v>
          </cell>
        </row>
        <row r="1427">
          <cell r="A1427" t="str">
            <v>SML</v>
          </cell>
          <cell r="B1427">
            <v>8</v>
          </cell>
          <cell r="C1427" t="str">
            <v>DMNT</v>
          </cell>
          <cell r="D1427">
            <v>83</v>
          </cell>
          <cell r="E1427">
            <v>6</v>
          </cell>
          <cell r="F1427" t="str">
            <v xml:space="preserve">B </v>
          </cell>
          <cell r="G1427">
            <v>0</v>
          </cell>
          <cell r="H1427">
            <v>1</v>
          </cell>
          <cell r="I1427">
            <v>552620</v>
          </cell>
          <cell r="J1427">
            <v>0</v>
          </cell>
          <cell r="K1427">
            <v>0</v>
          </cell>
          <cell r="L1427">
            <v>0</v>
          </cell>
          <cell r="M1427">
            <v>0</v>
          </cell>
          <cell r="N1427">
            <v>0</v>
          </cell>
          <cell r="O1427">
            <v>6506178</v>
          </cell>
          <cell r="P1427">
            <v>0</v>
          </cell>
          <cell r="Q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1626545</v>
          </cell>
          <cell r="V1427">
            <v>0</v>
          </cell>
          <cell r="W1427">
            <v>0</v>
          </cell>
          <cell r="X1427">
            <v>0</v>
          </cell>
          <cell r="Y1427">
            <v>0</v>
          </cell>
          <cell r="Z1427">
            <v>6506178</v>
          </cell>
          <cell r="AA1427">
            <v>6506178</v>
          </cell>
          <cell r="AB1427" t="str">
            <v>EMJN</v>
          </cell>
          <cell r="AC1427">
            <v>1101</v>
          </cell>
          <cell r="AD1427">
            <v>2</v>
          </cell>
          <cell r="AE1427">
            <v>552620</v>
          </cell>
        </row>
        <row r="1428">
          <cell r="A1428" t="str">
            <v>SML</v>
          </cell>
          <cell r="B1428">
            <v>8</v>
          </cell>
          <cell r="C1428" t="str">
            <v>DMNT</v>
          </cell>
          <cell r="D1428">
            <v>83</v>
          </cell>
          <cell r="E1428">
            <v>7</v>
          </cell>
          <cell r="F1428" t="str">
            <v>A4</v>
          </cell>
          <cell r="G1428">
            <v>20</v>
          </cell>
          <cell r="H1428">
            <v>18</v>
          </cell>
          <cell r="I1428">
            <v>272674</v>
          </cell>
          <cell r="J1428">
            <v>0</v>
          </cell>
          <cell r="K1428">
            <v>0</v>
          </cell>
          <cell r="L1428">
            <v>617</v>
          </cell>
          <cell r="M1428">
            <v>0</v>
          </cell>
          <cell r="N1428">
            <v>0</v>
          </cell>
          <cell r="O1428">
            <v>2659477</v>
          </cell>
          <cell r="P1428">
            <v>409688</v>
          </cell>
          <cell r="Q1428">
            <v>46475</v>
          </cell>
          <cell r="R1428">
            <v>0</v>
          </cell>
          <cell r="S1428">
            <v>0</v>
          </cell>
          <cell r="T1428">
            <v>63455</v>
          </cell>
          <cell r="U1428">
            <v>780570</v>
          </cell>
          <cell r="V1428">
            <v>0</v>
          </cell>
          <cell r="W1428">
            <v>6640</v>
          </cell>
          <cell r="X1428">
            <v>0</v>
          </cell>
          <cell r="Y1428">
            <v>0</v>
          </cell>
          <cell r="Z1428">
            <v>3122280</v>
          </cell>
          <cell r="AA1428">
            <v>3185735</v>
          </cell>
          <cell r="AB1428" t="str">
            <v>EMJN</v>
          </cell>
          <cell r="AC1428">
            <v>1101</v>
          </cell>
          <cell r="AD1428">
            <v>2</v>
          </cell>
          <cell r="AE1428">
            <v>272674</v>
          </cell>
        </row>
        <row r="1429">
          <cell r="A1429" t="str">
            <v>SML</v>
          </cell>
          <cell r="B1429">
            <v>8</v>
          </cell>
          <cell r="C1429" t="str">
            <v>DMNT</v>
          </cell>
          <cell r="D1429">
            <v>83</v>
          </cell>
          <cell r="E1429">
            <v>7</v>
          </cell>
          <cell r="F1429" t="str">
            <v xml:space="preserve">B </v>
          </cell>
          <cell r="G1429">
            <v>0</v>
          </cell>
          <cell r="H1429">
            <v>2</v>
          </cell>
          <cell r="I1429">
            <v>6290</v>
          </cell>
          <cell r="J1429">
            <v>0</v>
          </cell>
          <cell r="K1429">
            <v>0</v>
          </cell>
          <cell r="L1429">
            <v>0</v>
          </cell>
          <cell r="M1429">
            <v>0</v>
          </cell>
          <cell r="N1429">
            <v>0</v>
          </cell>
          <cell r="O1429">
            <v>111298</v>
          </cell>
          <cell r="P1429">
            <v>0</v>
          </cell>
          <cell r="Q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27824</v>
          </cell>
          <cell r="V1429">
            <v>0</v>
          </cell>
          <cell r="W1429">
            <v>0</v>
          </cell>
          <cell r="X1429">
            <v>0</v>
          </cell>
          <cell r="Y1429">
            <v>0</v>
          </cell>
          <cell r="Z1429">
            <v>111298</v>
          </cell>
          <cell r="AA1429">
            <v>111298</v>
          </cell>
          <cell r="AB1429" t="str">
            <v>EMJN</v>
          </cell>
          <cell r="AC1429">
            <v>1101</v>
          </cell>
          <cell r="AD1429">
            <v>2</v>
          </cell>
          <cell r="AE1429">
            <v>6264</v>
          </cell>
        </row>
        <row r="1430">
          <cell r="A1430" t="str">
            <v>SML</v>
          </cell>
          <cell r="B1430">
            <v>8</v>
          </cell>
          <cell r="C1430" t="str">
            <v>DMNT</v>
          </cell>
          <cell r="D1430">
            <v>83</v>
          </cell>
          <cell r="E1430">
            <v>8</v>
          </cell>
          <cell r="F1430" t="str">
            <v xml:space="preserve">B </v>
          </cell>
          <cell r="G1430">
            <v>0</v>
          </cell>
          <cell r="H1430">
            <v>1</v>
          </cell>
          <cell r="I1430">
            <v>901</v>
          </cell>
          <cell r="J1430">
            <v>0</v>
          </cell>
          <cell r="K1430">
            <v>0</v>
          </cell>
          <cell r="L1430">
            <v>0</v>
          </cell>
          <cell r="M1430">
            <v>0</v>
          </cell>
          <cell r="N1430">
            <v>0</v>
          </cell>
          <cell r="O1430">
            <v>18757</v>
          </cell>
          <cell r="P1430">
            <v>0</v>
          </cell>
          <cell r="Q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4689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18757</v>
          </cell>
          <cell r="AA1430">
            <v>18757</v>
          </cell>
          <cell r="AB1430" t="str">
            <v>EMJN</v>
          </cell>
          <cell r="AC1430">
            <v>1101</v>
          </cell>
          <cell r="AD1430">
            <v>2</v>
          </cell>
          <cell r="AE1430">
            <v>901</v>
          </cell>
        </row>
        <row r="1431">
          <cell r="A1431" t="str">
            <v>SML</v>
          </cell>
          <cell r="B1431">
            <v>8</v>
          </cell>
          <cell r="C1431" t="str">
            <v>DMNT</v>
          </cell>
          <cell r="D1431">
            <v>84</v>
          </cell>
          <cell r="E1431">
            <v>1</v>
          </cell>
          <cell r="F1431" t="str">
            <v>A4</v>
          </cell>
          <cell r="G1431">
            <v>20</v>
          </cell>
          <cell r="H1431">
            <v>6</v>
          </cell>
          <cell r="I1431">
            <v>11675</v>
          </cell>
          <cell r="J1431">
            <v>0</v>
          </cell>
          <cell r="K1431">
            <v>0</v>
          </cell>
          <cell r="L1431">
            <v>91</v>
          </cell>
          <cell r="M1431">
            <v>0</v>
          </cell>
          <cell r="N1431">
            <v>0</v>
          </cell>
          <cell r="O1431">
            <v>133660</v>
          </cell>
          <cell r="P1431">
            <v>70997</v>
          </cell>
          <cell r="Q1431">
            <v>23067</v>
          </cell>
          <cell r="R1431">
            <v>1607</v>
          </cell>
          <cell r="S1431">
            <v>0</v>
          </cell>
          <cell r="T1431">
            <v>-3703</v>
          </cell>
          <cell r="U1431">
            <v>58865</v>
          </cell>
          <cell r="V1431">
            <v>0</v>
          </cell>
          <cell r="W1431">
            <v>9392</v>
          </cell>
          <cell r="X1431">
            <v>0</v>
          </cell>
          <cell r="Y1431">
            <v>518</v>
          </cell>
          <cell r="Z1431">
            <v>237116</v>
          </cell>
          <cell r="AA1431">
            <v>235538</v>
          </cell>
          <cell r="AB1431" t="str">
            <v>EMCA</v>
          </cell>
          <cell r="AC1431">
            <v>1101</v>
          </cell>
          <cell r="AD1431">
            <v>2</v>
          </cell>
          <cell r="AE1431">
            <v>11675</v>
          </cell>
        </row>
        <row r="1432">
          <cell r="A1432" t="str">
            <v>SML</v>
          </cell>
          <cell r="B1432">
            <v>8</v>
          </cell>
          <cell r="C1432" t="str">
            <v>DMNT</v>
          </cell>
          <cell r="D1432">
            <v>84</v>
          </cell>
          <cell r="E1432">
            <v>1</v>
          </cell>
          <cell r="F1432" t="str">
            <v xml:space="preserve">B </v>
          </cell>
          <cell r="G1432">
            <v>1</v>
          </cell>
          <cell r="H1432">
            <v>4255</v>
          </cell>
          <cell r="I1432">
            <v>107880</v>
          </cell>
          <cell r="J1432">
            <v>0</v>
          </cell>
          <cell r="K1432">
            <v>0</v>
          </cell>
          <cell r="L1432">
            <v>0</v>
          </cell>
          <cell r="M1432">
            <v>0</v>
          </cell>
          <cell r="N1432">
            <v>0</v>
          </cell>
          <cell r="O1432">
            <v>1751020</v>
          </cell>
          <cell r="P1432">
            <v>0</v>
          </cell>
          <cell r="Q1432">
            <v>0</v>
          </cell>
          <cell r="R1432">
            <v>56192</v>
          </cell>
          <cell r="S1432">
            <v>0</v>
          </cell>
          <cell r="T1432">
            <v>1948873</v>
          </cell>
          <cell r="U1432">
            <v>0</v>
          </cell>
          <cell r="V1432">
            <v>0</v>
          </cell>
          <cell r="W1432">
            <v>0</v>
          </cell>
          <cell r="X1432">
            <v>0</v>
          </cell>
          <cell r="Y1432">
            <v>0</v>
          </cell>
          <cell r="Z1432">
            <v>1751020</v>
          </cell>
          <cell r="AA1432">
            <v>3756085</v>
          </cell>
          <cell r="AB1432" t="str">
            <v>EMCA</v>
          </cell>
          <cell r="AC1432">
            <v>1101</v>
          </cell>
          <cell r="AD1432">
            <v>2</v>
          </cell>
          <cell r="AE1432">
            <v>60597</v>
          </cell>
        </row>
        <row r="1433">
          <cell r="A1433" t="str">
            <v>SML</v>
          </cell>
          <cell r="B1433">
            <v>8</v>
          </cell>
          <cell r="C1433" t="str">
            <v>DMNT</v>
          </cell>
          <cell r="D1433">
            <v>84</v>
          </cell>
          <cell r="E1433">
            <v>1</v>
          </cell>
          <cell r="F1433" t="str">
            <v xml:space="preserve">B </v>
          </cell>
          <cell r="G1433">
            <v>2</v>
          </cell>
          <cell r="H1433">
            <v>1808</v>
          </cell>
          <cell r="I1433">
            <v>73228</v>
          </cell>
          <cell r="J1433">
            <v>0</v>
          </cell>
          <cell r="K1433">
            <v>0</v>
          </cell>
          <cell r="L1433">
            <v>0</v>
          </cell>
          <cell r="M1433">
            <v>0</v>
          </cell>
          <cell r="N1433">
            <v>0</v>
          </cell>
          <cell r="O1433">
            <v>1420482</v>
          </cell>
          <cell r="P1433">
            <v>0</v>
          </cell>
          <cell r="Q1433">
            <v>0</v>
          </cell>
          <cell r="R1433">
            <v>29102</v>
          </cell>
          <cell r="S1433">
            <v>0</v>
          </cell>
          <cell r="T1433">
            <v>274982</v>
          </cell>
          <cell r="U1433">
            <v>241405</v>
          </cell>
          <cell r="V1433">
            <v>0</v>
          </cell>
          <cell r="W1433">
            <v>0</v>
          </cell>
          <cell r="X1433">
            <v>0</v>
          </cell>
          <cell r="Y1433">
            <v>0</v>
          </cell>
          <cell r="Z1433">
            <v>1420482</v>
          </cell>
          <cell r="AA1433">
            <v>1724566</v>
          </cell>
          <cell r="AB1433" t="str">
            <v>EMCA</v>
          </cell>
          <cell r="AC1433">
            <v>1101</v>
          </cell>
          <cell r="AD1433">
            <v>2</v>
          </cell>
          <cell r="AE1433">
            <v>73155</v>
          </cell>
        </row>
        <row r="1434">
          <cell r="A1434" t="str">
            <v>SML</v>
          </cell>
          <cell r="B1434">
            <v>8</v>
          </cell>
          <cell r="C1434" t="str">
            <v>DMNT</v>
          </cell>
          <cell r="D1434">
            <v>84</v>
          </cell>
          <cell r="E1434">
            <v>1</v>
          </cell>
          <cell r="F1434" t="str">
            <v xml:space="preserve">B </v>
          </cell>
          <cell r="G1434">
            <v>3</v>
          </cell>
          <cell r="H1434">
            <v>7828</v>
          </cell>
          <cell r="I1434">
            <v>608738</v>
          </cell>
          <cell r="J1434">
            <v>0</v>
          </cell>
          <cell r="K1434">
            <v>0</v>
          </cell>
          <cell r="L1434">
            <v>0</v>
          </cell>
          <cell r="M1434">
            <v>0</v>
          </cell>
          <cell r="N1434">
            <v>0</v>
          </cell>
          <cell r="O1434">
            <v>11804692</v>
          </cell>
          <cell r="P1434">
            <v>0</v>
          </cell>
          <cell r="Q1434">
            <v>0</v>
          </cell>
          <cell r="R1434">
            <v>122020</v>
          </cell>
          <cell r="S1434">
            <v>0</v>
          </cell>
          <cell r="T1434">
            <v>1094500</v>
          </cell>
          <cell r="U1434">
            <v>2006842</v>
          </cell>
          <cell r="V1434">
            <v>0</v>
          </cell>
          <cell r="W1434">
            <v>0</v>
          </cell>
          <cell r="X1434">
            <v>0</v>
          </cell>
          <cell r="Y1434">
            <v>1172493</v>
          </cell>
          <cell r="Z1434">
            <v>11804692</v>
          </cell>
          <cell r="AA1434">
            <v>14193705</v>
          </cell>
          <cell r="AB1434" t="str">
            <v>EMCA</v>
          </cell>
          <cell r="AC1434">
            <v>1101</v>
          </cell>
          <cell r="AD1434">
            <v>2</v>
          </cell>
          <cell r="AE1434">
            <v>595469</v>
          </cell>
        </row>
        <row r="1435">
          <cell r="A1435" t="str">
            <v>SML</v>
          </cell>
          <cell r="B1435">
            <v>8</v>
          </cell>
          <cell r="C1435" t="str">
            <v>DMNT</v>
          </cell>
          <cell r="D1435">
            <v>84</v>
          </cell>
          <cell r="E1435">
            <v>1</v>
          </cell>
          <cell r="F1435" t="str">
            <v xml:space="preserve">B </v>
          </cell>
          <cell r="G1435">
            <v>4</v>
          </cell>
          <cell r="H1435">
            <v>5778</v>
          </cell>
          <cell r="I1435">
            <v>711603</v>
          </cell>
          <cell r="J1435">
            <v>0</v>
          </cell>
          <cell r="K1435">
            <v>0</v>
          </cell>
          <cell r="L1435">
            <v>0</v>
          </cell>
          <cell r="M1435">
            <v>0</v>
          </cell>
          <cell r="N1435">
            <v>0</v>
          </cell>
          <cell r="O1435">
            <v>13800479</v>
          </cell>
          <cell r="P1435">
            <v>0</v>
          </cell>
          <cell r="Q1435">
            <v>0</v>
          </cell>
          <cell r="R1435">
            <v>157358</v>
          </cell>
          <cell r="S1435">
            <v>0</v>
          </cell>
          <cell r="T1435">
            <v>817635</v>
          </cell>
          <cell r="U1435">
            <v>2346093</v>
          </cell>
          <cell r="V1435">
            <v>0</v>
          </cell>
          <cell r="W1435">
            <v>0</v>
          </cell>
          <cell r="X1435">
            <v>0</v>
          </cell>
          <cell r="Y1435">
            <v>1346800</v>
          </cell>
          <cell r="Z1435">
            <v>13800479</v>
          </cell>
          <cell r="AA1435">
            <v>16122272</v>
          </cell>
          <cell r="AB1435" t="str">
            <v>EMCA</v>
          </cell>
          <cell r="AC1435">
            <v>1101</v>
          </cell>
          <cell r="AD1435">
            <v>2</v>
          </cell>
          <cell r="AE1435">
            <v>711603</v>
          </cell>
        </row>
        <row r="1436">
          <cell r="A1436" t="str">
            <v>SML</v>
          </cell>
          <cell r="B1436">
            <v>8</v>
          </cell>
          <cell r="C1436" t="str">
            <v>DMNT</v>
          </cell>
          <cell r="D1436">
            <v>84</v>
          </cell>
          <cell r="E1436">
            <v>1</v>
          </cell>
          <cell r="F1436" t="str">
            <v xml:space="preserve">B </v>
          </cell>
          <cell r="G1436">
            <v>5</v>
          </cell>
          <cell r="H1436">
            <v>3199</v>
          </cell>
          <cell r="I1436">
            <v>552846</v>
          </cell>
          <cell r="J1436">
            <v>0</v>
          </cell>
          <cell r="K1436">
            <v>0</v>
          </cell>
          <cell r="L1436">
            <v>0</v>
          </cell>
          <cell r="M1436">
            <v>0</v>
          </cell>
          <cell r="N1436">
            <v>0</v>
          </cell>
          <cell r="O1436">
            <v>10722829</v>
          </cell>
          <cell r="P1436">
            <v>0</v>
          </cell>
          <cell r="Q1436">
            <v>0</v>
          </cell>
          <cell r="R1436">
            <v>114150</v>
          </cell>
          <cell r="S1436">
            <v>0</v>
          </cell>
          <cell r="T1436">
            <v>355118</v>
          </cell>
          <cell r="U1436">
            <v>1822915</v>
          </cell>
          <cell r="V1436">
            <v>0</v>
          </cell>
          <cell r="W1436">
            <v>0</v>
          </cell>
          <cell r="X1436">
            <v>0</v>
          </cell>
          <cell r="Y1436">
            <v>747992</v>
          </cell>
          <cell r="Z1436">
            <v>10722829</v>
          </cell>
          <cell r="AA1436">
            <v>11940089</v>
          </cell>
          <cell r="AB1436" t="str">
            <v>EMCA</v>
          </cell>
          <cell r="AC1436">
            <v>1101</v>
          </cell>
          <cell r="AD1436">
            <v>2</v>
          </cell>
          <cell r="AE1436">
            <v>552846</v>
          </cell>
        </row>
        <row r="1437">
          <cell r="A1437" t="str">
            <v>SML</v>
          </cell>
          <cell r="B1437">
            <v>8</v>
          </cell>
          <cell r="C1437" t="str">
            <v>DMNT</v>
          </cell>
          <cell r="D1437">
            <v>84</v>
          </cell>
          <cell r="E1437">
            <v>1</v>
          </cell>
          <cell r="F1437" t="str">
            <v xml:space="preserve">B </v>
          </cell>
          <cell r="G1437">
            <v>6</v>
          </cell>
          <cell r="H1437">
            <v>3210</v>
          </cell>
          <cell r="I1437">
            <v>773009</v>
          </cell>
          <cell r="J1437">
            <v>0</v>
          </cell>
          <cell r="K1437">
            <v>0</v>
          </cell>
          <cell r="L1437">
            <v>0</v>
          </cell>
          <cell r="M1437">
            <v>0</v>
          </cell>
          <cell r="N1437">
            <v>0</v>
          </cell>
          <cell r="O1437">
            <v>15009659</v>
          </cell>
          <cell r="P1437">
            <v>0</v>
          </cell>
          <cell r="Q1437">
            <v>0</v>
          </cell>
          <cell r="R1437">
            <v>134237</v>
          </cell>
          <cell r="S1437">
            <v>0</v>
          </cell>
          <cell r="T1437">
            <v>431930</v>
          </cell>
          <cell r="U1437">
            <v>2552159</v>
          </cell>
          <cell r="V1437">
            <v>0</v>
          </cell>
          <cell r="W1437">
            <v>0</v>
          </cell>
          <cell r="X1437">
            <v>0</v>
          </cell>
          <cell r="Y1437">
            <v>751618</v>
          </cell>
          <cell r="Z1437">
            <v>15009659</v>
          </cell>
          <cell r="AA1437">
            <v>16327444</v>
          </cell>
          <cell r="AB1437" t="str">
            <v>EMCA</v>
          </cell>
          <cell r="AC1437">
            <v>1101</v>
          </cell>
          <cell r="AD1437">
            <v>2</v>
          </cell>
          <cell r="AE1437">
            <v>773009</v>
          </cell>
        </row>
        <row r="1438">
          <cell r="A1438" t="str">
            <v>SML</v>
          </cell>
          <cell r="B1438">
            <v>8</v>
          </cell>
          <cell r="C1438" t="str">
            <v>DMNT</v>
          </cell>
          <cell r="D1438">
            <v>84</v>
          </cell>
          <cell r="E1438">
            <v>1</v>
          </cell>
          <cell r="F1438" t="str">
            <v xml:space="preserve">B </v>
          </cell>
          <cell r="G1438">
            <v>7</v>
          </cell>
          <cell r="H1438">
            <v>1549</v>
          </cell>
          <cell r="I1438">
            <v>533676</v>
          </cell>
          <cell r="J1438">
            <v>0</v>
          </cell>
          <cell r="K1438">
            <v>0</v>
          </cell>
          <cell r="L1438">
            <v>0</v>
          </cell>
          <cell r="M1438">
            <v>0</v>
          </cell>
          <cell r="N1438">
            <v>0</v>
          </cell>
          <cell r="O1438">
            <v>10737652</v>
          </cell>
          <cell r="P1438">
            <v>0</v>
          </cell>
          <cell r="Q1438">
            <v>0</v>
          </cell>
          <cell r="R1438">
            <v>73302</v>
          </cell>
          <cell r="S1438">
            <v>0</v>
          </cell>
          <cell r="T1438">
            <v>197125</v>
          </cell>
          <cell r="U1438">
            <v>2147925</v>
          </cell>
          <cell r="V1438">
            <v>0</v>
          </cell>
          <cell r="W1438">
            <v>0</v>
          </cell>
          <cell r="X1438">
            <v>0</v>
          </cell>
          <cell r="Y1438">
            <v>370629</v>
          </cell>
          <cell r="Z1438">
            <v>10737652</v>
          </cell>
          <cell r="AA1438">
            <v>11378708</v>
          </cell>
          <cell r="AB1438" t="str">
            <v>EMCA</v>
          </cell>
          <cell r="AC1438">
            <v>1101</v>
          </cell>
          <cell r="AD1438">
            <v>2</v>
          </cell>
          <cell r="AE1438">
            <v>533676</v>
          </cell>
        </row>
        <row r="1439">
          <cell r="A1439" t="str">
            <v>SML</v>
          </cell>
          <cell r="B1439">
            <v>8</v>
          </cell>
          <cell r="C1439" t="str">
            <v>DMNT</v>
          </cell>
          <cell r="D1439">
            <v>84</v>
          </cell>
          <cell r="E1439">
            <v>1</v>
          </cell>
          <cell r="F1439" t="str">
            <v xml:space="preserve">B </v>
          </cell>
          <cell r="G1439">
            <v>8</v>
          </cell>
          <cell r="H1439">
            <v>958</v>
          </cell>
          <cell r="I1439">
            <v>422040</v>
          </cell>
          <cell r="J1439">
            <v>0</v>
          </cell>
          <cell r="K1439">
            <v>0</v>
          </cell>
          <cell r="L1439">
            <v>0</v>
          </cell>
          <cell r="M1439">
            <v>0</v>
          </cell>
          <cell r="N1439">
            <v>0</v>
          </cell>
          <cell r="O1439">
            <v>8487050</v>
          </cell>
          <cell r="P1439">
            <v>0</v>
          </cell>
          <cell r="Q1439">
            <v>0</v>
          </cell>
          <cell r="R1439">
            <v>59252</v>
          </cell>
          <cell r="S1439">
            <v>0</v>
          </cell>
          <cell r="T1439">
            <v>111906</v>
          </cell>
          <cell r="U1439">
            <v>1696175</v>
          </cell>
          <cell r="V1439">
            <v>0</v>
          </cell>
          <cell r="W1439">
            <v>0</v>
          </cell>
          <cell r="X1439">
            <v>0</v>
          </cell>
          <cell r="Y1439">
            <v>228956</v>
          </cell>
          <cell r="Z1439">
            <v>8487050</v>
          </cell>
          <cell r="AA1439">
            <v>8887164</v>
          </cell>
          <cell r="AB1439" t="str">
            <v>EMCA</v>
          </cell>
          <cell r="AC1439">
            <v>1101</v>
          </cell>
          <cell r="AD1439">
            <v>2</v>
          </cell>
          <cell r="AE1439">
            <v>422040</v>
          </cell>
        </row>
        <row r="1440">
          <cell r="A1440" t="str">
            <v>SML</v>
          </cell>
          <cell r="B1440">
            <v>8</v>
          </cell>
          <cell r="C1440" t="str">
            <v>DMNT</v>
          </cell>
          <cell r="D1440">
            <v>84</v>
          </cell>
          <cell r="E1440">
            <v>1</v>
          </cell>
          <cell r="F1440" t="str">
            <v xml:space="preserve">B </v>
          </cell>
          <cell r="G1440">
            <v>9</v>
          </cell>
          <cell r="H1440">
            <v>1525</v>
          </cell>
          <cell r="I1440">
            <v>998516</v>
          </cell>
          <cell r="J1440">
            <v>0</v>
          </cell>
          <cell r="K1440">
            <v>0</v>
          </cell>
          <cell r="L1440">
            <v>0</v>
          </cell>
          <cell r="M1440">
            <v>0</v>
          </cell>
          <cell r="N1440">
            <v>0</v>
          </cell>
          <cell r="O1440">
            <v>21410191</v>
          </cell>
          <cell r="P1440">
            <v>0</v>
          </cell>
          <cell r="Q1440">
            <v>5643</v>
          </cell>
          <cell r="R1440">
            <v>130988</v>
          </cell>
          <cell r="S1440">
            <v>0</v>
          </cell>
          <cell r="T1440">
            <v>283726</v>
          </cell>
          <cell r="U1440">
            <v>5351662</v>
          </cell>
          <cell r="V1440">
            <v>0</v>
          </cell>
          <cell r="W1440">
            <v>0</v>
          </cell>
          <cell r="X1440">
            <v>0</v>
          </cell>
          <cell r="Y1440">
            <v>361908</v>
          </cell>
          <cell r="Z1440">
            <v>21415834</v>
          </cell>
          <cell r="AA1440">
            <v>22192456</v>
          </cell>
          <cell r="AB1440" t="str">
            <v>EMCA</v>
          </cell>
          <cell r="AC1440">
            <v>1101</v>
          </cell>
          <cell r="AD1440">
            <v>2</v>
          </cell>
          <cell r="AE1440">
            <v>998516</v>
          </cell>
        </row>
        <row r="1441">
          <cell r="A1441" t="str">
            <v>SML</v>
          </cell>
          <cell r="B1441">
            <v>8</v>
          </cell>
          <cell r="C1441" t="str">
            <v>DMNT</v>
          </cell>
          <cell r="D1441">
            <v>84</v>
          </cell>
          <cell r="E1441">
            <v>1</v>
          </cell>
          <cell r="F1441" t="str">
            <v xml:space="preserve">B </v>
          </cell>
          <cell r="G1441">
            <v>10</v>
          </cell>
          <cell r="H1441">
            <v>406</v>
          </cell>
          <cell r="I1441">
            <v>711991</v>
          </cell>
          <cell r="J1441">
            <v>0</v>
          </cell>
          <cell r="K1441">
            <v>0</v>
          </cell>
          <cell r="L1441">
            <v>0</v>
          </cell>
          <cell r="M1441">
            <v>0</v>
          </cell>
          <cell r="N1441">
            <v>0</v>
          </cell>
          <cell r="O1441">
            <v>15095497</v>
          </cell>
          <cell r="P1441">
            <v>0</v>
          </cell>
          <cell r="Q1441">
            <v>-32694</v>
          </cell>
          <cell r="R1441">
            <v>65424</v>
          </cell>
          <cell r="S1441">
            <v>0</v>
          </cell>
          <cell r="T1441">
            <v>155215</v>
          </cell>
          <cell r="U1441">
            <v>3772748</v>
          </cell>
          <cell r="V1441">
            <v>0</v>
          </cell>
          <cell r="W1441">
            <v>0</v>
          </cell>
          <cell r="X1441">
            <v>0</v>
          </cell>
          <cell r="Y1441">
            <v>68117</v>
          </cell>
          <cell r="Z1441">
            <v>15062803</v>
          </cell>
          <cell r="AA1441">
            <v>15351559</v>
          </cell>
          <cell r="AB1441" t="str">
            <v>EMCA</v>
          </cell>
          <cell r="AC1441">
            <v>1101</v>
          </cell>
          <cell r="AD1441">
            <v>2</v>
          </cell>
          <cell r="AE1441">
            <v>711991</v>
          </cell>
        </row>
        <row r="1442">
          <cell r="A1442" t="str">
            <v>SML</v>
          </cell>
          <cell r="B1442">
            <v>8</v>
          </cell>
          <cell r="C1442" t="str">
            <v>DMNT</v>
          </cell>
          <cell r="D1442">
            <v>84</v>
          </cell>
          <cell r="E1442">
            <v>1</v>
          </cell>
          <cell r="F1442" t="str">
            <v xml:space="preserve">B </v>
          </cell>
          <cell r="G1442">
            <v>11</v>
          </cell>
          <cell r="H1442">
            <v>5603</v>
          </cell>
          <cell r="I1442">
            <v>144398</v>
          </cell>
          <cell r="J1442">
            <v>0</v>
          </cell>
          <cell r="K1442">
            <v>0</v>
          </cell>
          <cell r="L1442">
            <v>0</v>
          </cell>
          <cell r="M1442">
            <v>0</v>
          </cell>
          <cell r="N1442">
            <v>0</v>
          </cell>
          <cell r="O1442">
            <v>819587</v>
          </cell>
          <cell r="P1442">
            <v>0</v>
          </cell>
          <cell r="Q1442">
            <v>0</v>
          </cell>
          <cell r="R1442">
            <v>19339</v>
          </cell>
          <cell r="S1442">
            <v>0</v>
          </cell>
          <cell r="T1442">
            <v>272371</v>
          </cell>
          <cell r="U1442">
            <v>0</v>
          </cell>
          <cell r="V1442">
            <v>0</v>
          </cell>
          <cell r="W1442">
            <v>0</v>
          </cell>
          <cell r="X1442">
            <v>0</v>
          </cell>
          <cell r="Y1442">
            <v>0</v>
          </cell>
          <cell r="Z1442">
            <v>819587</v>
          </cell>
          <cell r="AA1442">
            <v>1111297</v>
          </cell>
          <cell r="AB1442" t="str">
            <v>EMCA</v>
          </cell>
          <cell r="AC1442">
            <v>1101</v>
          </cell>
          <cell r="AD1442">
            <v>2</v>
          </cell>
          <cell r="AE1442">
            <v>79524</v>
          </cell>
        </row>
        <row r="1443">
          <cell r="A1443" t="str">
            <v>SML</v>
          </cell>
          <cell r="B1443">
            <v>8</v>
          </cell>
          <cell r="C1443" t="str">
            <v>DMNT</v>
          </cell>
          <cell r="D1443">
            <v>84</v>
          </cell>
          <cell r="E1443">
            <v>1</v>
          </cell>
          <cell r="F1443" t="str">
            <v xml:space="preserve">B </v>
          </cell>
          <cell r="G1443">
            <v>12</v>
          </cell>
          <cell r="H1443">
            <v>10052</v>
          </cell>
          <cell r="I1443">
            <v>655863</v>
          </cell>
          <cell r="J1443">
            <v>0</v>
          </cell>
          <cell r="K1443">
            <v>0</v>
          </cell>
          <cell r="L1443">
            <v>0</v>
          </cell>
          <cell r="M1443">
            <v>0</v>
          </cell>
          <cell r="N1443">
            <v>0</v>
          </cell>
          <cell r="O1443">
            <v>6262865</v>
          </cell>
          <cell r="P1443">
            <v>0</v>
          </cell>
          <cell r="Q1443">
            <v>0</v>
          </cell>
          <cell r="R1443">
            <v>104376</v>
          </cell>
          <cell r="S1443">
            <v>0</v>
          </cell>
          <cell r="T1443">
            <v>334626</v>
          </cell>
          <cell r="U1443">
            <v>1065049</v>
          </cell>
          <cell r="V1443">
            <v>0</v>
          </cell>
          <cell r="W1443">
            <v>0</v>
          </cell>
          <cell r="X1443">
            <v>0</v>
          </cell>
          <cell r="Y1443">
            <v>968401</v>
          </cell>
          <cell r="Z1443">
            <v>6262865</v>
          </cell>
          <cell r="AA1443">
            <v>7670268</v>
          </cell>
          <cell r="AB1443" t="str">
            <v>EMCA</v>
          </cell>
          <cell r="AC1443">
            <v>1101</v>
          </cell>
          <cell r="AD1443">
            <v>2</v>
          </cell>
          <cell r="AE1443">
            <v>655855</v>
          </cell>
        </row>
        <row r="1444">
          <cell r="A1444" t="str">
            <v>SML</v>
          </cell>
          <cell r="B1444">
            <v>8</v>
          </cell>
          <cell r="C1444" t="str">
            <v>DMNT</v>
          </cell>
          <cell r="D1444">
            <v>84</v>
          </cell>
          <cell r="E1444">
            <v>1</v>
          </cell>
          <cell r="F1444" t="str">
            <v xml:space="preserve">B </v>
          </cell>
          <cell r="G1444">
            <v>13</v>
          </cell>
          <cell r="H1444">
            <v>1697</v>
          </cell>
          <cell r="I1444">
            <v>196900</v>
          </cell>
          <cell r="J1444">
            <v>0</v>
          </cell>
          <cell r="K1444">
            <v>0</v>
          </cell>
          <cell r="L1444">
            <v>0</v>
          </cell>
          <cell r="M1444">
            <v>0</v>
          </cell>
          <cell r="N1444">
            <v>0</v>
          </cell>
          <cell r="O1444">
            <v>2458837</v>
          </cell>
          <cell r="P1444">
            <v>0</v>
          </cell>
          <cell r="Q1444">
            <v>0</v>
          </cell>
          <cell r="R1444">
            <v>37354</v>
          </cell>
          <cell r="S1444">
            <v>0</v>
          </cell>
          <cell r="T1444">
            <v>106039</v>
          </cell>
          <cell r="U1444">
            <v>418041</v>
          </cell>
          <cell r="V1444">
            <v>0</v>
          </cell>
          <cell r="W1444">
            <v>0</v>
          </cell>
          <cell r="X1444">
            <v>0</v>
          </cell>
          <cell r="Y1444">
            <v>385133</v>
          </cell>
          <cell r="Z1444">
            <v>2458837</v>
          </cell>
          <cell r="AA1444">
            <v>2987363</v>
          </cell>
          <cell r="AB1444" t="str">
            <v>EMCA</v>
          </cell>
          <cell r="AC1444">
            <v>1101</v>
          </cell>
          <cell r="AD1444">
            <v>2</v>
          </cell>
          <cell r="AE1444">
            <v>196900</v>
          </cell>
        </row>
        <row r="1445">
          <cell r="A1445" t="str">
            <v>SML</v>
          </cell>
          <cell r="B1445">
            <v>8</v>
          </cell>
          <cell r="C1445" t="str">
            <v>DMNT</v>
          </cell>
          <cell r="D1445">
            <v>84</v>
          </cell>
          <cell r="E1445">
            <v>1</v>
          </cell>
          <cell r="F1445" t="str">
            <v xml:space="preserve">B </v>
          </cell>
          <cell r="G1445">
            <v>14</v>
          </cell>
          <cell r="H1445">
            <v>221</v>
          </cell>
          <cell r="I1445">
            <v>33664</v>
          </cell>
          <cell r="J1445">
            <v>0</v>
          </cell>
          <cell r="K1445">
            <v>0</v>
          </cell>
          <cell r="L1445">
            <v>0</v>
          </cell>
          <cell r="M1445">
            <v>0</v>
          </cell>
          <cell r="N1445">
            <v>0</v>
          </cell>
          <cell r="O1445">
            <v>435824</v>
          </cell>
          <cell r="P1445">
            <v>0</v>
          </cell>
          <cell r="Q1445">
            <v>0</v>
          </cell>
          <cell r="R1445">
            <v>8176</v>
          </cell>
          <cell r="S1445">
            <v>0</v>
          </cell>
          <cell r="T1445">
            <v>12768</v>
          </cell>
          <cell r="U1445">
            <v>74100</v>
          </cell>
          <cell r="V1445">
            <v>0</v>
          </cell>
          <cell r="W1445">
            <v>0</v>
          </cell>
          <cell r="X1445">
            <v>0</v>
          </cell>
          <cell r="Y1445">
            <v>51800</v>
          </cell>
          <cell r="Z1445">
            <v>435824</v>
          </cell>
          <cell r="AA1445">
            <v>508568</v>
          </cell>
          <cell r="AB1445" t="str">
            <v>EMCA</v>
          </cell>
          <cell r="AC1445">
            <v>1101</v>
          </cell>
          <cell r="AD1445">
            <v>2</v>
          </cell>
          <cell r="AE1445">
            <v>33664</v>
          </cell>
        </row>
        <row r="1446">
          <cell r="A1446" t="str">
            <v>SML</v>
          </cell>
          <cell r="B1446">
            <v>8</v>
          </cell>
          <cell r="C1446" t="str">
            <v>DMNT</v>
          </cell>
          <cell r="D1446">
            <v>84</v>
          </cell>
          <cell r="E1446">
            <v>1</v>
          </cell>
          <cell r="F1446" t="str">
            <v xml:space="preserve">B </v>
          </cell>
          <cell r="G1446">
            <v>15</v>
          </cell>
          <cell r="H1446">
            <v>340</v>
          </cell>
          <cell r="I1446">
            <v>62632</v>
          </cell>
          <cell r="J1446">
            <v>0</v>
          </cell>
          <cell r="K1446">
            <v>0</v>
          </cell>
          <cell r="L1446">
            <v>0</v>
          </cell>
          <cell r="M1446">
            <v>0</v>
          </cell>
          <cell r="N1446">
            <v>0</v>
          </cell>
          <cell r="O1446">
            <v>920526</v>
          </cell>
          <cell r="P1446">
            <v>0</v>
          </cell>
          <cell r="Q1446">
            <v>0</v>
          </cell>
          <cell r="R1446">
            <v>5841</v>
          </cell>
          <cell r="S1446">
            <v>0</v>
          </cell>
          <cell r="T1446">
            <v>22884</v>
          </cell>
          <cell r="U1446">
            <v>158094</v>
          </cell>
          <cell r="V1446">
            <v>0</v>
          </cell>
          <cell r="W1446">
            <v>0</v>
          </cell>
          <cell r="X1446">
            <v>0</v>
          </cell>
          <cell r="Y1446">
            <v>72779</v>
          </cell>
          <cell r="Z1446">
            <v>920526</v>
          </cell>
          <cell r="AA1446">
            <v>1022030</v>
          </cell>
          <cell r="AB1446" t="str">
            <v>EMCA</v>
          </cell>
          <cell r="AC1446">
            <v>1101</v>
          </cell>
          <cell r="AD1446">
            <v>2</v>
          </cell>
          <cell r="AE1446">
            <v>62632</v>
          </cell>
        </row>
        <row r="1447">
          <cell r="A1447" t="str">
            <v>SML</v>
          </cell>
          <cell r="B1447">
            <v>8</v>
          </cell>
          <cell r="C1447" t="str">
            <v>DMNT</v>
          </cell>
          <cell r="D1447">
            <v>84</v>
          </cell>
          <cell r="E1447">
            <v>2</v>
          </cell>
          <cell r="F1447" t="str">
            <v>A4</v>
          </cell>
          <cell r="G1447">
            <v>22</v>
          </cell>
          <cell r="H1447">
            <v>1</v>
          </cell>
          <cell r="I1447">
            <v>30004</v>
          </cell>
          <cell r="J1447">
            <v>3143</v>
          </cell>
          <cell r="K1447">
            <v>26861</v>
          </cell>
          <cell r="L1447">
            <v>180</v>
          </cell>
          <cell r="M1447">
            <v>90</v>
          </cell>
          <cell r="N1447">
            <v>90</v>
          </cell>
          <cell r="O1447">
            <v>216142</v>
          </cell>
          <cell r="P1447">
            <v>248520</v>
          </cell>
          <cell r="Q1447">
            <v>0</v>
          </cell>
          <cell r="R1447">
            <v>0</v>
          </cell>
          <cell r="S1447">
            <v>0</v>
          </cell>
          <cell r="T1447">
            <v>0</v>
          </cell>
          <cell r="U1447">
            <v>116166</v>
          </cell>
          <cell r="V1447">
            <v>0</v>
          </cell>
          <cell r="W1447">
            <v>0</v>
          </cell>
          <cell r="X1447">
            <v>0</v>
          </cell>
          <cell r="Y1447">
            <v>519</v>
          </cell>
          <cell r="Z1447">
            <v>464662</v>
          </cell>
          <cell r="AA1447">
            <v>465181</v>
          </cell>
          <cell r="AB1447" t="str">
            <v>EMCA</v>
          </cell>
          <cell r="AC1447">
            <v>1101</v>
          </cell>
          <cell r="AD1447">
            <v>2</v>
          </cell>
          <cell r="AE1447">
            <v>30004</v>
          </cell>
        </row>
        <row r="1448">
          <cell r="A1448" t="str">
            <v>SML</v>
          </cell>
          <cell r="B1448">
            <v>8</v>
          </cell>
          <cell r="C1448" t="str">
            <v>DMNT</v>
          </cell>
          <cell r="D1448">
            <v>84</v>
          </cell>
          <cell r="E1448">
            <v>2</v>
          </cell>
          <cell r="F1448" t="str">
            <v>A4</v>
          </cell>
          <cell r="G1448">
            <v>21</v>
          </cell>
          <cell r="H1448">
            <v>5</v>
          </cell>
          <cell r="I1448">
            <v>630379</v>
          </cell>
          <cell r="J1448">
            <v>53555</v>
          </cell>
          <cell r="K1448">
            <v>576824</v>
          </cell>
          <cell r="L1448">
            <v>2375</v>
          </cell>
          <cell r="M1448">
            <v>2375</v>
          </cell>
          <cell r="N1448">
            <v>0</v>
          </cell>
          <cell r="O1448">
            <v>7016879</v>
          </cell>
          <cell r="P1448">
            <v>1640333</v>
          </cell>
          <cell r="Q1448">
            <v>342402</v>
          </cell>
          <cell r="R1448">
            <v>76550</v>
          </cell>
          <cell r="S1448">
            <v>0</v>
          </cell>
          <cell r="T1448">
            <v>0</v>
          </cell>
          <cell r="U1448">
            <v>2260782</v>
          </cell>
          <cell r="V1448">
            <v>0</v>
          </cell>
          <cell r="W1448">
            <v>43512</v>
          </cell>
          <cell r="X1448">
            <v>0</v>
          </cell>
          <cell r="Y1448">
            <v>2595</v>
          </cell>
          <cell r="Z1448">
            <v>9043126</v>
          </cell>
          <cell r="AA1448">
            <v>9122271</v>
          </cell>
          <cell r="AB1448" t="str">
            <v>EMCA</v>
          </cell>
          <cell r="AC1448">
            <v>1101</v>
          </cell>
          <cell r="AD1448">
            <v>2</v>
          </cell>
          <cell r="AE1448">
            <v>630379</v>
          </cell>
        </row>
        <row r="1449">
          <cell r="A1449" t="str">
            <v>SML</v>
          </cell>
          <cell r="B1449">
            <v>8</v>
          </cell>
          <cell r="C1449" t="str">
            <v>DMNT</v>
          </cell>
          <cell r="D1449">
            <v>84</v>
          </cell>
          <cell r="E1449">
            <v>2</v>
          </cell>
          <cell r="F1449" t="str">
            <v>A4</v>
          </cell>
          <cell r="G1449">
            <v>20</v>
          </cell>
          <cell r="H1449">
            <v>23</v>
          </cell>
          <cell r="I1449">
            <v>227596</v>
          </cell>
          <cell r="J1449">
            <v>0</v>
          </cell>
          <cell r="K1449">
            <v>0</v>
          </cell>
          <cell r="L1449">
            <v>889</v>
          </cell>
          <cell r="M1449">
            <v>0</v>
          </cell>
          <cell r="N1449">
            <v>0</v>
          </cell>
          <cell r="O1449">
            <v>2611585</v>
          </cell>
          <cell r="P1449">
            <v>695791</v>
          </cell>
          <cell r="Q1449">
            <v>129238</v>
          </cell>
          <cell r="R1449">
            <v>29633</v>
          </cell>
          <cell r="S1449">
            <v>0</v>
          </cell>
          <cell r="T1449">
            <v>0</v>
          </cell>
          <cell r="U1449">
            <v>869527</v>
          </cell>
          <cell r="V1449">
            <v>0</v>
          </cell>
          <cell r="W1449">
            <v>41483</v>
          </cell>
          <cell r="X1449">
            <v>0</v>
          </cell>
          <cell r="Y1449">
            <v>11418</v>
          </cell>
          <cell r="Z1449">
            <v>3478097</v>
          </cell>
          <cell r="AA1449">
            <v>3519148</v>
          </cell>
          <cell r="AB1449" t="str">
            <v>EMCA</v>
          </cell>
          <cell r="AC1449">
            <v>1101</v>
          </cell>
          <cell r="AD1449">
            <v>2</v>
          </cell>
          <cell r="AE1449">
            <v>227596</v>
          </cell>
        </row>
        <row r="1450">
          <cell r="A1450" t="str">
            <v>SML</v>
          </cell>
          <cell r="B1450">
            <v>8</v>
          </cell>
          <cell r="C1450" t="str">
            <v>DMNT</v>
          </cell>
          <cell r="D1450">
            <v>84</v>
          </cell>
          <cell r="E1450">
            <v>2</v>
          </cell>
          <cell r="F1450" t="str">
            <v xml:space="preserve">B </v>
          </cell>
          <cell r="G1450">
            <v>0</v>
          </cell>
          <cell r="H1450">
            <v>133</v>
          </cell>
          <cell r="I1450">
            <v>164078</v>
          </cell>
          <cell r="J1450">
            <v>0</v>
          </cell>
          <cell r="K1450">
            <v>0</v>
          </cell>
          <cell r="L1450">
            <v>0</v>
          </cell>
          <cell r="M1450">
            <v>0</v>
          </cell>
          <cell r="N1450">
            <v>0</v>
          </cell>
          <cell r="O1450">
            <v>3415873</v>
          </cell>
          <cell r="P1450">
            <v>0</v>
          </cell>
          <cell r="Q1450">
            <v>0</v>
          </cell>
          <cell r="R1450">
            <v>37340</v>
          </cell>
          <cell r="S1450">
            <v>0</v>
          </cell>
          <cell r="T1450">
            <v>395191</v>
          </cell>
          <cell r="U1450">
            <v>841887</v>
          </cell>
          <cell r="V1450">
            <v>0</v>
          </cell>
          <cell r="W1450">
            <v>0</v>
          </cell>
          <cell r="X1450">
            <v>0</v>
          </cell>
          <cell r="Y1450">
            <v>62799</v>
          </cell>
          <cell r="Z1450">
            <v>3415873</v>
          </cell>
          <cell r="AA1450">
            <v>3911203</v>
          </cell>
          <cell r="AB1450" t="str">
            <v>EMCA</v>
          </cell>
          <cell r="AC1450">
            <v>1101</v>
          </cell>
          <cell r="AD1450">
            <v>2</v>
          </cell>
          <cell r="AE1450">
            <v>163301</v>
          </cell>
        </row>
        <row r="1451">
          <cell r="A1451" t="str">
            <v>SML</v>
          </cell>
          <cell r="B1451">
            <v>8</v>
          </cell>
          <cell r="C1451" t="str">
            <v>DMNT</v>
          </cell>
          <cell r="D1451">
            <v>84</v>
          </cell>
          <cell r="E1451">
            <v>3</v>
          </cell>
          <cell r="F1451" t="str">
            <v>A4</v>
          </cell>
          <cell r="G1451">
            <v>22</v>
          </cell>
          <cell r="H1451">
            <v>5</v>
          </cell>
          <cell r="I1451">
            <v>1387308</v>
          </cell>
          <cell r="J1451">
            <v>111134</v>
          </cell>
          <cell r="K1451">
            <v>1276174</v>
          </cell>
          <cell r="L1451">
            <v>5679</v>
          </cell>
          <cell r="M1451">
            <v>3128</v>
          </cell>
          <cell r="N1451">
            <v>2551</v>
          </cell>
          <cell r="O1451">
            <v>9750177</v>
          </cell>
          <cell r="P1451">
            <v>7442675</v>
          </cell>
          <cell r="Q1451">
            <v>268501</v>
          </cell>
          <cell r="R1451">
            <v>12541</v>
          </cell>
          <cell r="S1451">
            <v>0</v>
          </cell>
          <cell r="T1451">
            <v>40355</v>
          </cell>
          <cell r="U1451">
            <v>4365340</v>
          </cell>
          <cell r="V1451">
            <v>0</v>
          </cell>
          <cell r="W1451">
            <v>0</v>
          </cell>
          <cell r="X1451">
            <v>0</v>
          </cell>
          <cell r="Y1451">
            <v>2076</v>
          </cell>
          <cell r="Z1451">
            <v>17461353</v>
          </cell>
          <cell r="AA1451">
            <v>17516325</v>
          </cell>
          <cell r="AB1451" t="str">
            <v>EMCA</v>
          </cell>
          <cell r="AC1451">
            <v>1101</v>
          </cell>
          <cell r="AD1451">
            <v>2</v>
          </cell>
          <cell r="AE1451">
            <v>1387308</v>
          </cell>
        </row>
        <row r="1452">
          <cell r="A1452" t="str">
            <v>SML</v>
          </cell>
          <cell r="B1452">
            <v>8</v>
          </cell>
          <cell r="C1452" t="str">
            <v>DMNT</v>
          </cell>
          <cell r="D1452">
            <v>84</v>
          </cell>
          <cell r="E1452">
            <v>3</v>
          </cell>
          <cell r="F1452" t="str">
            <v>A4</v>
          </cell>
          <cell r="G1452">
            <v>21</v>
          </cell>
          <cell r="H1452">
            <v>2</v>
          </cell>
          <cell r="I1452">
            <v>132461</v>
          </cell>
          <cell r="J1452">
            <v>5842</v>
          </cell>
          <cell r="K1452">
            <v>126619</v>
          </cell>
          <cell r="L1452">
            <v>677</v>
          </cell>
          <cell r="M1452">
            <v>650</v>
          </cell>
          <cell r="N1452">
            <v>0</v>
          </cell>
          <cell r="O1452">
            <v>1176741</v>
          </cell>
          <cell r="P1452">
            <v>504841</v>
          </cell>
          <cell r="Q1452">
            <v>11817</v>
          </cell>
          <cell r="R1452">
            <v>26185</v>
          </cell>
          <cell r="S1452">
            <v>0</v>
          </cell>
          <cell r="T1452">
            <v>0</v>
          </cell>
          <cell r="U1452">
            <v>423350</v>
          </cell>
          <cell r="V1452">
            <v>0</v>
          </cell>
          <cell r="W1452">
            <v>0</v>
          </cell>
          <cell r="X1452">
            <v>0</v>
          </cell>
          <cell r="Y1452">
            <v>1038</v>
          </cell>
          <cell r="Z1452">
            <v>1693399</v>
          </cell>
          <cell r="AA1452">
            <v>1720622</v>
          </cell>
          <cell r="AB1452" t="str">
            <v>EMCA</v>
          </cell>
          <cell r="AC1452">
            <v>1101</v>
          </cell>
          <cell r="AD1452">
            <v>2</v>
          </cell>
          <cell r="AE1452">
            <v>132461</v>
          </cell>
        </row>
        <row r="1453">
          <cell r="A1453" t="str">
            <v>SML</v>
          </cell>
          <cell r="B1453">
            <v>8</v>
          </cell>
          <cell r="C1453" t="str">
            <v>DMNT</v>
          </cell>
          <cell r="D1453">
            <v>84</v>
          </cell>
          <cell r="E1453">
            <v>3</v>
          </cell>
          <cell r="F1453" t="str">
            <v>A4</v>
          </cell>
          <cell r="G1453">
            <v>20</v>
          </cell>
          <cell r="H1453">
            <v>52</v>
          </cell>
          <cell r="I1453">
            <v>600029</v>
          </cell>
          <cell r="J1453">
            <v>0</v>
          </cell>
          <cell r="K1453">
            <v>0</v>
          </cell>
          <cell r="L1453">
            <v>2494</v>
          </cell>
          <cell r="M1453">
            <v>0</v>
          </cell>
          <cell r="N1453">
            <v>0</v>
          </cell>
          <cell r="O1453">
            <v>6885127</v>
          </cell>
          <cell r="P1453">
            <v>1951968</v>
          </cell>
          <cell r="Q1453">
            <v>143398</v>
          </cell>
          <cell r="R1453">
            <v>52346</v>
          </cell>
          <cell r="S1453">
            <v>0</v>
          </cell>
          <cell r="T1453">
            <v>255169</v>
          </cell>
          <cell r="U1453">
            <v>2242779</v>
          </cell>
          <cell r="V1453">
            <v>0</v>
          </cell>
          <cell r="W1453">
            <v>-9392</v>
          </cell>
          <cell r="X1453">
            <v>0</v>
          </cell>
          <cell r="Y1453">
            <v>25431</v>
          </cell>
          <cell r="Z1453">
            <v>8971101</v>
          </cell>
          <cell r="AA1453">
            <v>9304047</v>
          </cell>
          <cell r="AB1453" t="str">
            <v>EMCA</v>
          </cell>
          <cell r="AC1453">
            <v>1101</v>
          </cell>
          <cell r="AD1453">
            <v>2</v>
          </cell>
          <cell r="AE1453">
            <v>600029</v>
          </cell>
        </row>
        <row r="1454">
          <cell r="A1454" t="str">
            <v>SML</v>
          </cell>
          <cell r="B1454">
            <v>8</v>
          </cell>
          <cell r="C1454" t="str">
            <v>DMNT</v>
          </cell>
          <cell r="D1454">
            <v>84</v>
          </cell>
          <cell r="E1454">
            <v>3</v>
          </cell>
          <cell r="F1454" t="str">
            <v xml:space="preserve">B </v>
          </cell>
          <cell r="G1454">
            <v>0</v>
          </cell>
          <cell r="H1454">
            <v>3414</v>
          </cell>
          <cell r="I1454">
            <v>1352603</v>
          </cell>
          <cell r="J1454">
            <v>0</v>
          </cell>
          <cell r="K1454">
            <v>0</v>
          </cell>
          <cell r="L1454">
            <v>0</v>
          </cell>
          <cell r="M1454">
            <v>0</v>
          </cell>
          <cell r="N1454">
            <v>0</v>
          </cell>
          <cell r="O1454">
            <v>28204472</v>
          </cell>
          <cell r="P1454">
            <v>0</v>
          </cell>
          <cell r="Q1454">
            <v>0</v>
          </cell>
          <cell r="R1454">
            <v>281414</v>
          </cell>
          <cell r="S1454">
            <v>0</v>
          </cell>
          <cell r="T1454">
            <v>1598446</v>
          </cell>
          <cell r="U1454">
            <v>7012967</v>
          </cell>
          <cell r="V1454">
            <v>0</v>
          </cell>
          <cell r="W1454">
            <v>0</v>
          </cell>
          <cell r="X1454">
            <v>0</v>
          </cell>
          <cell r="Y1454">
            <v>1511847</v>
          </cell>
          <cell r="Z1454">
            <v>28204472</v>
          </cell>
          <cell r="AA1454">
            <v>31596179</v>
          </cell>
          <cell r="AB1454" t="str">
            <v>EMCA</v>
          </cell>
          <cell r="AC1454">
            <v>1101</v>
          </cell>
          <cell r="AD1454">
            <v>2</v>
          </cell>
          <cell r="AE1454">
            <v>1330629</v>
          </cell>
        </row>
        <row r="1455">
          <cell r="A1455" t="str">
            <v>SML</v>
          </cell>
          <cell r="B1455">
            <v>8</v>
          </cell>
          <cell r="C1455" t="str">
            <v>DMNT</v>
          </cell>
          <cell r="D1455">
            <v>84</v>
          </cell>
          <cell r="E1455">
            <v>4</v>
          </cell>
          <cell r="F1455" t="str">
            <v xml:space="preserve">B </v>
          </cell>
          <cell r="G1455">
            <v>0</v>
          </cell>
          <cell r="H1455">
            <v>1</v>
          </cell>
          <cell r="I1455">
            <v>777</v>
          </cell>
          <cell r="J1455">
            <v>0</v>
          </cell>
          <cell r="K1455">
            <v>0</v>
          </cell>
          <cell r="L1455">
            <v>0</v>
          </cell>
          <cell r="M1455">
            <v>0</v>
          </cell>
          <cell r="N1455">
            <v>0</v>
          </cell>
          <cell r="O1455">
            <v>7605</v>
          </cell>
          <cell r="P1455">
            <v>0</v>
          </cell>
          <cell r="Q1455">
            <v>0</v>
          </cell>
          <cell r="R1455">
            <v>0</v>
          </cell>
          <cell r="S1455">
            <v>0</v>
          </cell>
          <cell r="T1455">
            <v>0</v>
          </cell>
          <cell r="U1455">
            <v>0</v>
          </cell>
          <cell r="V1455">
            <v>0</v>
          </cell>
          <cell r="W1455">
            <v>0</v>
          </cell>
          <cell r="X1455">
            <v>0</v>
          </cell>
          <cell r="Y1455">
            <v>0</v>
          </cell>
          <cell r="Z1455">
            <v>7605</v>
          </cell>
          <cell r="AA1455">
            <v>7605</v>
          </cell>
          <cell r="AB1455" t="str">
            <v>EMCA</v>
          </cell>
          <cell r="AC1455">
            <v>1101</v>
          </cell>
          <cell r="AD1455">
            <v>2</v>
          </cell>
          <cell r="AE1455">
            <v>777</v>
          </cell>
        </row>
        <row r="1456">
          <cell r="A1456" t="str">
            <v>SML</v>
          </cell>
          <cell r="B1456">
            <v>8</v>
          </cell>
          <cell r="C1456" t="str">
            <v>DMNT</v>
          </cell>
          <cell r="D1456">
            <v>84</v>
          </cell>
          <cell r="E1456">
            <v>5</v>
          </cell>
          <cell r="F1456" t="str">
            <v>A4</v>
          </cell>
          <cell r="G1456">
            <v>21</v>
          </cell>
          <cell r="H1456">
            <v>2</v>
          </cell>
          <cell r="I1456">
            <v>59051</v>
          </cell>
          <cell r="J1456">
            <v>2208</v>
          </cell>
          <cell r="K1456">
            <v>56843</v>
          </cell>
          <cell r="L1456">
            <v>510</v>
          </cell>
          <cell r="M1456">
            <v>510</v>
          </cell>
          <cell r="N1456">
            <v>0</v>
          </cell>
          <cell r="O1456">
            <v>502784</v>
          </cell>
          <cell r="P1456">
            <v>352240</v>
          </cell>
          <cell r="Q1456">
            <v>16328</v>
          </cell>
          <cell r="R1456">
            <v>10795</v>
          </cell>
          <cell r="S1456">
            <v>0</v>
          </cell>
          <cell r="T1456">
            <v>0</v>
          </cell>
          <cell r="U1456">
            <v>217838</v>
          </cell>
          <cell r="V1456">
            <v>0</v>
          </cell>
          <cell r="W1456">
            <v>0</v>
          </cell>
          <cell r="X1456">
            <v>0</v>
          </cell>
          <cell r="Y1456">
            <v>0</v>
          </cell>
          <cell r="Z1456">
            <v>871352</v>
          </cell>
          <cell r="AA1456">
            <v>882147</v>
          </cell>
          <cell r="AB1456" t="str">
            <v>EMCA</v>
          </cell>
          <cell r="AC1456">
            <v>1101</v>
          </cell>
          <cell r="AD1456">
            <v>2</v>
          </cell>
          <cell r="AE1456">
            <v>59051</v>
          </cell>
        </row>
        <row r="1457">
          <cell r="A1457" t="str">
            <v>SML</v>
          </cell>
          <cell r="B1457">
            <v>8</v>
          </cell>
          <cell r="C1457" t="str">
            <v>DMNT</v>
          </cell>
          <cell r="D1457">
            <v>84</v>
          </cell>
          <cell r="E1457">
            <v>5</v>
          </cell>
          <cell r="F1457" t="str">
            <v>A4</v>
          </cell>
          <cell r="G1457">
            <v>20</v>
          </cell>
          <cell r="H1457">
            <v>38</v>
          </cell>
          <cell r="I1457">
            <v>783459</v>
          </cell>
          <cell r="J1457">
            <v>0</v>
          </cell>
          <cell r="K1457">
            <v>0</v>
          </cell>
          <cell r="L1457">
            <v>4068</v>
          </cell>
          <cell r="M1457">
            <v>0</v>
          </cell>
          <cell r="N1457">
            <v>0</v>
          </cell>
          <cell r="O1457">
            <v>8357995</v>
          </cell>
          <cell r="P1457">
            <v>2878650</v>
          </cell>
          <cell r="Q1457">
            <v>175558</v>
          </cell>
          <cell r="R1457">
            <v>70011</v>
          </cell>
          <cell r="S1457">
            <v>0</v>
          </cell>
          <cell r="T1457">
            <v>21237</v>
          </cell>
          <cell r="U1457">
            <v>2164670</v>
          </cell>
          <cell r="V1457">
            <v>0</v>
          </cell>
          <cell r="W1457">
            <v>64374</v>
          </cell>
          <cell r="X1457">
            <v>0</v>
          </cell>
          <cell r="Y1457">
            <v>0</v>
          </cell>
          <cell r="Z1457">
            <v>11476577</v>
          </cell>
          <cell r="AA1457">
            <v>11567825</v>
          </cell>
          <cell r="AB1457" t="str">
            <v>EMCA</v>
          </cell>
          <cell r="AC1457">
            <v>1101</v>
          </cell>
          <cell r="AD1457">
            <v>2</v>
          </cell>
          <cell r="AE1457">
            <v>783459</v>
          </cell>
        </row>
        <row r="1458">
          <cell r="A1458" t="str">
            <v>SML</v>
          </cell>
          <cell r="B1458">
            <v>8</v>
          </cell>
          <cell r="C1458" t="str">
            <v>DMNT</v>
          </cell>
          <cell r="D1458">
            <v>84</v>
          </cell>
          <cell r="E1458">
            <v>5</v>
          </cell>
          <cell r="F1458" t="str">
            <v xml:space="preserve">B </v>
          </cell>
          <cell r="G1458">
            <v>0</v>
          </cell>
          <cell r="H1458">
            <v>165</v>
          </cell>
          <cell r="I1458">
            <v>175748</v>
          </cell>
          <cell r="J1458">
            <v>0</v>
          </cell>
          <cell r="K1458">
            <v>0</v>
          </cell>
          <cell r="L1458">
            <v>0</v>
          </cell>
          <cell r="M1458">
            <v>0</v>
          </cell>
          <cell r="N1458">
            <v>0</v>
          </cell>
          <cell r="O1458">
            <v>3410345</v>
          </cell>
          <cell r="P1458">
            <v>0</v>
          </cell>
          <cell r="Q1458">
            <v>0</v>
          </cell>
          <cell r="R1458">
            <v>23425</v>
          </cell>
          <cell r="S1458">
            <v>0</v>
          </cell>
          <cell r="T1458">
            <v>61347</v>
          </cell>
          <cell r="U1458">
            <v>666225</v>
          </cell>
          <cell r="V1458">
            <v>0</v>
          </cell>
          <cell r="W1458">
            <v>0</v>
          </cell>
          <cell r="X1458">
            <v>0</v>
          </cell>
          <cell r="Y1458">
            <v>0</v>
          </cell>
          <cell r="Z1458">
            <v>3410345</v>
          </cell>
          <cell r="AA1458">
            <v>3495117</v>
          </cell>
          <cell r="AB1458" t="str">
            <v>EMCA</v>
          </cell>
          <cell r="AC1458">
            <v>1101</v>
          </cell>
          <cell r="AD1458">
            <v>2</v>
          </cell>
          <cell r="AE1458">
            <v>175184</v>
          </cell>
        </row>
        <row r="1459">
          <cell r="A1459" t="str">
            <v>SML</v>
          </cell>
          <cell r="B1459">
            <v>8</v>
          </cell>
          <cell r="C1459" t="str">
            <v>DMNT</v>
          </cell>
          <cell r="D1459">
            <v>84</v>
          </cell>
          <cell r="E1459">
            <v>7</v>
          </cell>
          <cell r="F1459" t="str">
            <v>A4</v>
          </cell>
          <cell r="G1459">
            <v>20</v>
          </cell>
          <cell r="H1459">
            <v>19</v>
          </cell>
          <cell r="I1459">
            <v>526007</v>
          </cell>
          <cell r="J1459">
            <v>0</v>
          </cell>
          <cell r="K1459">
            <v>0</v>
          </cell>
          <cell r="L1459">
            <v>1166</v>
          </cell>
          <cell r="M1459">
            <v>0</v>
          </cell>
          <cell r="N1459">
            <v>0</v>
          </cell>
          <cell r="O1459">
            <v>5130317</v>
          </cell>
          <cell r="P1459">
            <v>774224</v>
          </cell>
          <cell r="Q1459">
            <v>317383</v>
          </cell>
          <cell r="R1459">
            <v>0</v>
          </cell>
          <cell r="S1459">
            <v>0</v>
          </cell>
          <cell r="T1459">
            <v>0</v>
          </cell>
          <cell r="U1459">
            <v>1565110</v>
          </cell>
          <cell r="V1459">
            <v>0</v>
          </cell>
          <cell r="W1459">
            <v>38512</v>
          </cell>
          <cell r="X1459">
            <v>0</v>
          </cell>
          <cell r="Y1459">
            <v>0</v>
          </cell>
          <cell r="Z1459">
            <v>6260436</v>
          </cell>
          <cell r="AA1459">
            <v>6260436</v>
          </cell>
          <cell r="AB1459" t="str">
            <v>EMCA</v>
          </cell>
          <cell r="AC1459">
            <v>1101</v>
          </cell>
          <cell r="AD1459">
            <v>2</v>
          </cell>
          <cell r="AE1459">
            <v>526007</v>
          </cell>
        </row>
        <row r="1460">
          <cell r="A1460" t="str">
            <v>SML</v>
          </cell>
          <cell r="B1460">
            <v>8</v>
          </cell>
          <cell r="C1460" t="str">
            <v>DMNT</v>
          </cell>
          <cell r="D1460">
            <v>84</v>
          </cell>
          <cell r="E1460">
            <v>7</v>
          </cell>
          <cell r="F1460" t="str">
            <v xml:space="preserve">B </v>
          </cell>
          <cell r="G1460">
            <v>0</v>
          </cell>
          <cell r="H1460">
            <v>15</v>
          </cell>
          <cell r="I1460">
            <v>84566</v>
          </cell>
          <cell r="J1460">
            <v>0</v>
          </cell>
          <cell r="K1460">
            <v>0</v>
          </cell>
          <cell r="L1460">
            <v>0</v>
          </cell>
          <cell r="M1460">
            <v>0</v>
          </cell>
          <cell r="N1460">
            <v>0</v>
          </cell>
          <cell r="O1460">
            <v>1496366</v>
          </cell>
          <cell r="P1460">
            <v>0</v>
          </cell>
          <cell r="Q1460">
            <v>0</v>
          </cell>
          <cell r="R1460">
            <v>0</v>
          </cell>
          <cell r="S1460">
            <v>0</v>
          </cell>
          <cell r="T1460">
            <v>0</v>
          </cell>
          <cell r="U1460">
            <v>374091</v>
          </cell>
          <cell r="V1460">
            <v>0</v>
          </cell>
          <cell r="W1460">
            <v>0</v>
          </cell>
          <cell r="X1460">
            <v>0</v>
          </cell>
          <cell r="Y1460">
            <v>0</v>
          </cell>
          <cell r="Z1460">
            <v>1496366</v>
          </cell>
          <cell r="AA1460">
            <v>1496366</v>
          </cell>
          <cell r="AB1460" t="str">
            <v>EMCA</v>
          </cell>
          <cell r="AC1460">
            <v>1101</v>
          </cell>
          <cell r="AD1460">
            <v>2</v>
          </cell>
          <cell r="AE1460">
            <v>84431</v>
          </cell>
        </row>
        <row r="1461">
          <cell r="A1461" t="str">
            <v>SML</v>
          </cell>
          <cell r="B1461">
            <v>8</v>
          </cell>
          <cell r="C1461" t="str">
            <v>DMNT</v>
          </cell>
          <cell r="D1461">
            <v>84</v>
          </cell>
          <cell r="E1461">
            <v>8</v>
          </cell>
          <cell r="F1461" t="str">
            <v xml:space="preserve">B </v>
          </cell>
          <cell r="G1461">
            <v>0</v>
          </cell>
          <cell r="H1461">
            <v>1</v>
          </cell>
          <cell r="I1461">
            <v>5555</v>
          </cell>
          <cell r="J1461">
            <v>0</v>
          </cell>
          <cell r="K1461">
            <v>0</v>
          </cell>
          <cell r="L1461">
            <v>0</v>
          </cell>
          <cell r="M1461">
            <v>0</v>
          </cell>
          <cell r="N1461">
            <v>0</v>
          </cell>
          <cell r="O1461">
            <v>115648</v>
          </cell>
          <cell r="P1461">
            <v>0</v>
          </cell>
          <cell r="Q1461">
            <v>0</v>
          </cell>
          <cell r="R1461">
            <v>0</v>
          </cell>
          <cell r="S1461">
            <v>0</v>
          </cell>
          <cell r="T1461">
            <v>0</v>
          </cell>
          <cell r="U1461">
            <v>28912</v>
          </cell>
          <cell r="V1461">
            <v>0</v>
          </cell>
          <cell r="W1461">
            <v>0</v>
          </cell>
          <cell r="X1461">
            <v>0</v>
          </cell>
          <cell r="Y1461">
            <v>0</v>
          </cell>
          <cell r="Z1461">
            <v>115648</v>
          </cell>
          <cell r="AA1461">
            <v>115648</v>
          </cell>
          <cell r="AB1461" t="str">
            <v>EMCA</v>
          </cell>
          <cell r="AC1461">
            <v>1101</v>
          </cell>
          <cell r="AD1461">
            <v>2</v>
          </cell>
          <cell r="AE1461">
            <v>5555</v>
          </cell>
        </row>
        <row r="1462">
          <cell r="A1462" t="str">
            <v>SML</v>
          </cell>
          <cell r="B1462">
            <v>8</v>
          </cell>
          <cell r="C1462" t="str">
            <v>DMNT</v>
          </cell>
          <cell r="D1462">
            <v>85</v>
          </cell>
          <cell r="E1462">
            <v>1</v>
          </cell>
          <cell r="F1462" t="str">
            <v xml:space="preserve">B </v>
          </cell>
          <cell r="G1462">
            <v>1</v>
          </cell>
          <cell r="H1462">
            <v>4191</v>
          </cell>
          <cell r="I1462">
            <v>106025</v>
          </cell>
          <cell r="J1462">
            <v>0</v>
          </cell>
          <cell r="K1462">
            <v>0</v>
          </cell>
          <cell r="L1462">
            <v>0</v>
          </cell>
          <cell r="M1462">
            <v>0</v>
          </cell>
          <cell r="N1462">
            <v>0</v>
          </cell>
          <cell r="O1462">
            <v>1718093</v>
          </cell>
          <cell r="P1462">
            <v>0</v>
          </cell>
          <cell r="Q1462">
            <v>0</v>
          </cell>
          <cell r="R1462">
            <v>45128</v>
          </cell>
          <cell r="S1462">
            <v>0</v>
          </cell>
          <cell r="T1462">
            <v>1105172</v>
          </cell>
          <cell r="U1462">
            <v>0</v>
          </cell>
          <cell r="V1462">
            <v>0</v>
          </cell>
          <cell r="W1462">
            <v>0</v>
          </cell>
          <cell r="X1462">
            <v>0</v>
          </cell>
          <cell r="Y1462">
            <v>0</v>
          </cell>
          <cell r="Z1462">
            <v>1718093</v>
          </cell>
          <cell r="AA1462">
            <v>2868393</v>
          </cell>
          <cell r="AB1462" t="str">
            <v>EMAF</v>
          </cell>
          <cell r="AC1462">
            <v>1101</v>
          </cell>
          <cell r="AD1462">
            <v>2</v>
          </cell>
          <cell r="AE1462">
            <v>62296</v>
          </cell>
        </row>
        <row r="1463">
          <cell r="A1463" t="str">
            <v>SML</v>
          </cell>
          <cell r="B1463">
            <v>8</v>
          </cell>
          <cell r="C1463" t="str">
            <v>DMNT</v>
          </cell>
          <cell r="D1463">
            <v>85</v>
          </cell>
          <cell r="E1463">
            <v>1</v>
          </cell>
          <cell r="F1463" t="str">
            <v xml:space="preserve">B </v>
          </cell>
          <cell r="G1463">
            <v>2</v>
          </cell>
          <cell r="H1463">
            <v>2013</v>
          </cell>
          <cell r="I1463">
            <v>82674</v>
          </cell>
          <cell r="J1463">
            <v>0</v>
          </cell>
          <cell r="K1463">
            <v>0</v>
          </cell>
          <cell r="L1463">
            <v>0</v>
          </cell>
          <cell r="M1463">
            <v>0</v>
          </cell>
          <cell r="N1463">
            <v>0</v>
          </cell>
          <cell r="O1463">
            <v>1603284</v>
          </cell>
          <cell r="P1463">
            <v>0</v>
          </cell>
          <cell r="Q1463">
            <v>0</v>
          </cell>
          <cell r="R1463">
            <v>19916</v>
          </cell>
          <cell r="S1463">
            <v>0</v>
          </cell>
          <cell r="T1463">
            <v>230085</v>
          </cell>
          <cell r="U1463">
            <v>272498</v>
          </cell>
          <cell r="V1463">
            <v>0</v>
          </cell>
          <cell r="W1463">
            <v>0</v>
          </cell>
          <cell r="X1463">
            <v>0</v>
          </cell>
          <cell r="Y1463">
            <v>0</v>
          </cell>
          <cell r="Z1463">
            <v>1603284</v>
          </cell>
          <cell r="AA1463">
            <v>1853285</v>
          </cell>
          <cell r="AB1463" t="str">
            <v>EMAF</v>
          </cell>
          <cell r="AC1463">
            <v>1101</v>
          </cell>
          <cell r="AD1463">
            <v>2</v>
          </cell>
          <cell r="AE1463">
            <v>82674</v>
          </cell>
        </row>
        <row r="1464">
          <cell r="A1464" t="str">
            <v>SML</v>
          </cell>
          <cell r="B1464">
            <v>8</v>
          </cell>
          <cell r="C1464" t="str">
            <v>DMNT</v>
          </cell>
          <cell r="D1464">
            <v>85</v>
          </cell>
          <cell r="E1464">
            <v>1</v>
          </cell>
          <cell r="F1464" t="str">
            <v xml:space="preserve">B </v>
          </cell>
          <cell r="G1464">
            <v>3</v>
          </cell>
          <cell r="H1464">
            <v>8734</v>
          </cell>
          <cell r="I1464">
            <v>674407</v>
          </cell>
          <cell r="J1464">
            <v>0</v>
          </cell>
          <cell r="K1464">
            <v>0</v>
          </cell>
          <cell r="L1464">
            <v>0</v>
          </cell>
          <cell r="M1464">
            <v>0</v>
          </cell>
          <cell r="N1464">
            <v>0</v>
          </cell>
          <cell r="O1464">
            <v>13074820</v>
          </cell>
          <cell r="P1464">
            <v>0</v>
          </cell>
          <cell r="Q1464">
            <v>0</v>
          </cell>
          <cell r="R1464">
            <v>145818</v>
          </cell>
          <cell r="S1464">
            <v>0</v>
          </cell>
          <cell r="T1464">
            <v>817402</v>
          </cell>
          <cell r="U1464">
            <v>2222909</v>
          </cell>
          <cell r="V1464">
            <v>0</v>
          </cell>
          <cell r="W1464">
            <v>0</v>
          </cell>
          <cell r="X1464">
            <v>0</v>
          </cell>
          <cell r="Y1464">
            <v>1356383</v>
          </cell>
          <cell r="Z1464">
            <v>13074820</v>
          </cell>
          <cell r="AA1464">
            <v>15394423</v>
          </cell>
          <cell r="AB1464" t="str">
            <v>EMAF</v>
          </cell>
          <cell r="AC1464">
            <v>1101</v>
          </cell>
          <cell r="AD1464">
            <v>2</v>
          </cell>
          <cell r="AE1464">
            <v>673557</v>
          </cell>
        </row>
        <row r="1465">
          <cell r="A1465" t="str">
            <v>SML</v>
          </cell>
          <cell r="B1465">
            <v>8</v>
          </cell>
          <cell r="C1465" t="str">
            <v>DMNT</v>
          </cell>
          <cell r="D1465">
            <v>85</v>
          </cell>
          <cell r="E1465">
            <v>1</v>
          </cell>
          <cell r="F1465" t="str">
            <v xml:space="preserve">B </v>
          </cell>
          <cell r="G1465">
            <v>4</v>
          </cell>
          <cell r="H1465">
            <v>6320</v>
          </cell>
          <cell r="I1465">
            <v>777507</v>
          </cell>
          <cell r="J1465">
            <v>0</v>
          </cell>
          <cell r="K1465">
            <v>0</v>
          </cell>
          <cell r="L1465">
            <v>0</v>
          </cell>
          <cell r="M1465">
            <v>0</v>
          </cell>
          <cell r="N1465">
            <v>0</v>
          </cell>
          <cell r="O1465">
            <v>15077341</v>
          </cell>
          <cell r="P1465">
            <v>0</v>
          </cell>
          <cell r="Q1465">
            <v>0</v>
          </cell>
          <cell r="R1465">
            <v>172135</v>
          </cell>
          <cell r="S1465">
            <v>0</v>
          </cell>
          <cell r="T1465">
            <v>592832</v>
          </cell>
          <cell r="U1465">
            <v>2563161</v>
          </cell>
          <cell r="V1465">
            <v>0</v>
          </cell>
          <cell r="W1465">
            <v>0</v>
          </cell>
          <cell r="X1465">
            <v>0</v>
          </cell>
          <cell r="Y1465">
            <v>1486401</v>
          </cell>
          <cell r="Z1465">
            <v>15077341</v>
          </cell>
          <cell r="AA1465">
            <v>17328709</v>
          </cell>
          <cell r="AB1465" t="str">
            <v>EMAF</v>
          </cell>
          <cell r="AC1465">
            <v>1101</v>
          </cell>
          <cell r="AD1465">
            <v>2</v>
          </cell>
          <cell r="AE1465">
            <v>777507</v>
          </cell>
        </row>
        <row r="1466">
          <cell r="A1466" t="str">
            <v>SML</v>
          </cell>
          <cell r="B1466">
            <v>8</v>
          </cell>
          <cell r="C1466" t="str">
            <v>DMNT</v>
          </cell>
          <cell r="D1466">
            <v>85</v>
          </cell>
          <cell r="E1466">
            <v>1</v>
          </cell>
          <cell r="F1466" t="str">
            <v xml:space="preserve">B </v>
          </cell>
          <cell r="G1466">
            <v>5</v>
          </cell>
          <cell r="H1466">
            <v>3285</v>
          </cell>
          <cell r="I1466">
            <v>565436</v>
          </cell>
          <cell r="J1466">
            <v>0</v>
          </cell>
          <cell r="K1466">
            <v>0</v>
          </cell>
          <cell r="L1466">
            <v>0</v>
          </cell>
          <cell r="M1466">
            <v>0</v>
          </cell>
          <cell r="N1466">
            <v>0</v>
          </cell>
          <cell r="O1466">
            <v>10963402</v>
          </cell>
          <cell r="P1466">
            <v>0</v>
          </cell>
          <cell r="Q1466">
            <v>0</v>
          </cell>
          <cell r="R1466">
            <v>125057</v>
          </cell>
          <cell r="S1466">
            <v>0</v>
          </cell>
          <cell r="T1466">
            <v>379142</v>
          </cell>
          <cell r="U1466">
            <v>1863841</v>
          </cell>
          <cell r="V1466">
            <v>0</v>
          </cell>
          <cell r="W1466">
            <v>0</v>
          </cell>
          <cell r="X1466">
            <v>0</v>
          </cell>
          <cell r="Y1466">
            <v>754726</v>
          </cell>
          <cell r="Z1466">
            <v>10963402</v>
          </cell>
          <cell r="AA1466">
            <v>12222327</v>
          </cell>
          <cell r="AB1466" t="str">
            <v>EMAF</v>
          </cell>
          <cell r="AC1466">
            <v>1101</v>
          </cell>
          <cell r="AD1466">
            <v>2</v>
          </cell>
          <cell r="AE1466">
            <v>565436</v>
          </cell>
        </row>
        <row r="1467">
          <cell r="A1467" t="str">
            <v>SML</v>
          </cell>
          <cell r="B1467">
            <v>8</v>
          </cell>
          <cell r="C1467" t="str">
            <v>DMNT</v>
          </cell>
          <cell r="D1467">
            <v>85</v>
          </cell>
          <cell r="E1467">
            <v>1</v>
          </cell>
          <cell r="F1467" t="str">
            <v xml:space="preserve">B </v>
          </cell>
          <cell r="G1467">
            <v>6</v>
          </cell>
          <cell r="H1467">
            <v>2295</v>
          </cell>
          <cell r="I1467">
            <v>547428</v>
          </cell>
          <cell r="J1467">
            <v>0</v>
          </cell>
          <cell r="K1467">
            <v>0</v>
          </cell>
          <cell r="L1467">
            <v>0</v>
          </cell>
          <cell r="M1467">
            <v>0</v>
          </cell>
          <cell r="N1467">
            <v>0</v>
          </cell>
          <cell r="O1467">
            <v>10612777</v>
          </cell>
          <cell r="P1467">
            <v>0</v>
          </cell>
          <cell r="Q1467">
            <v>0</v>
          </cell>
          <cell r="R1467">
            <v>119779</v>
          </cell>
          <cell r="S1467">
            <v>0</v>
          </cell>
          <cell r="T1467">
            <v>322004</v>
          </cell>
          <cell r="U1467">
            <v>1804758</v>
          </cell>
          <cell r="V1467">
            <v>0</v>
          </cell>
          <cell r="W1467">
            <v>0</v>
          </cell>
          <cell r="X1467">
            <v>0</v>
          </cell>
          <cell r="Y1467">
            <v>529137</v>
          </cell>
          <cell r="Z1467">
            <v>10612777</v>
          </cell>
          <cell r="AA1467">
            <v>11583697</v>
          </cell>
          <cell r="AB1467" t="str">
            <v>EMAF</v>
          </cell>
          <cell r="AC1467">
            <v>1101</v>
          </cell>
          <cell r="AD1467">
            <v>2</v>
          </cell>
          <cell r="AE1467">
            <v>547428</v>
          </cell>
        </row>
        <row r="1468">
          <cell r="A1468" t="str">
            <v>SML</v>
          </cell>
          <cell r="B1468">
            <v>8</v>
          </cell>
          <cell r="C1468" t="str">
            <v>DMNT</v>
          </cell>
          <cell r="D1468">
            <v>85</v>
          </cell>
          <cell r="E1468">
            <v>1</v>
          </cell>
          <cell r="F1468" t="str">
            <v xml:space="preserve">B </v>
          </cell>
          <cell r="G1468">
            <v>7</v>
          </cell>
          <cell r="H1468">
            <v>762</v>
          </cell>
          <cell r="I1468">
            <v>261955</v>
          </cell>
          <cell r="J1468">
            <v>0</v>
          </cell>
          <cell r="K1468">
            <v>0</v>
          </cell>
          <cell r="L1468">
            <v>0</v>
          </cell>
          <cell r="M1468">
            <v>0</v>
          </cell>
          <cell r="N1468">
            <v>0</v>
          </cell>
          <cell r="O1468">
            <v>5267655</v>
          </cell>
          <cell r="P1468">
            <v>0</v>
          </cell>
          <cell r="Q1468">
            <v>0</v>
          </cell>
          <cell r="R1468">
            <v>57465</v>
          </cell>
          <cell r="S1468">
            <v>0</v>
          </cell>
          <cell r="T1468">
            <v>117032</v>
          </cell>
          <cell r="U1468">
            <v>1053871</v>
          </cell>
          <cell r="V1468">
            <v>0</v>
          </cell>
          <cell r="W1468">
            <v>0</v>
          </cell>
          <cell r="X1468">
            <v>0</v>
          </cell>
          <cell r="Y1468">
            <v>179487</v>
          </cell>
          <cell r="Z1468">
            <v>5267655</v>
          </cell>
          <cell r="AA1468">
            <v>5621639</v>
          </cell>
          <cell r="AB1468" t="str">
            <v>EMAF</v>
          </cell>
          <cell r="AC1468">
            <v>1101</v>
          </cell>
          <cell r="AD1468">
            <v>2</v>
          </cell>
          <cell r="AE1468">
            <v>261955</v>
          </cell>
        </row>
        <row r="1469">
          <cell r="A1469" t="str">
            <v>SML</v>
          </cell>
          <cell r="B1469">
            <v>8</v>
          </cell>
          <cell r="C1469" t="str">
            <v>DMNT</v>
          </cell>
          <cell r="D1469">
            <v>85</v>
          </cell>
          <cell r="E1469">
            <v>1</v>
          </cell>
          <cell r="F1469" t="str">
            <v xml:space="preserve">B </v>
          </cell>
          <cell r="G1469">
            <v>8</v>
          </cell>
          <cell r="H1469">
            <v>273</v>
          </cell>
          <cell r="I1469">
            <v>119301</v>
          </cell>
          <cell r="J1469">
            <v>0</v>
          </cell>
          <cell r="K1469">
            <v>0</v>
          </cell>
          <cell r="L1469">
            <v>0</v>
          </cell>
          <cell r="M1469">
            <v>0</v>
          </cell>
          <cell r="N1469">
            <v>0</v>
          </cell>
          <cell r="O1469">
            <v>2400524</v>
          </cell>
          <cell r="P1469">
            <v>0</v>
          </cell>
          <cell r="Q1469">
            <v>0</v>
          </cell>
          <cell r="R1469">
            <v>22820</v>
          </cell>
          <cell r="S1469">
            <v>0</v>
          </cell>
          <cell r="T1469">
            <v>81057</v>
          </cell>
          <cell r="U1469">
            <v>480205</v>
          </cell>
          <cell r="V1469">
            <v>0</v>
          </cell>
          <cell r="W1469">
            <v>0</v>
          </cell>
          <cell r="X1469">
            <v>0</v>
          </cell>
          <cell r="Y1469">
            <v>63455</v>
          </cell>
          <cell r="Z1469">
            <v>2400524</v>
          </cell>
          <cell r="AA1469">
            <v>2567856</v>
          </cell>
          <cell r="AB1469" t="str">
            <v>EMAF</v>
          </cell>
          <cell r="AC1469">
            <v>1101</v>
          </cell>
          <cell r="AD1469">
            <v>2</v>
          </cell>
          <cell r="AE1469">
            <v>119301</v>
          </cell>
        </row>
        <row r="1470">
          <cell r="A1470" t="str">
            <v>SML</v>
          </cell>
          <cell r="B1470">
            <v>8</v>
          </cell>
          <cell r="C1470" t="str">
            <v>DMNT</v>
          </cell>
          <cell r="D1470">
            <v>85</v>
          </cell>
          <cell r="E1470">
            <v>1</v>
          </cell>
          <cell r="F1470" t="str">
            <v xml:space="preserve">B </v>
          </cell>
          <cell r="G1470">
            <v>9</v>
          </cell>
          <cell r="H1470">
            <v>200</v>
          </cell>
          <cell r="I1470">
            <v>118901</v>
          </cell>
          <cell r="J1470">
            <v>0</v>
          </cell>
          <cell r="K1470">
            <v>0</v>
          </cell>
          <cell r="L1470">
            <v>0</v>
          </cell>
          <cell r="M1470">
            <v>0</v>
          </cell>
          <cell r="N1470">
            <v>0</v>
          </cell>
          <cell r="O1470">
            <v>2550272</v>
          </cell>
          <cell r="P1470">
            <v>0</v>
          </cell>
          <cell r="Q1470">
            <v>0</v>
          </cell>
          <cell r="R1470">
            <v>24678</v>
          </cell>
          <cell r="S1470">
            <v>0</v>
          </cell>
          <cell r="T1470">
            <v>70570</v>
          </cell>
          <cell r="U1470">
            <v>637681</v>
          </cell>
          <cell r="V1470">
            <v>0</v>
          </cell>
          <cell r="W1470">
            <v>0</v>
          </cell>
          <cell r="X1470">
            <v>0</v>
          </cell>
          <cell r="Y1470">
            <v>46102</v>
          </cell>
          <cell r="Z1470">
            <v>2550272</v>
          </cell>
          <cell r="AA1470">
            <v>2691622</v>
          </cell>
          <cell r="AB1470" t="str">
            <v>EMAF</v>
          </cell>
          <cell r="AC1470">
            <v>1101</v>
          </cell>
          <cell r="AD1470">
            <v>2</v>
          </cell>
          <cell r="AE1470">
            <v>118901</v>
          </cell>
        </row>
        <row r="1471">
          <cell r="A1471" t="str">
            <v>SML</v>
          </cell>
          <cell r="B1471">
            <v>8</v>
          </cell>
          <cell r="C1471" t="str">
            <v>DMNT</v>
          </cell>
          <cell r="D1471">
            <v>85</v>
          </cell>
          <cell r="E1471">
            <v>1</v>
          </cell>
          <cell r="F1471" t="str">
            <v xml:space="preserve">B </v>
          </cell>
          <cell r="G1471">
            <v>10</v>
          </cell>
          <cell r="H1471">
            <v>26</v>
          </cell>
          <cell r="I1471">
            <v>-5903</v>
          </cell>
          <cell r="J1471">
            <v>0</v>
          </cell>
          <cell r="K1471">
            <v>0</v>
          </cell>
          <cell r="L1471">
            <v>0</v>
          </cell>
          <cell r="M1471">
            <v>0</v>
          </cell>
          <cell r="N1471">
            <v>0</v>
          </cell>
          <cell r="O1471">
            <v>-132323</v>
          </cell>
          <cell r="P1471">
            <v>0</v>
          </cell>
          <cell r="Q1471">
            <v>0</v>
          </cell>
          <cell r="R1471">
            <v>6004</v>
          </cell>
          <cell r="S1471">
            <v>0</v>
          </cell>
          <cell r="T1471">
            <v>-1284</v>
          </cell>
          <cell r="U1471">
            <v>-33083</v>
          </cell>
          <cell r="V1471">
            <v>0</v>
          </cell>
          <cell r="W1471">
            <v>0</v>
          </cell>
          <cell r="X1471">
            <v>0</v>
          </cell>
          <cell r="Y1471">
            <v>2072</v>
          </cell>
          <cell r="Z1471">
            <v>-132323</v>
          </cell>
          <cell r="AA1471">
            <v>-125531</v>
          </cell>
          <cell r="AB1471" t="str">
            <v>EMAF</v>
          </cell>
          <cell r="AC1471">
            <v>1101</v>
          </cell>
          <cell r="AD1471">
            <v>2</v>
          </cell>
          <cell r="AE1471">
            <v>-5903</v>
          </cell>
        </row>
        <row r="1472">
          <cell r="A1472" t="str">
            <v>SML</v>
          </cell>
          <cell r="B1472">
            <v>8</v>
          </cell>
          <cell r="C1472" t="str">
            <v>DMNT</v>
          </cell>
          <cell r="D1472">
            <v>85</v>
          </cell>
          <cell r="E1472">
            <v>1</v>
          </cell>
          <cell r="F1472" t="str">
            <v xml:space="preserve">B </v>
          </cell>
          <cell r="G1472">
            <v>11</v>
          </cell>
          <cell r="H1472">
            <v>3940</v>
          </cell>
          <cell r="I1472">
            <v>100409</v>
          </cell>
          <cell r="J1472">
            <v>0</v>
          </cell>
          <cell r="K1472">
            <v>0</v>
          </cell>
          <cell r="L1472">
            <v>0</v>
          </cell>
          <cell r="M1472">
            <v>0</v>
          </cell>
          <cell r="N1472">
            <v>0</v>
          </cell>
          <cell r="O1472">
            <v>566663</v>
          </cell>
          <cell r="P1472">
            <v>0</v>
          </cell>
          <cell r="Q1472">
            <v>0</v>
          </cell>
          <cell r="R1472">
            <v>16099</v>
          </cell>
          <cell r="S1472">
            <v>0</v>
          </cell>
          <cell r="T1472">
            <v>245092</v>
          </cell>
          <cell r="U1472">
            <v>0</v>
          </cell>
          <cell r="V1472">
            <v>0</v>
          </cell>
          <cell r="W1472">
            <v>0</v>
          </cell>
          <cell r="X1472">
            <v>0</v>
          </cell>
          <cell r="Y1472">
            <v>0</v>
          </cell>
          <cell r="Z1472">
            <v>566663</v>
          </cell>
          <cell r="AA1472">
            <v>827854</v>
          </cell>
          <cell r="AB1472" t="str">
            <v>EMAF</v>
          </cell>
          <cell r="AC1472">
            <v>1101</v>
          </cell>
          <cell r="AD1472">
            <v>2</v>
          </cell>
          <cell r="AE1472">
            <v>60074</v>
          </cell>
        </row>
        <row r="1473">
          <cell r="A1473" t="str">
            <v>SML</v>
          </cell>
          <cell r="B1473">
            <v>8</v>
          </cell>
          <cell r="C1473" t="str">
            <v>DMNT</v>
          </cell>
          <cell r="D1473">
            <v>85</v>
          </cell>
          <cell r="E1473">
            <v>1</v>
          </cell>
          <cell r="F1473" t="str">
            <v xml:space="preserve">B </v>
          </cell>
          <cell r="G1473">
            <v>12</v>
          </cell>
          <cell r="H1473">
            <v>7550</v>
          </cell>
          <cell r="I1473">
            <v>491764</v>
          </cell>
          <cell r="J1473">
            <v>0</v>
          </cell>
          <cell r="K1473">
            <v>0</v>
          </cell>
          <cell r="L1473">
            <v>0</v>
          </cell>
          <cell r="M1473">
            <v>0</v>
          </cell>
          <cell r="N1473">
            <v>0</v>
          </cell>
          <cell r="O1473">
            <v>4660286</v>
          </cell>
          <cell r="P1473">
            <v>0</v>
          </cell>
          <cell r="Q1473">
            <v>0</v>
          </cell>
          <cell r="R1473">
            <v>61475</v>
          </cell>
          <cell r="S1473">
            <v>0</v>
          </cell>
          <cell r="T1473">
            <v>220569</v>
          </cell>
          <cell r="U1473">
            <v>792479</v>
          </cell>
          <cell r="V1473">
            <v>0</v>
          </cell>
          <cell r="W1473">
            <v>0</v>
          </cell>
          <cell r="X1473">
            <v>0</v>
          </cell>
          <cell r="Y1473">
            <v>744315</v>
          </cell>
          <cell r="Z1473">
            <v>4660286</v>
          </cell>
          <cell r="AA1473">
            <v>5686645</v>
          </cell>
          <cell r="AB1473" t="str">
            <v>EMAF</v>
          </cell>
          <cell r="AC1473">
            <v>1101</v>
          </cell>
          <cell r="AD1473">
            <v>2</v>
          </cell>
          <cell r="AE1473">
            <v>491764</v>
          </cell>
        </row>
        <row r="1474">
          <cell r="A1474" t="str">
            <v>SML</v>
          </cell>
          <cell r="B1474">
            <v>8</v>
          </cell>
          <cell r="C1474" t="str">
            <v>DMNT</v>
          </cell>
          <cell r="D1474">
            <v>85</v>
          </cell>
          <cell r="E1474">
            <v>1</v>
          </cell>
          <cell r="F1474" t="str">
            <v xml:space="preserve">B </v>
          </cell>
          <cell r="G1474">
            <v>13</v>
          </cell>
          <cell r="H1474">
            <v>1327</v>
          </cell>
          <cell r="I1474">
            <v>153417</v>
          </cell>
          <cell r="J1474">
            <v>0</v>
          </cell>
          <cell r="K1474">
            <v>0</v>
          </cell>
          <cell r="L1474">
            <v>0</v>
          </cell>
          <cell r="M1474">
            <v>0</v>
          </cell>
          <cell r="N1474">
            <v>0</v>
          </cell>
          <cell r="O1474">
            <v>1917199</v>
          </cell>
          <cell r="P1474">
            <v>0</v>
          </cell>
          <cell r="Q1474">
            <v>0</v>
          </cell>
          <cell r="R1474">
            <v>19816</v>
          </cell>
          <cell r="S1474">
            <v>0</v>
          </cell>
          <cell r="T1474">
            <v>45389</v>
          </cell>
          <cell r="U1474">
            <v>325956</v>
          </cell>
          <cell r="V1474">
            <v>0</v>
          </cell>
          <cell r="W1474">
            <v>0</v>
          </cell>
          <cell r="X1474">
            <v>0</v>
          </cell>
          <cell r="Y1474">
            <v>315721</v>
          </cell>
          <cell r="Z1474">
            <v>1917199</v>
          </cell>
          <cell r="AA1474">
            <v>2298125</v>
          </cell>
          <cell r="AB1474" t="str">
            <v>EMAF</v>
          </cell>
          <cell r="AC1474">
            <v>1101</v>
          </cell>
          <cell r="AD1474">
            <v>2</v>
          </cell>
          <cell r="AE1474">
            <v>153417</v>
          </cell>
        </row>
        <row r="1475">
          <cell r="A1475" t="str">
            <v>SML</v>
          </cell>
          <cell r="B1475">
            <v>8</v>
          </cell>
          <cell r="C1475" t="str">
            <v>DMNT</v>
          </cell>
          <cell r="D1475">
            <v>85</v>
          </cell>
          <cell r="E1475">
            <v>1</v>
          </cell>
          <cell r="F1475" t="str">
            <v xml:space="preserve">B </v>
          </cell>
          <cell r="G1475">
            <v>14</v>
          </cell>
          <cell r="H1475">
            <v>166</v>
          </cell>
          <cell r="I1475">
            <v>24734</v>
          </cell>
          <cell r="J1475">
            <v>0</v>
          </cell>
          <cell r="K1475">
            <v>0</v>
          </cell>
          <cell r="L1475">
            <v>0</v>
          </cell>
          <cell r="M1475">
            <v>0</v>
          </cell>
          <cell r="N1475">
            <v>0</v>
          </cell>
          <cell r="O1475">
            <v>313816</v>
          </cell>
          <cell r="P1475">
            <v>0</v>
          </cell>
          <cell r="Q1475">
            <v>0</v>
          </cell>
          <cell r="R1475">
            <v>3232</v>
          </cell>
          <cell r="S1475">
            <v>0</v>
          </cell>
          <cell r="T1475">
            <v>13663</v>
          </cell>
          <cell r="U1475">
            <v>53360</v>
          </cell>
          <cell r="V1475">
            <v>0</v>
          </cell>
          <cell r="W1475">
            <v>0</v>
          </cell>
          <cell r="X1475">
            <v>0</v>
          </cell>
          <cell r="Y1475">
            <v>40404</v>
          </cell>
          <cell r="Z1475">
            <v>313816</v>
          </cell>
          <cell r="AA1475">
            <v>371115</v>
          </cell>
          <cell r="AB1475" t="str">
            <v>EMAF</v>
          </cell>
          <cell r="AC1475">
            <v>1101</v>
          </cell>
          <cell r="AD1475">
            <v>2</v>
          </cell>
          <cell r="AE1475">
            <v>24734</v>
          </cell>
        </row>
        <row r="1476">
          <cell r="A1476" t="str">
            <v>SML</v>
          </cell>
          <cell r="B1476">
            <v>8</v>
          </cell>
          <cell r="C1476" t="str">
            <v>DMNT</v>
          </cell>
          <cell r="D1476">
            <v>85</v>
          </cell>
          <cell r="E1476">
            <v>1</v>
          </cell>
          <cell r="F1476" t="str">
            <v xml:space="preserve">B </v>
          </cell>
          <cell r="G1476">
            <v>15</v>
          </cell>
          <cell r="H1476">
            <v>219</v>
          </cell>
          <cell r="I1476">
            <v>28403</v>
          </cell>
          <cell r="J1476">
            <v>0</v>
          </cell>
          <cell r="K1476">
            <v>0</v>
          </cell>
          <cell r="L1476">
            <v>0</v>
          </cell>
          <cell r="M1476">
            <v>0</v>
          </cell>
          <cell r="N1476">
            <v>0</v>
          </cell>
          <cell r="O1476">
            <v>321059</v>
          </cell>
          <cell r="P1476">
            <v>0</v>
          </cell>
          <cell r="Q1476">
            <v>0</v>
          </cell>
          <cell r="R1476">
            <v>9426</v>
          </cell>
          <cell r="S1476">
            <v>0</v>
          </cell>
          <cell r="T1476">
            <v>7724</v>
          </cell>
          <cell r="U1476">
            <v>32290</v>
          </cell>
          <cell r="V1476">
            <v>0</v>
          </cell>
          <cell r="W1476">
            <v>0</v>
          </cell>
          <cell r="X1476">
            <v>0</v>
          </cell>
          <cell r="Y1476">
            <v>51800</v>
          </cell>
          <cell r="Z1476">
            <v>321059</v>
          </cell>
          <cell r="AA1476">
            <v>390009</v>
          </cell>
          <cell r="AB1476" t="str">
            <v>EMAF</v>
          </cell>
          <cell r="AC1476">
            <v>1101</v>
          </cell>
          <cell r="AD1476">
            <v>2</v>
          </cell>
          <cell r="AE1476">
            <v>28403</v>
          </cell>
        </row>
        <row r="1477">
          <cell r="A1477" t="str">
            <v>SML</v>
          </cell>
          <cell r="B1477">
            <v>8</v>
          </cell>
          <cell r="C1477" t="str">
            <v>DMNT</v>
          </cell>
          <cell r="D1477">
            <v>85</v>
          </cell>
          <cell r="E1477">
            <v>2</v>
          </cell>
          <cell r="F1477" t="str">
            <v>A4</v>
          </cell>
          <cell r="G1477">
            <v>20</v>
          </cell>
          <cell r="H1477">
            <v>6</v>
          </cell>
          <cell r="I1477">
            <v>74155</v>
          </cell>
          <cell r="J1477">
            <v>0</v>
          </cell>
          <cell r="K1477">
            <v>0</v>
          </cell>
          <cell r="L1477">
            <v>404</v>
          </cell>
          <cell r="M1477">
            <v>0</v>
          </cell>
          <cell r="N1477">
            <v>0</v>
          </cell>
          <cell r="O1477">
            <v>850907</v>
          </cell>
          <cell r="P1477">
            <v>316197</v>
          </cell>
          <cell r="Q1477">
            <v>-6357</v>
          </cell>
          <cell r="R1477">
            <v>10427</v>
          </cell>
          <cell r="S1477">
            <v>0</v>
          </cell>
          <cell r="T1477">
            <v>0</v>
          </cell>
          <cell r="U1477">
            <v>289405</v>
          </cell>
          <cell r="V1477">
            <v>0</v>
          </cell>
          <cell r="W1477">
            <v>-3130</v>
          </cell>
          <cell r="X1477">
            <v>0</v>
          </cell>
          <cell r="Y1477">
            <v>3114</v>
          </cell>
          <cell r="Z1477">
            <v>1157617</v>
          </cell>
          <cell r="AA1477">
            <v>1171158</v>
          </cell>
          <cell r="AB1477" t="str">
            <v>EMAF</v>
          </cell>
          <cell r="AC1477">
            <v>1101</v>
          </cell>
          <cell r="AD1477">
            <v>2</v>
          </cell>
          <cell r="AE1477">
            <v>74155</v>
          </cell>
        </row>
        <row r="1478">
          <cell r="A1478" t="str">
            <v>SML</v>
          </cell>
          <cell r="B1478">
            <v>8</v>
          </cell>
          <cell r="C1478" t="str">
            <v>DMNT</v>
          </cell>
          <cell r="D1478">
            <v>85</v>
          </cell>
          <cell r="E1478">
            <v>2</v>
          </cell>
          <cell r="F1478" t="str">
            <v xml:space="preserve">B </v>
          </cell>
          <cell r="G1478">
            <v>0</v>
          </cell>
          <cell r="H1478">
            <v>149</v>
          </cell>
          <cell r="I1478">
            <v>143326</v>
          </cell>
          <cell r="J1478">
            <v>0</v>
          </cell>
          <cell r="K1478">
            <v>0</v>
          </cell>
          <cell r="L1478">
            <v>0</v>
          </cell>
          <cell r="M1478">
            <v>0</v>
          </cell>
          <cell r="N1478">
            <v>0</v>
          </cell>
          <cell r="O1478">
            <v>2985623</v>
          </cell>
          <cell r="P1478">
            <v>0</v>
          </cell>
          <cell r="Q1478">
            <v>0</v>
          </cell>
          <cell r="R1478">
            <v>62489</v>
          </cell>
          <cell r="S1478">
            <v>0</v>
          </cell>
          <cell r="T1478">
            <v>472527</v>
          </cell>
          <cell r="U1478">
            <v>742200</v>
          </cell>
          <cell r="V1478">
            <v>0</v>
          </cell>
          <cell r="W1478">
            <v>0</v>
          </cell>
          <cell r="X1478">
            <v>0</v>
          </cell>
          <cell r="Y1478">
            <v>60723</v>
          </cell>
          <cell r="Z1478">
            <v>2985623</v>
          </cell>
          <cell r="AA1478">
            <v>3581362</v>
          </cell>
          <cell r="AB1478" t="str">
            <v>EMAF</v>
          </cell>
          <cell r="AC1478">
            <v>1101</v>
          </cell>
          <cell r="AD1478">
            <v>2</v>
          </cell>
          <cell r="AE1478">
            <v>141720</v>
          </cell>
        </row>
        <row r="1479">
          <cell r="A1479" t="str">
            <v>SML</v>
          </cell>
          <cell r="B1479">
            <v>8</v>
          </cell>
          <cell r="C1479" t="str">
            <v>DMNT</v>
          </cell>
          <cell r="D1479">
            <v>85</v>
          </cell>
          <cell r="E1479">
            <v>3</v>
          </cell>
          <cell r="F1479" t="str">
            <v>A4</v>
          </cell>
          <cell r="G1479">
            <v>20</v>
          </cell>
          <cell r="H1479">
            <v>17</v>
          </cell>
          <cell r="I1479">
            <v>328998</v>
          </cell>
          <cell r="J1479">
            <v>0</v>
          </cell>
          <cell r="K1479">
            <v>0</v>
          </cell>
          <cell r="L1479">
            <v>1051</v>
          </cell>
          <cell r="M1479">
            <v>0</v>
          </cell>
          <cell r="N1479">
            <v>0</v>
          </cell>
          <cell r="O1479">
            <v>3775140</v>
          </cell>
          <cell r="P1479">
            <v>822583</v>
          </cell>
          <cell r="Q1479">
            <v>111706</v>
          </cell>
          <cell r="R1479">
            <v>16426</v>
          </cell>
          <cell r="S1479">
            <v>0</v>
          </cell>
          <cell r="T1479">
            <v>0</v>
          </cell>
          <cell r="U1479">
            <v>1184404</v>
          </cell>
          <cell r="V1479">
            <v>0</v>
          </cell>
          <cell r="W1479">
            <v>28176</v>
          </cell>
          <cell r="X1479">
            <v>0</v>
          </cell>
          <cell r="Y1479">
            <v>8823</v>
          </cell>
          <cell r="Z1479">
            <v>4737605</v>
          </cell>
          <cell r="AA1479">
            <v>4762854</v>
          </cell>
          <cell r="AB1479" t="str">
            <v>EMAF</v>
          </cell>
          <cell r="AC1479">
            <v>1101</v>
          </cell>
          <cell r="AD1479">
            <v>2</v>
          </cell>
          <cell r="AE1479">
            <v>328998</v>
          </cell>
        </row>
        <row r="1480">
          <cell r="A1480" t="str">
            <v>SML</v>
          </cell>
          <cell r="B1480">
            <v>8</v>
          </cell>
          <cell r="C1480" t="str">
            <v>DMNT</v>
          </cell>
          <cell r="D1480">
            <v>85</v>
          </cell>
          <cell r="E1480">
            <v>3</v>
          </cell>
          <cell r="F1480" t="str">
            <v xml:space="preserve">B </v>
          </cell>
          <cell r="G1480">
            <v>0</v>
          </cell>
          <cell r="H1480">
            <v>2204</v>
          </cell>
          <cell r="I1480">
            <v>586642</v>
          </cell>
          <cell r="J1480">
            <v>0</v>
          </cell>
          <cell r="K1480">
            <v>0</v>
          </cell>
          <cell r="L1480">
            <v>0</v>
          </cell>
          <cell r="M1480">
            <v>0</v>
          </cell>
          <cell r="N1480">
            <v>0</v>
          </cell>
          <cell r="O1480">
            <v>12217540</v>
          </cell>
          <cell r="P1480">
            <v>0</v>
          </cell>
          <cell r="Q1480">
            <v>0</v>
          </cell>
          <cell r="R1480">
            <v>169089</v>
          </cell>
          <cell r="S1480">
            <v>0</v>
          </cell>
          <cell r="T1480">
            <v>1419912</v>
          </cell>
          <cell r="U1480">
            <v>3032237</v>
          </cell>
          <cell r="V1480">
            <v>0</v>
          </cell>
          <cell r="W1480">
            <v>0</v>
          </cell>
          <cell r="X1480">
            <v>0</v>
          </cell>
          <cell r="Y1480">
            <v>1016721</v>
          </cell>
          <cell r="Z1480">
            <v>12217540</v>
          </cell>
          <cell r="AA1480">
            <v>14823262</v>
          </cell>
          <cell r="AB1480" t="str">
            <v>EMAF</v>
          </cell>
          <cell r="AC1480">
            <v>1101</v>
          </cell>
          <cell r="AD1480">
            <v>2</v>
          </cell>
          <cell r="AE1480">
            <v>571092</v>
          </cell>
        </row>
        <row r="1481">
          <cell r="A1481" t="str">
            <v>SML</v>
          </cell>
          <cell r="B1481">
            <v>8</v>
          </cell>
          <cell r="C1481" t="str">
            <v>DMNT</v>
          </cell>
          <cell r="D1481">
            <v>85</v>
          </cell>
          <cell r="E1481">
            <v>5</v>
          </cell>
          <cell r="F1481" t="str">
            <v>A4</v>
          </cell>
          <cell r="G1481">
            <v>20</v>
          </cell>
          <cell r="H1481">
            <v>3</v>
          </cell>
          <cell r="I1481">
            <v>29561</v>
          </cell>
          <cell r="J1481">
            <v>0</v>
          </cell>
          <cell r="K1481">
            <v>0</v>
          </cell>
          <cell r="L1481">
            <v>123</v>
          </cell>
          <cell r="M1481">
            <v>0</v>
          </cell>
          <cell r="N1481">
            <v>0</v>
          </cell>
          <cell r="O1481">
            <v>332263</v>
          </cell>
          <cell r="P1481">
            <v>94311</v>
          </cell>
          <cell r="Q1481">
            <v>1954</v>
          </cell>
          <cell r="R1481">
            <v>0</v>
          </cell>
          <cell r="S1481">
            <v>0</v>
          </cell>
          <cell r="T1481">
            <v>0</v>
          </cell>
          <cell r="U1481">
            <v>99972</v>
          </cell>
          <cell r="V1481">
            <v>0</v>
          </cell>
          <cell r="W1481">
            <v>587</v>
          </cell>
          <cell r="X1481">
            <v>0</v>
          </cell>
          <cell r="Y1481">
            <v>0</v>
          </cell>
          <cell r="Z1481">
            <v>429115</v>
          </cell>
          <cell r="AA1481">
            <v>429115</v>
          </cell>
          <cell r="AB1481" t="str">
            <v>EMAF</v>
          </cell>
          <cell r="AC1481">
            <v>1101</v>
          </cell>
          <cell r="AD1481">
            <v>2</v>
          </cell>
          <cell r="AE1481">
            <v>29561</v>
          </cell>
        </row>
        <row r="1482">
          <cell r="A1482" t="str">
            <v>SML</v>
          </cell>
          <cell r="B1482">
            <v>8</v>
          </cell>
          <cell r="C1482" t="str">
            <v>DMNT</v>
          </cell>
          <cell r="D1482">
            <v>85</v>
          </cell>
          <cell r="E1482">
            <v>5</v>
          </cell>
          <cell r="F1482" t="str">
            <v xml:space="preserve">B </v>
          </cell>
          <cell r="G1482">
            <v>0</v>
          </cell>
          <cell r="H1482">
            <v>80</v>
          </cell>
          <cell r="I1482">
            <v>89937</v>
          </cell>
          <cell r="J1482">
            <v>0</v>
          </cell>
          <cell r="K1482">
            <v>0</v>
          </cell>
          <cell r="L1482">
            <v>0</v>
          </cell>
          <cell r="M1482">
            <v>0</v>
          </cell>
          <cell r="N1482">
            <v>0</v>
          </cell>
          <cell r="O1482">
            <v>1671373</v>
          </cell>
          <cell r="P1482">
            <v>0</v>
          </cell>
          <cell r="Q1482">
            <v>0</v>
          </cell>
          <cell r="R1482">
            <v>2470</v>
          </cell>
          <cell r="S1482">
            <v>0</v>
          </cell>
          <cell r="T1482">
            <v>0</v>
          </cell>
          <cell r="U1482">
            <v>267099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1671373</v>
          </cell>
          <cell r="AA1482">
            <v>1673843</v>
          </cell>
          <cell r="AB1482" t="str">
            <v>EMAF</v>
          </cell>
          <cell r="AC1482">
            <v>1101</v>
          </cell>
          <cell r="AD1482">
            <v>2</v>
          </cell>
          <cell r="AE1482">
            <v>89876</v>
          </cell>
        </row>
        <row r="1483">
          <cell r="A1483" t="str">
            <v>SML</v>
          </cell>
          <cell r="B1483">
            <v>8</v>
          </cell>
          <cell r="C1483" t="str">
            <v>DMNT</v>
          </cell>
          <cell r="D1483">
            <v>85</v>
          </cell>
          <cell r="E1483">
            <v>7</v>
          </cell>
          <cell r="F1483" t="str">
            <v>A4</v>
          </cell>
          <cell r="G1483">
            <v>22</v>
          </cell>
          <cell r="H1483">
            <v>2</v>
          </cell>
          <cell r="I1483">
            <v>387531</v>
          </cell>
          <cell r="J1483">
            <v>31919</v>
          </cell>
          <cell r="K1483">
            <v>355612</v>
          </cell>
          <cell r="L1483">
            <v>1589</v>
          </cell>
          <cell r="M1483">
            <v>802</v>
          </cell>
          <cell r="N1483">
            <v>787</v>
          </cell>
          <cell r="O1483">
            <v>2320072</v>
          </cell>
          <cell r="P1483">
            <v>1855627</v>
          </cell>
          <cell r="Q1483">
            <v>40424</v>
          </cell>
          <cell r="R1483">
            <v>0</v>
          </cell>
          <cell r="S1483">
            <v>0</v>
          </cell>
          <cell r="T1483">
            <v>0</v>
          </cell>
          <cell r="U1483">
            <v>1060191</v>
          </cell>
          <cell r="V1483">
            <v>0</v>
          </cell>
          <cell r="W1483">
            <v>24640</v>
          </cell>
          <cell r="X1483">
            <v>0</v>
          </cell>
          <cell r="Y1483">
            <v>0</v>
          </cell>
          <cell r="Z1483">
            <v>4240763</v>
          </cell>
          <cell r="AA1483">
            <v>4240763</v>
          </cell>
          <cell r="AB1483" t="str">
            <v>EMAF</v>
          </cell>
          <cell r="AC1483">
            <v>1101</v>
          </cell>
          <cell r="AD1483">
            <v>2</v>
          </cell>
          <cell r="AE1483">
            <v>387531</v>
          </cell>
        </row>
        <row r="1484">
          <cell r="A1484" t="str">
            <v>SML</v>
          </cell>
          <cell r="B1484">
            <v>8</v>
          </cell>
          <cell r="C1484" t="str">
            <v>DMNT</v>
          </cell>
          <cell r="D1484">
            <v>85</v>
          </cell>
          <cell r="E1484">
            <v>7</v>
          </cell>
          <cell r="F1484" t="str">
            <v>A4</v>
          </cell>
          <cell r="G1484">
            <v>20</v>
          </cell>
          <cell r="H1484">
            <v>7</v>
          </cell>
          <cell r="I1484">
            <v>104964</v>
          </cell>
          <cell r="J1484">
            <v>0</v>
          </cell>
          <cell r="K1484">
            <v>0</v>
          </cell>
          <cell r="L1484">
            <v>182</v>
          </cell>
          <cell r="M1484">
            <v>0</v>
          </cell>
          <cell r="N1484">
            <v>0</v>
          </cell>
          <cell r="O1484">
            <v>1023749</v>
          </cell>
          <cell r="P1484">
            <v>120848</v>
          </cell>
          <cell r="Q1484">
            <v>20531</v>
          </cell>
          <cell r="R1484">
            <v>0</v>
          </cell>
          <cell r="S1484">
            <v>0</v>
          </cell>
          <cell r="T1484">
            <v>0</v>
          </cell>
          <cell r="U1484">
            <v>292279</v>
          </cell>
          <cell r="V1484">
            <v>0</v>
          </cell>
          <cell r="W1484">
            <v>3984</v>
          </cell>
          <cell r="X1484">
            <v>0</v>
          </cell>
          <cell r="Y1484">
            <v>0</v>
          </cell>
          <cell r="Z1484">
            <v>1169112</v>
          </cell>
          <cell r="AA1484">
            <v>1169112</v>
          </cell>
          <cell r="AB1484" t="str">
            <v>EMAF</v>
          </cell>
          <cell r="AC1484">
            <v>1101</v>
          </cell>
          <cell r="AD1484">
            <v>2</v>
          </cell>
          <cell r="AE1484">
            <v>104964</v>
          </cell>
        </row>
        <row r="1485">
          <cell r="A1485" t="str">
            <v>SML</v>
          </cell>
          <cell r="B1485">
            <v>8</v>
          </cell>
          <cell r="C1485" t="str">
            <v>DMNT</v>
          </cell>
          <cell r="D1485">
            <v>85</v>
          </cell>
          <cell r="E1485">
            <v>7</v>
          </cell>
          <cell r="F1485" t="str">
            <v xml:space="preserve">B </v>
          </cell>
          <cell r="G1485">
            <v>0</v>
          </cell>
          <cell r="H1485">
            <v>14</v>
          </cell>
          <cell r="I1485">
            <v>183348</v>
          </cell>
          <cell r="J1485">
            <v>0</v>
          </cell>
          <cell r="K1485">
            <v>0</v>
          </cell>
          <cell r="L1485">
            <v>0</v>
          </cell>
          <cell r="M1485">
            <v>0</v>
          </cell>
          <cell r="N1485">
            <v>0</v>
          </cell>
          <cell r="O1485">
            <v>3244281</v>
          </cell>
          <cell r="P1485">
            <v>0</v>
          </cell>
          <cell r="Q1485">
            <v>0</v>
          </cell>
          <cell r="R1485">
            <v>0</v>
          </cell>
          <cell r="S1485">
            <v>0</v>
          </cell>
          <cell r="T1485">
            <v>0</v>
          </cell>
          <cell r="U1485">
            <v>811069</v>
          </cell>
          <cell r="V1485">
            <v>0</v>
          </cell>
          <cell r="W1485">
            <v>0</v>
          </cell>
          <cell r="X1485">
            <v>0</v>
          </cell>
          <cell r="Y1485">
            <v>0</v>
          </cell>
          <cell r="Z1485">
            <v>3244281</v>
          </cell>
          <cell r="AA1485">
            <v>3244281</v>
          </cell>
          <cell r="AB1485" t="str">
            <v>EMAF</v>
          </cell>
          <cell r="AC1485">
            <v>1101</v>
          </cell>
          <cell r="AD1485">
            <v>2</v>
          </cell>
          <cell r="AE1485">
            <v>183053</v>
          </cell>
        </row>
        <row r="1486">
          <cell r="A1486" t="str">
            <v>SML</v>
          </cell>
          <cell r="B1486">
            <v>8</v>
          </cell>
          <cell r="C1486" t="str">
            <v>DMNT</v>
          </cell>
          <cell r="D1486">
            <v>85</v>
          </cell>
          <cell r="E1486">
            <v>8</v>
          </cell>
          <cell r="F1486" t="str">
            <v xml:space="preserve">B </v>
          </cell>
          <cell r="G1486">
            <v>0</v>
          </cell>
          <cell r="H1486">
            <v>1</v>
          </cell>
          <cell r="I1486">
            <v>3443</v>
          </cell>
          <cell r="J1486">
            <v>0</v>
          </cell>
          <cell r="K1486">
            <v>0</v>
          </cell>
          <cell r="L1486">
            <v>0</v>
          </cell>
          <cell r="M1486">
            <v>0</v>
          </cell>
          <cell r="N1486">
            <v>0</v>
          </cell>
          <cell r="O1486">
            <v>71679</v>
          </cell>
          <cell r="P1486">
            <v>0</v>
          </cell>
          <cell r="Q1486">
            <v>0</v>
          </cell>
          <cell r="R1486">
            <v>0</v>
          </cell>
          <cell r="S1486">
            <v>0</v>
          </cell>
          <cell r="T1486">
            <v>0</v>
          </cell>
          <cell r="U1486">
            <v>17920</v>
          </cell>
          <cell r="V1486">
            <v>0</v>
          </cell>
          <cell r="W1486">
            <v>0</v>
          </cell>
          <cell r="X1486">
            <v>0</v>
          </cell>
          <cell r="Y1486">
            <v>0</v>
          </cell>
          <cell r="Z1486">
            <v>71679</v>
          </cell>
          <cell r="AA1486">
            <v>71679</v>
          </cell>
          <cell r="AB1486" t="str">
            <v>EMAF</v>
          </cell>
          <cell r="AC1486">
            <v>1101</v>
          </cell>
          <cell r="AD1486">
            <v>2</v>
          </cell>
          <cell r="AE1486">
            <v>3443</v>
          </cell>
        </row>
        <row r="1487">
          <cell r="A1487" t="str">
            <v>SML</v>
          </cell>
          <cell r="B1487">
            <v>9</v>
          </cell>
          <cell r="C1487" t="str">
            <v>DMSU</v>
          </cell>
          <cell r="D1487">
            <v>91</v>
          </cell>
          <cell r="E1487">
            <v>1</v>
          </cell>
          <cell r="F1487" t="str">
            <v xml:space="preserve">B </v>
          </cell>
          <cell r="G1487">
            <v>1</v>
          </cell>
          <cell r="H1487">
            <v>4964</v>
          </cell>
          <cell r="I1487">
            <v>128166</v>
          </cell>
          <cell r="J1487">
            <v>0</v>
          </cell>
          <cell r="K1487">
            <v>0</v>
          </cell>
          <cell r="L1487">
            <v>0</v>
          </cell>
          <cell r="M1487">
            <v>0</v>
          </cell>
          <cell r="N1487">
            <v>0</v>
          </cell>
          <cell r="O1487">
            <v>2101083</v>
          </cell>
          <cell r="P1487">
            <v>0</v>
          </cell>
          <cell r="Q1487">
            <v>0</v>
          </cell>
          <cell r="R1487">
            <v>69274</v>
          </cell>
          <cell r="S1487">
            <v>0</v>
          </cell>
          <cell r="T1487">
            <v>2453979</v>
          </cell>
          <cell r="U1487">
            <v>990</v>
          </cell>
          <cell r="V1487">
            <v>0</v>
          </cell>
          <cell r="W1487">
            <v>0</v>
          </cell>
          <cell r="X1487">
            <v>0</v>
          </cell>
          <cell r="Y1487">
            <v>231</v>
          </cell>
          <cell r="Z1487">
            <v>2101083</v>
          </cell>
          <cell r="AA1487">
            <v>4624567</v>
          </cell>
          <cell r="AB1487" t="str">
            <v>EMPZ</v>
          </cell>
          <cell r="AC1487">
            <v>1101</v>
          </cell>
          <cell r="AD1487">
            <v>2</v>
          </cell>
          <cell r="AE1487">
            <v>82511</v>
          </cell>
        </row>
        <row r="1488">
          <cell r="A1488" t="str">
            <v>SML</v>
          </cell>
          <cell r="B1488">
            <v>9</v>
          </cell>
          <cell r="C1488" t="str">
            <v>DMSU</v>
          </cell>
          <cell r="D1488">
            <v>91</v>
          </cell>
          <cell r="E1488">
            <v>1</v>
          </cell>
          <cell r="F1488" t="str">
            <v xml:space="preserve">B </v>
          </cell>
          <cell r="G1488">
            <v>2</v>
          </cell>
          <cell r="H1488">
            <v>1828</v>
          </cell>
          <cell r="I1488">
            <v>74507</v>
          </cell>
          <cell r="J1488">
            <v>0</v>
          </cell>
          <cell r="K1488">
            <v>0</v>
          </cell>
          <cell r="L1488">
            <v>0</v>
          </cell>
          <cell r="M1488">
            <v>0</v>
          </cell>
          <cell r="N1488">
            <v>0</v>
          </cell>
          <cell r="O1488">
            <v>1444478</v>
          </cell>
          <cell r="P1488">
            <v>0</v>
          </cell>
          <cell r="Q1488">
            <v>0</v>
          </cell>
          <cell r="R1488">
            <v>15218</v>
          </cell>
          <cell r="S1488">
            <v>0</v>
          </cell>
          <cell r="T1488">
            <v>289837</v>
          </cell>
          <cell r="U1488">
            <v>245500</v>
          </cell>
          <cell r="V1488">
            <v>0</v>
          </cell>
          <cell r="W1488">
            <v>0</v>
          </cell>
          <cell r="X1488">
            <v>0</v>
          </cell>
          <cell r="Y1488">
            <v>135674</v>
          </cell>
          <cell r="Z1488">
            <v>1444478</v>
          </cell>
          <cell r="AA1488">
            <v>1885207</v>
          </cell>
          <cell r="AB1488" t="str">
            <v>EMPZ</v>
          </cell>
          <cell r="AC1488">
            <v>1101</v>
          </cell>
          <cell r="AD1488">
            <v>2</v>
          </cell>
          <cell r="AE1488">
            <v>74498</v>
          </cell>
        </row>
        <row r="1489">
          <cell r="A1489" t="str">
            <v>SML</v>
          </cell>
          <cell r="B1489">
            <v>9</v>
          </cell>
          <cell r="C1489" t="str">
            <v>DMSU</v>
          </cell>
          <cell r="D1489">
            <v>91</v>
          </cell>
          <cell r="E1489">
            <v>1</v>
          </cell>
          <cell r="F1489" t="str">
            <v xml:space="preserve">B </v>
          </cell>
          <cell r="G1489">
            <v>3</v>
          </cell>
          <cell r="H1489">
            <v>8058</v>
          </cell>
          <cell r="I1489">
            <v>634842</v>
          </cell>
          <cell r="J1489">
            <v>0</v>
          </cell>
          <cell r="K1489">
            <v>0</v>
          </cell>
          <cell r="L1489">
            <v>0</v>
          </cell>
          <cell r="M1489">
            <v>0</v>
          </cell>
          <cell r="N1489">
            <v>0</v>
          </cell>
          <cell r="O1489">
            <v>12305957</v>
          </cell>
          <cell r="P1489">
            <v>0</v>
          </cell>
          <cell r="Q1489">
            <v>0</v>
          </cell>
          <cell r="R1489">
            <v>163558</v>
          </cell>
          <cell r="S1489">
            <v>0</v>
          </cell>
          <cell r="T1489">
            <v>1013507</v>
          </cell>
          <cell r="U1489">
            <v>2091991</v>
          </cell>
          <cell r="V1489">
            <v>0</v>
          </cell>
          <cell r="W1489">
            <v>0</v>
          </cell>
          <cell r="X1489">
            <v>0</v>
          </cell>
          <cell r="Y1489">
            <v>596012</v>
          </cell>
          <cell r="Z1489">
            <v>12305957</v>
          </cell>
          <cell r="AA1489">
            <v>14079034</v>
          </cell>
          <cell r="AB1489" t="str">
            <v>EMPZ</v>
          </cell>
          <cell r="AC1489">
            <v>1101</v>
          </cell>
          <cell r="AD1489">
            <v>2</v>
          </cell>
          <cell r="AE1489">
            <v>629631</v>
          </cell>
        </row>
        <row r="1490">
          <cell r="A1490" t="str">
            <v>SML</v>
          </cell>
          <cell r="B1490">
            <v>9</v>
          </cell>
          <cell r="C1490" t="str">
            <v>DMSU</v>
          </cell>
          <cell r="D1490">
            <v>91</v>
          </cell>
          <cell r="E1490">
            <v>1</v>
          </cell>
          <cell r="F1490" t="str">
            <v xml:space="preserve">B </v>
          </cell>
          <cell r="G1490">
            <v>4</v>
          </cell>
          <cell r="H1490">
            <v>6214</v>
          </cell>
          <cell r="I1490">
            <v>766434</v>
          </cell>
          <cell r="J1490">
            <v>0</v>
          </cell>
          <cell r="K1490">
            <v>0</v>
          </cell>
          <cell r="L1490">
            <v>0</v>
          </cell>
          <cell r="M1490">
            <v>0</v>
          </cell>
          <cell r="N1490">
            <v>0</v>
          </cell>
          <cell r="O1490">
            <v>14859521</v>
          </cell>
          <cell r="P1490">
            <v>0</v>
          </cell>
          <cell r="Q1490">
            <v>0</v>
          </cell>
          <cell r="R1490">
            <v>196211</v>
          </cell>
          <cell r="S1490">
            <v>0</v>
          </cell>
          <cell r="T1490">
            <v>970999</v>
          </cell>
          <cell r="U1490">
            <v>2526145</v>
          </cell>
          <cell r="V1490">
            <v>0</v>
          </cell>
          <cell r="W1490">
            <v>0</v>
          </cell>
          <cell r="X1490">
            <v>0</v>
          </cell>
          <cell r="Y1490">
            <v>931559</v>
          </cell>
          <cell r="Z1490">
            <v>14859521</v>
          </cell>
          <cell r="AA1490">
            <v>16958290</v>
          </cell>
          <cell r="AB1490" t="str">
            <v>EMPZ</v>
          </cell>
          <cell r="AC1490">
            <v>1101</v>
          </cell>
          <cell r="AD1490">
            <v>2</v>
          </cell>
          <cell r="AE1490">
            <v>766434</v>
          </cell>
        </row>
        <row r="1491">
          <cell r="A1491" t="str">
            <v>SML</v>
          </cell>
          <cell r="B1491">
            <v>9</v>
          </cell>
          <cell r="C1491" t="str">
            <v>DMSU</v>
          </cell>
          <cell r="D1491">
            <v>91</v>
          </cell>
          <cell r="E1491">
            <v>1</v>
          </cell>
          <cell r="F1491" t="str">
            <v xml:space="preserve">B </v>
          </cell>
          <cell r="G1491">
            <v>5</v>
          </cell>
          <cell r="H1491">
            <v>2991</v>
          </cell>
          <cell r="I1491">
            <v>511292</v>
          </cell>
          <cell r="J1491">
            <v>0</v>
          </cell>
          <cell r="K1491">
            <v>0</v>
          </cell>
          <cell r="L1491">
            <v>0</v>
          </cell>
          <cell r="M1491">
            <v>0</v>
          </cell>
          <cell r="N1491">
            <v>0</v>
          </cell>
          <cell r="O1491">
            <v>9912873</v>
          </cell>
          <cell r="P1491">
            <v>0</v>
          </cell>
          <cell r="Q1491">
            <v>0</v>
          </cell>
          <cell r="R1491">
            <v>156237</v>
          </cell>
          <cell r="S1491">
            <v>0</v>
          </cell>
          <cell r="T1491">
            <v>578080</v>
          </cell>
          <cell r="U1491">
            <v>1685243</v>
          </cell>
          <cell r="V1491">
            <v>0</v>
          </cell>
          <cell r="W1491">
            <v>0</v>
          </cell>
          <cell r="X1491">
            <v>0</v>
          </cell>
          <cell r="Y1491">
            <v>437100</v>
          </cell>
          <cell r="Z1491">
            <v>9912873</v>
          </cell>
          <cell r="AA1491">
            <v>11084290</v>
          </cell>
          <cell r="AB1491" t="str">
            <v>EMPZ</v>
          </cell>
          <cell r="AC1491">
            <v>1101</v>
          </cell>
          <cell r="AD1491">
            <v>2</v>
          </cell>
          <cell r="AE1491">
            <v>511292</v>
          </cell>
        </row>
        <row r="1492">
          <cell r="A1492" t="str">
            <v>SML</v>
          </cell>
          <cell r="B1492">
            <v>9</v>
          </cell>
          <cell r="C1492" t="str">
            <v>DMSU</v>
          </cell>
          <cell r="D1492">
            <v>91</v>
          </cell>
          <cell r="E1492">
            <v>1</v>
          </cell>
          <cell r="F1492" t="str">
            <v xml:space="preserve">B </v>
          </cell>
          <cell r="G1492">
            <v>6</v>
          </cell>
          <cell r="H1492">
            <v>2127</v>
          </cell>
          <cell r="I1492">
            <v>506864</v>
          </cell>
          <cell r="J1492">
            <v>0</v>
          </cell>
          <cell r="K1492">
            <v>0</v>
          </cell>
          <cell r="L1492">
            <v>0</v>
          </cell>
          <cell r="M1492">
            <v>0</v>
          </cell>
          <cell r="N1492">
            <v>0</v>
          </cell>
          <cell r="O1492">
            <v>9824282</v>
          </cell>
          <cell r="P1492">
            <v>0</v>
          </cell>
          <cell r="Q1492">
            <v>0</v>
          </cell>
          <cell r="R1492">
            <v>111484</v>
          </cell>
          <cell r="S1492">
            <v>0</v>
          </cell>
          <cell r="T1492">
            <v>469585</v>
          </cell>
          <cell r="U1492">
            <v>1670661</v>
          </cell>
          <cell r="V1492">
            <v>0</v>
          </cell>
          <cell r="W1492">
            <v>0</v>
          </cell>
          <cell r="X1492">
            <v>0</v>
          </cell>
          <cell r="Y1492">
            <v>312273</v>
          </cell>
          <cell r="Z1492">
            <v>9824282</v>
          </cell>
          <cell r="AA1492">
            <v>10717624</v>
          </cell>
          <cell r="AB1492" t="str">
            <v>EMPZ</v>
          </cell>
          <cell r="AC1492">
            <v>1101</v>
          </cell>
          <cell r="AD1492">
            <v>2</v>
          </cell>
          <cell r="AE1492">
            <v>506864</v>
          </cell>
        </row>
        <row r="1493">
          <cell r="A1493" t="str">
            <v>SML</v>
          </cell>
          <cell r="B1493">
            <v>9</v>
          </cell>
          <cell r="C1493" t="str">
            <v>DMSU</v>
          </cell>
          <cell r="D1493">
            <v>91</v>
          </cell>
          <cell r="E1493">
            <v>1</v>
          </cell>
          <cell r="F1493" t="str">
            <v xml:space="preserve">B </v>
          </cell>
          <cell r="G1493">
            <v>7</v>
          </cell>
          <cell r="H1493">
            <v>716</v>
          </cell>
          <cell r="I1493">
            <v>231382</v>
          </cell>
          <cell r="J1493">
            <v>0</v>
          </cell>
          <cell r="K1493">
            <v>0</v>
          </cell>
          <cell r="L1493">
            <v>0</v>
          </cell>
          <cell r="M1493">
            <v>0</v>
          </cell>
          <cell r="N1493">
            <v>0</v>
          </cell>
          <cell r="O1493">
            <v>4653731</v>
          </cell>
          <cell r="P1493">
            <v>0</v>
          </cell>
          <cell r="Q1493">
            <v>0</v>
          </cell>
          <cell r="R1493">
            <v>52135</v>
          </cell>
          <cell r="S1493">
            <v>0</v>
          </cell>
          <cell r="T1493">
            <v>190843</v>
          </cell>
          <cell r="U1493">
            <v>931070</v>
          </cell>
          <cell r="V1493">
            <v>0</v>
          </cell>
          <cell r="W1493">
            <v>0</v>
          </cell>
          <cell r="X1493">
            <v>0</v>
          </cell>
          <cell r="Y1493">
            <v>193858</v>
          </cell>
          <cell r="Z1493">
            <v>4653731</v>
          </cell>
          <cell r="AA1493">
            <v>5090567</v>
          </cell>
          <cell r="AB1493" t="str">
            <v>EMPZ</v>
          </cell>
          <cell r="AC1493">
            <v>1101</v>
          </cell>
          <cell r="AD1493">
            <v>2</v>
          </cell>
          <cell r="AE1493">
            <v>231382</v>
          </cell>
        </row>
        <row r="1494">
          <cell r="A1494" t="str">
            <v>SML</v>
          </cell>
          <cell r="B1494">
            <v>9</v>
          </cell>
          <cell r="C1494" t="str">
            <v>DMSU</v>
          </cell>
          <cell r="D1494">
            <v>91</v>
          </cell>
          <cell r="E1494">
            <v>1</v>
          </cell>
          <cell r="F1494" t="str">
            <v xml:space="preserve">B </v>
          </cell>
          <cell r="G1494">
            <v>8</v>
          </cell>
          <cell r="H1494">
            <v>354</v>
          </cell>
          <cell r="I1494">
            <v>149560</v>
          </cell>
          <cell r="J1494">
            <v>0</v>
          </cell>
          <cell r="K1494">
            <v>0</v>
          </cell>
          <cell r="L1494">
            <v>0</v>
          </cell>
          <cell r="M1494">
            <v>0</v>
          </cell>
          <cell r="N1494">
            <v>0</v>
          </cell>
          <cell r="O1494">
            <v>3006435</v>
          </cell>
          <cell r="P1494">
            <v>0</v>
          </cell>
          <cell r="Q1494">
            <v>0</v>
          </cell>
          <cell r="R1494">
            <v>27818</v>
          </cell>
          <cell r="S1494">
            <v>0</v>
          </cell>
          <cell r="T1494">
            <v>111951</v>
          </cell>
          <cell r="U1494">
            <v>601407</v>
          </cell>
          <cell r="V1494">
            <v>0</v>
          </cell>
          <cell r="W1494">
            <v>0</v>
          </cell>
          <cell r="X1494">
            <v>0</v>
          </cell>
          <cell r="Y1494">
            <v>95172</v>
          </cell>
          <cell r="Z1494">
            <v>3006435</v>
          </cell>
          <cell r="AA1494">
            <v>3241376</v>
          </cell>
          <cell r="AB1494" t="str">
            <v>EMPZ</v>
          </cell>
          <cell r="AC1494">
            <v>1101</v>
          </cell>
          <cell r="AD1494">
            <v>2</v>
          </cell>
          <cell r="AE1494">
            <v>149560</v>
          </cell>
        </row>
        <row r="1495">
          <cell r="A1495" t="str">
            <v>SML</v>
          </cell>
          <cell r="B1495">
            <v>9</v>
          </cell>
          <cell r="C1495" t="str">
            <v>DMSU</v>
          </cell>
          <cell r="D1495">
            <v>91</v>
          </cell>
          <cell r="E1495">
            <v>1</v>
          </cell>
          <cell r="F1495" t="str">
            <v xml:space="preserve">B </v>
          </cell>
          <cell r="G1495">
            <v>9</v>
          </cell>
          <cell r="H1495">
            <v>492</v>
          </cell>
          <cell r="I1495">
            <v>301747</v>
          </cell>
          <cell r="J1495">
            <v>0</v>
          </cell>
          <cell r="K1495">
            <v>0</v>
          </cell>
          <cell r="L1495">
            <v>0</v>
          </cell>
          <cell r="M1495">
            <v>0</v>
          </cell>
          <cell r="N1495">
            <v>0</v>
          </cell>
          <cell r="O1495">
            <v>6480692</v>
          </cell>
          <cell r="P1495">
            <v>0</v>
          </cell>
          <cell r="Q1495">
            <v>0</v>
          </cell>
          <cell r="R1495">
            <v>50229</v>
          </cell>
          <cell r="S1495">
            <v>0</v>
          </cell>
          <cell r="T1495">
            <v>272157</v>
          </cell>
          <cell r="U1495">
            <v>1620403</v>
          </cell>
          <cell r="V1495">
            <v>0</v>
          </cell>
          <cell r="W1495">
            <v>0</v>
          </cell>
          <cell r="X1495">
            <v>0</v>
          </cell>
          <cell r="Y1495">
            <v>374625</v>
          </cell>
          <cell r="Z1495">
            <v>6480692</v>
          </cell>
          <cell r="AA1495">
            <v>7177703</v>
          </cell>
          <cell r="AB1495" t="str">
            <v>EMPZ</v>
          </cell>
          <cell r="AC1495">
            <v>1101</v>
          </cell>
          <cell r="AD1495">
            <v>2</v>
          </cell>
          <cell r="AE1495">
            <v>301098</v>
          </cell>
        </row>
        <row r="1496">
          <cell r="A1496" t="str">
            <v>SML</v>
          </cell>
          <cell r="B1496">
            <v>9</v>
          </cell>
          <cell r="C1496" t="str">
            <v>DMSU</v>
          </cell>
          <cell r="D1496">
            <v>91</v>
          </cell>
          <cell r="E1496">
            <v>1</v>
          </cell>
          <cell r="F1496" t="str">
            <v xml:space="preserve">B </v>
          </cell>
          <cell r="G1496">
            <v>10</v>
          </cell>
          <cell r="H1496">
            <v>144</v>
          </cell>
          <cell r="I1496">
            <v>188427</v>
          </cell>
          <cell r="J1496">
            <v>0</v>
          </cell>
          <cell r="K1496">
            <v>0</v>
          </cell>
          <cell r="L1496">
            <v>0</v>
          </cell>
          <cell r="M1496">
            <v>0</v>
          </cell>
          <cell r="N1496">
            <v>0</v>
          </cell>
          <cell r="O1496">
            <v>4028463</v>
          </cell>
          <cell r="P1496">
            <v>0</v>
          </cell>
          <cell r="Q1496">
            <v>0</v>
          </cell>
          <cell r="R1496">
            <v>34866</v>
          </cell>
          <cell r="S1496">
            <v>0</v>
          </cell>
          <cell r="T1496">
            <v>311034</v>
          </cell>
          <cell r="U1496">
            <v>1007180</v>
          </cell>
          <cell r="V1496">
            <v>0</v>
          </cell>
          <cell r="W1496">
            <v>0</v>
          </cell>
          <cell r="X1496">
            <v>0</v>
          </cell>
          <cell r="Y1496">
            <v>212843</v>
          </cell>
          <cell r="Z1496">
            <v>4028463</v>
          </cell>
          <cell r="AA1496">
            <v>4587206</v>
          </cell>
          <cell r="AB1496" t="str">
            <v>EMPZ</v>
          </cell>
          <cell r="AC1496">
            <v>1101</v>
          </cell>
          <cell r="AD1496">
            <v>2</v>
          </cell>
          <cell r="AE1496">
            <v>188427</v>
          </cell>
        </row>
        <row r="1497">
          <cell r="A1497" t="str">
            <v>SML</v>
          </cell>
          <cell r="B1497">
            <v>9</v>
          </cell>
          <cell r="C1497" t="str">
            <v>DMSU</v>
          </cell>
          <cell r="D1497">
            <v>91</v>
          </cell>
          <cell r="E1497">
            <v>1</v>
          </cell>
          <cell r="F1497" t="str">
            <v xml:space="preserve">B </v>
          </cell>
          <cell r="G1497">
            <v>11</v>
          </cell>
          <cell r="H1497">
            <v>6961</v>
          </cell>
          <cell r="I1497">
            <v>185752</v>
          </cell>
          <cell r="J1497">
            <v>0</v>
          </cell>
          <cell r="K1497">
            <v>0</v>
          </cell>
          <cell r="L1497">
            <v>0</v>
          </cell>
          <cell r="M1497">
            <v>0</v>
          </cell>
          <cell r="N1497">
            <v>0</v>
          </cell>
          <cell r="O1497">
            <v>1052778</v>
          </cell>
          <cell r="P1497">
            <v>0</v>
          </cell>
          <cell r="Q1497">
            <v>0</v>
          </cell>
          <cell r="R1497">
            <v>36053</v>
          </cell>
          <cell r="S1497">
            <v>0</v>
          </cell>
          <cell r="T1497">
            <v>453028</v>
          </cell>
          <cell r="U1497">
            <v>0</v>
          </cell>
          <cell r="V1497">
            <v>0</v>
          </cell>
          <cell r="W1497">
            <v>0</v>
          </cell>
          <cell r="X1497">
            <v>0</v>
          </cell>
          <cell r="Y1497">
            <v>0</v>
          </cell>
          <cell r="Z1497">
            <v>1052778</v>
          </cell>
          <cell r="AA1497">
            <v>1541859</v>
          </cell>
          <cell r="AB1497" t="str">
            <v>EMPZ</v>
          </cell>
          <cell r="AC1497">
            <v>1101</v>
          </cell>
          <cell r="AD1497">
            <v>2</v>
          </cell>
          <cell r="AE1497">
            <v>116440</v>
          </cell>
        </row>
        <row r="1498">
          <cell r="A1498" t="str">
            <v>SML</v>
          </cell>
          <cell r="B1498">
            <v>9</v>
          </cell>
          <cell r="C1498" t="str">
            <v>DMSU</v>
          </cell>
          <cell r="D1498">
            <v>91</v>
          </cell>
          <cell r="E1498">
            <v>1</v>
          </cell>
          <cell r="F1498" t="str">
            <v xml:space="preserve">B </v>
          </cell>
          <cell r="G1498">
            <v>12</v>
          </cell>
          <cell r="H1498">
            <v>8846</v>
          </cell>
          <cell r="I1498">
            <v>581185</v>
          </cell>
          <cell r="J1498">
            <v>0</v>
          </cell>
          <cell r="K1498">
            <v>0</v>
          </cell>
          <cell r="L1498">
            <v>0</v>
          </cell>
          <cell r="M1498">
            <v>0</v>
          </cell>
          <cell r="N1498">
            <v>0</v>
          </cell>
          <cell r="O1498">
            <v>5568117</v>
          </cell>
          <cell r="P1498">
            <v>0</v>
          </cell>
          <cell r="Q1498">
            <v>0</v>
          </cell>
          <cell r="R1498">
            <v>92176</v>
          </cell>
          <cell r="S1498">
            <v>0</v>
          </cell>
          <cell r="T1498">
            <v>324427</v>
          </cell>
          <cell r="U1498">
            <v>946931</v>
          </cell>
          <cell r="V1498">
            <v>0</v>
          </cell>
          <cell r="W1498">
            <v>0</v>
          </cell>
          <cell r="X1498">
            <v>0</v>
          </cell>
          <cell r="Y1498">
            <v>658399</v>
          </cell>
          <cell r="Z1498">
            <v>5568117</v>
          </cell>
          <cell r="AA1498">
            <v>6643119</v>
          </cell>
          <cell r="AB1498" t="str">
            <v>EMPZ</v>
          </cell>
          <cell r="AC1498">
            <v>1101</v>
          </cell>
          <cell r="AD1498">
            <v>2</v>
          </cell>
          <cell r="AE1498">
            <v>581185</v>
          </cell>
        </row>
        <row r="1499">
          <cell r="A1499" t="str">
            <v>SML</v>
          </cell>
          <cell r="B1499">
            <v>9</v>
          </cell>
          <cell r="C1499" t="str">
            <v>DMSU</v>
          </cell>
          <cell r="D1499">
            <v>91</v>
          </cell>
          <cell r="E1499">
            <v>1</v>
          </cell>
          <cell r="F1499" t="str">
            <v xml:space="preserve">B </v>
          </cell>
          <cell r="G1499">
            <v>13</v>
          </cell>
          <cell r="H1499">
            <v>1865</v>
          </cell>
          <cell r="I1499">
            <v>220291</v>
          </cell>
          <cell r="J1499">
            <v>0</v>
          </cell>
          <cell r="K1499">
            <v>0</v>
          </cell>
          <cell r="L1499">
            <v>0</v>
          </cell>
          <cell r="M1499">
            <v>0</v>
          </cell>
          <cell r="N1499">
            <v>0</v>
          </cell>
          <cell r="O1499">
            <v>2728951</v>
          </cell>
          <cell r="P1499">
            <v>0</v>
          </cell>
          <cell r="Q1499">
            <v>0</v>
          </cell>
          <cell r="R1499">
            <v>38913</v>
          </cell>
          <cell r="S1499">
            <v>0</v>
          </cell>
          <cell r="T1499">
            <v>146612</v>
          </cell>
          <cell r="U1499">
            <v>463965</v>
          </cell>
          <cell r="V1499">
            <v>0</v>
          </cell>
          <cell r="W1499">
            <v>0</v>
          </cell>
          <cell r="X1499">
            <v>0</v>
          </cell>
          <cell r="Y1499">
            <v>285426</v>
          </cell>
          <cell r="Z1499">
            <v>2728951</v>
          </cell>
          <cell r="AA1499">
            <v>3199902</v>
          </cell>
          <cell r="AB1499" t="str">
            <v>EMPZ</v>
          </cell>
          <cell r="AC1499">
            <v>1101</v>
          </cell>
          <cell r="AD1499">
            <v>2</v>
          </cell>
          <cell r="AE1499">
            <v>220291</v>
          </cell>
        </row>
        <row r="1500">
          <cell r="A1500" t="str">
            <v>SML</v>
          </cell>
          <cell r="B1500">
            <v>9</v>
          </cell>
          <cell r="C1500" t="str">
            <v>DMSU</v>
          </cell>
          <cell r="D1500">
            <v>91</v>
          </cell>
          <cell r="E1500">
            <v>1</v>
          </cell>
          <cell r="F1500" t="str">
            <v xml:space="preserve">B </v>
          </cell>
          <cell r="G1500">
            <v>14</v>
          </cell>
          <cell r="H1500">
            <v>230</v>
          </cell>
          <cell r="I1500">
            <v>35719</v>
          </cell>
          <cell r="J1500">
            <v>0</v>
          </cell>
          <cell r="K1500">
            <v>0</v>
          </cell>
          <cell r="L1500">
            <v>0</v>
          </cell>
          <cell r="M1500">
            <v>0</v>
          </cell>
          <cell r="N1500">
            <v>0</v>
          </cell>
          <cell r="O1500">
            <v>468733</v>
          </cell>
          <cell r="P1500">
            <v>0</v>
          </cell>
          <cell r="Q1500">
            <v>0</v>
          </cell>
          <cell r="R1500">
            <v>11938</v>
          </cell>
          <cell r="S1500">
            <v>0</v>
          </cell>
          <cell r="T1500">
            <v>9724</v>
          </cell>
          <cell r="U1500">
            <v>79699</v>
          </cell>
          <cell r="V1500">
            <v>0</v>
          </cell>
          <cell r="W1500">
            <v>0</v>
          </cell>
          <cell r="X1500">
            <v>0</v>
          </cell>
          <cell r="Y1500">
            <v>34226</v>
          </cell>
          <cell r="Z1500">
            <v>468733</v>
          </cell>
          <cell r="AA1500">
            <v>524621</v>
          </cell>
          <cell r="AB1500" t="str">
            <v>EMPZ</v>
          </cell>
          <cell r="AC1500">
            <v>1101</v>
          </cell>
          <cell r="AD1500">
            <v>2</v>
          </cell>
          <cell r="AE1500">
            <v>35719</v>
          </cell>
        </row>
        <row r="1501">
          <cell r="A1501" t="str">
            <v>SML</v>
          </cell>
          <cell r="B1501">
            <v>9</v>
          </cell>
          <cell r="C1501" t="str">
            <v>DMSU</v>
          </cell>
          <cell r="D1501">
            <v>91</v>
          </cell>
          <cell r="E1501">
            <v>1</v>
          </cell>
          <cell r="F1501" t="str">
            <v xml:space="preserve">B </v>
          </cell>
          <cell r="G1501">
            <v>15</v>
          </cell>
          <cell r="H1501">
            <v>448</v>
          </cell>
          <cell r="I1501">
            <v>67599</v>
          </cell>
          <cell r="J1501">
            <v>0</v>
          </cell>
          <cell r="K1501">
            <v>0</v>
          </cell>
          <cell r="L1501">
            <v>0</v>
          </cell>
          <cell r="M1501">
            <v>0</v>
          </cell>
          <cell r="N1501">
            <v>0</v>
          </cell>
          <cell r="O1501">
            <v>926547</v>
          </cell>
          <cell r="P1501">
            <v>0</v>
          </cell>
          <cell r="Q1501">
            <v>0</v>
          </cell>
          <cell r="R1501">
            <v>11061</v>
          </cell>
          <cell r="S1501">
            <v>0</v>
          </cell>
          <cell r="T1501">
            <v>55346</v>
          </cell>
          <cell r="U1501">
            <v>141571</v>
          </cell>
          <cell r="V1501">
            <v>0</v>
          </cell>
          <cell r="W1501">
            <v>0</v>
          </cell>
          <cell r="X1501">
            <v>0</v>
          </cell>
          <cell r="Y1501">
            <v>58524</v>
          </cell>
          <cell r="Z1501">
            <v>926547</v>
          </cell>
          <cell r="AA1501">
            <v>1051478</v>
          </cell>
          <cell r="AB1501" t="str">
            <v>EMPZ</v>
          </cell>
          <cell r="AC1501">
            <v>1101</v>
          </cell>
          <cell r="AD1501">
            <v>2</v>
          </cell>
          <cell r="AE1501">
            <v>67599</v>
          </cell>
        </row>
        <row r="1502">
          <cell r="A1502" t="str">
            <v>SML</v>
          </cell>
          <cell r="B1502">
            <v>9</v>
          </cell>
          <cell r="C1502" t="str">
            <v>DMSU</v>
          </cell>
          <cell r="D1502">
            <v>91</v>
          </cell>
          <cell r="E1502">
            <v>2</v>
          </cell>
          <cell r="F1502" t="str">
            <v>A4</v>
          </cell>
          <cell r="G1502">
            <v>22</v>
          </cell>
          <cell r="H1502">
            <v>13</v>
          </cell>
          <cell r="I1502">
            <v>6548017</v>
          </cell>
          <cell r="J1502">
            <v>550608</v>
          </cell>
          <cell r="K1502">
            <v>5997409</v>
          </cell>
          <cell r="L1502">
            <v>19043</v>
          </cell>
          <cell r="M1502">
            <v>11579</v>
          </cell>
          <cell r="N1502">
            <v>10069</v>
          </cell>
          <cell r="O1502">
            <v>46205996</v>
          </cell>
          <cell r="P1502">
            <v>30126992</v>
          </cell>
          <cell r="Q1502">
            <v>713745</v>
          </cell>
          <cell r="R1502">
            <v>182549</v>
          </cell>
          <cell r="S1502">
            <v>0</v>
          </cell>
          <cell r="T1502">
            <v>1668274</v>
          </cell>
          <cell r="U1502">
            <v>19313453</v>
          </cell>
          <cell r="V1502">
            <v>0</v>
          </cell>
          <cell r="W1502">
            <v>207078</v>
          </cell>
          <cell r="X1502">
            <v>0</v>
          </cell>
          <cell r="Y1502">
            <v>135762</v>
          </cell>
          <cell r="Z1502">
            <v>77253811</v>
          </cell>
          <cell r="AA1502">
            <v>79240396</v>
          </cell>
          <cell r="AB1502" t="str">
            <v>EMPZ</v>
          </cell>
          <cell r="AC1502">
            <v>1101</v>
          </cell>
          <cell r="AD1502">
            <v>2</v>
          </cell>
          <cell r="AE1502">
            <v>6548017</v>
          </cell>
        </row>
        <row r="1503">
          <cell r="A1503" t="str">
            <v>SML</v>
          </cell>
          <cell r="B1503">
            <v>9</v>
          </cell>
          <cell r="C1503" t="str">
            <v>DMSU</v>
          </cell>
          <cell r="D1503">
            <v>91</v>
          </cell>
          <cell r="E1503">
            <v>2</v>
          </cell>
          <cell r="F1503" t="str">
            <v>A4</v>
          </cell>
          <cell r="G1503">
            <v>21</v>
          </cell>
          <cell r="H1503">
            <v>13</v>
          </cell>
          <cell r="I1503">
            <v>1278056</v>
          </cell>
          <cell r="J1503">
            <v>53821</v>
          </cell>
          <cell r="K1503">
            <v>1224235</v>
          </cell>
          <cell r="L1503">
            <v>5946</v>
          </cell>
          <cell r="M1503">
            <v>5946</v>
          </cell>
          <cell r="N1503">
            <v>0</v>
          </cell>
          <cell r="O1503">
            <v>11213777</v>
          </cell>
          <cell r="P1503">
            <v>4106706</v>
          </cell>
          <cell r="Q1503">
            <v>76267</v>
          </cell>
          <cell r="R1503">
            <v>89672</v>
          </cell>
          <cell r="S1503">
            <v>0</v>
          </cell>
          <cell r="T1503">
            <v>934715</v>
          </cell>
          <cell r="U1503">
            <v>3849187</v>
          </cell>
          <cell r="V1503">
            <v>0</v>
          </cell>
          <cell r="W1503">
            <v>0</v>
          </cell>
          <cell r="X1503">
            <v>0</v>
          </cell>
          <cell r="Y1503">
            <v>135762</v>
          </cell>
          <cell r="Z1503">
            <v>15396750</v>
          </cell>
          <cell r="AA1503">
            <v>16556899</v>
          </cell>
          <cell r="AB1503" t="str">
            <v>EMPZ</v>
          </cell>
          <cell r="AC1503">
            <v>1101</v>
          </cell>
          <cell r="AD1503">
            <v>2</v>
          </cell>
          <cell r="AE1503">
            <v>1278056</v>
          </cell>
        </row>
        <row r="1504">
          <cell r="A1504" t="str">
            <v>SML</v>
          </cell>
          <cell r="B1504">
            <v>9</v>
          </cell>
          <cell r="C1504" t="str">
            <v>DMSU</v>
          </cell>
          <cell r="D1504">
            <v>91</v>
          </cell>
          <cell r="E1504">
            <v>2</v>
          </cell>
          <cell r="F1504" t="str">
            <v>A4</v>
          </cell>
          <cell r="G1504">
            <v>20</v>
          </cell>
          <cell r="H1504">
            <v>62</v>
          </cell>
          <cell r="I1504">
            <v>1227837</v>
          </cell>
          <cell r="J1504">
            <v>0</v>
          </cell>
          <cell r="K1504">
            <v>0</v>
          </cell>
          <cell r="L1504">
            <v>5476</v>
          </cell>
          <cell r="M1504">
            <v>0</v>
          </cell>
          <cell r="N1504">
            <v>0</v>
          </cell>
          <cell r="O1504">
            <v>14089020</v>
          </cell>
          <cell r="P1504">
            <v>4285881</v>
          </cell>
          <cell r="Q1504">
            <v>825916</v>
          </cell>
          <cell r="R1504">
            <v>144661</v>
          </cell>
          <cell r="S1504">
            <v>0</v>
          </cell>
          <cell r="T1504">
            <v>1116176</v>
          </cell>
          <cell r="U1504">
            <v>4984924</v>
          </cell>
          <cell r="V1504">
            <v>0</v>
          </cell>
          <cell r="W1504">
            <v>738839</v>
          </cell>
          <cell r="X1504">
            <v>0</v>
          </cell>
          <cell r="Y1504">
            <v>535166</v>
          </cell>
          <cell r="Z1504">
            <v>19939656</v>
          </cell>
          <cell r="AA1504">
            <v>21735659</v>
          </cell>
          <cell r="AB1504" t="str">
            <v>EMPZ</v>
          </cell>
          <cell r="AC1504">
            <v>1101</v>
          </cell>
          <cell r="AD1504">
            <v>2</v>
          </cell>
          <cell r="AE1504">
            <v>1227837</v>
          </cell>
        </row>
        <row r="1505">
          <cell r="A1505" t="str">
            <v>SML</v>
          </cell>
          <cell r="B1505">
            <v>9</v>
          </cell>
          <cell r="C1505" t="str">
            <v>DMSU</v>
          </cell>
          <cell r="D1505">
            <v>91</v>
          </cell>
          <cell r="E1505">
            <v>2</v>
          </cell>
          <cell r="F1505" t="str">
            <v xml:space="preserve">B </v>
          </cell>
          <cell r="G1505">
            <v>0</v>
          </cell>
          <cell r="H1505">
            <v>89</v>
          </cell>
          <cell r="I1505">
            <v>88596</v>
          </cell>
          <cell r="J1505">
            <v>0</v>
          </cell>
          <cell r="K1505">
            <v>0</v>
          </cell>
          <cell r="L1505">
            <v>0</v>
          </cell>
          <cell r="M1505">
            <v>0</v>
          </cell>
          <cell r="N1505">
            <v>0</v>
          </cell>
          <cell r="O1505">
            <v>1844419</v>
          </cell>
          <cell r="P1505">
            <v>0</v>
          </cell>
          <cell r="Q1505">
            <v>0</v>
          </cell>
          <cell r="R1505">
            <v>-9282</v>
          </cell>
          <cell r="S1505">
            <v>0</v>
          </cell>
          <cell r="T1505">
            <v>442369</v>
          </cell>
          <cell r="U1505">
            <v>460658</v>
          </cell>
          <cell r="V1505">
            <v>0</v>
          </cell>
          <cell r="W1505">
            <v>0</v>
          </cell>
          <cell r="X1505">
            <v>0</v>
          </cell>
          <cell r="Y1505">
            <v>211496</v>
          </cell>
          <cell r="Z1505">
            <v>1844419</v>
          </cell>
          <cell r="AA1505">
            <v>2489002</v>
          </cell>
          <cell r="AB1505" t="str">
            <v>EMPZ</v>
          </cell>
          <cell r="AC1505">
            <v>1101</v>
          </cell>
          <cell r="AD1505">
            <v>2</v>
          </cell>
          <cell r="AE1505">
            <v>87847</v>
          </cell>
        </row>
        <row r="1506">
          <cell r="A1506" t="str">
            <v>SML</v>
          </cell>
          <cell r="B1506">
            <v>9</v>
          </cell>
          <cell r="C1506" t="str">
            <v>DMSU</v>
          </cell>
          <cell r="D1506">
            <v>91</v>
          </cell>
          <cell r="E1506">
            <v>3</v>
          </cell>
          <cell r="F1506" t="str">
            <v>A3</v>
          </cell>
          <cell r="G1506">
            <v>26</v>
          </cell>
          <cell r="H1506">
            <v>1</v>
          </cell>
          <cell r="I1506">
            <v>381031</v>
          </cell>
          <cell r="J1506">
            <v>37843</v>
          </cell>
          <cell r="K1506">
            <v>343188</v>
          </cell>
          <cell r="L1506">
            <v>835</v>
          </cell>
          <cell r="M1506">
            <v>835</v>
          </cell>
          <cell r="N1506">
            <v>778</v>
          </cell>
          <cell r="O1506">
            <v>2221568</v>
          </cell>
          <cell r="P1506">
            <v>1720566</v>
          </cell>
          <cell r="Q1506">
            <v>77672</v>
          </cell>
          <cell r="R1506">
            <v>0</v>
          </cell>
          <cell r="S1506">
            <v>0</v>
          </cell>
          <cell r="T1506">
            <v>0</v>
          </cell>
          <cell r="U1506">
            <v>1004952</v>
          </cell>
          <cell r="V1506">
            <v>0</v>
          </cell>
          <cell r="W1506">
            <v>0</v>
          </cell>
          <cell r="X1506">
            <v>0</v>
          </cell>
          <cell r="Y1506">
            <v>12342</v>
          </cell>
          <cell r="Z1506">
            <v>4019806</v>
          </cell>
          <cell r="AA1506">
            <v>4032148</v>
          </cell>
          <cell r="AB1506" t="str">
            <v>EMPZ</v>
          </cell>
          <cell r="AC1506">
            <v>1101</v>
          </cell>
          <cell r="AD1506">
            <v>2</v>
          </cell>
          <cell r="AE1506">
            <v>381031</v>
          </cell>
        </row>
        <row r="1507">
          <cell r="A1507" t="str">
            <v>SML</v>
          </cell>
          <cell r="B1507">
            <v>9</v>
          </cell>
          <cell r="C1507" t="str">
            <v>DMSU</v>
          </cell>
          <cell r="D1507">
            <v>91</v>
          </cell>
          <cell r="E1507">
            <v>3</v>
          </cell>
          <cell r="F1507" t="str">
            <v>A4</v>
          </cell>
          <cell r="G1507">
            <v>22</v>
          </cell>
          <cell r="H1507">
            <v>2</v>
          </cell>
          <cell r="I1507">
            <v>1511905</v>
          </cell>
          <cell r="J1507">
            <v>98788</v>
          </cell>
          <cell r="K1507">
            <v>1413117</v>
          </cell>
          <cell r="L1507">
            <v>6600</v>
          </cell>
          <cell r="M1507">
            <v>3900</v>
          </cell>
          <cell r="N1507">
            <v>2700</v>
          </cell>
          <cell r="O1507">
            <v>10466774</v>
          </cell>
          <cell r="P1507">
            <v>8284400</v>
          </cell>
          <cell r="Q1507">
            <v>0</v>
          </cell>
          <cell r="R1507">
            <v>0</v>
          </cell>
          <cell r="S1507">
            <v>0</v>
          </cell>
          <cell r="T1507">
            <v>3703</v>
          </cell>
          <cell r="U1507">
            <v>4687794</v>
          </cell>
          <cell r="V1507">
            <v>0</v>
          </cell>
          <cell r="W1507">
            <v>0</v>
          </cell>
          <cell r="X1507">
            <v>0</v>
          </cell>
          <cell r="Y1507">
            <v>24684</v>
          </cell>
          <cell r="Z1507">
            <v>18751174</v>
          </cell>
          <cell r="AA1507">
            <v>18779561</v>
          </cell>
          <cell r="AB1507" t="str">
            <v>EMPZ</v>
          </cell>
          <cell r="AC1507">
            <v>1101</v>
          </cell>
          <cell r="AD1507">
            <v>2</v>
          </cell>
          <cell r="AE1507">
            <v>1511905</v>
          </cell>
        </row>
        <row r="1508">
          <cell r="A1508" t="str">
            <v>SML</v>
          </cell>
          <cell r="B1508">
            <v>9</v>
          </cell>
          <cell r="C1508" t="str">
            <v>DMSU</v>
          </cell>
          <cell r="D1508">
            <v>91</v>
          </cell>
          <cell r="E1508">
            <v>3</v>
          </cell>
          <cell r="F1508" t="str">
            <v>A4</v>
          </cell>
          <cell r="G1508">
            <v>21</v>
          </cell>
          <cell r="H1508">
            <v>1</v>
          </cell>
          <cell r="I1508">
            <v>33960</v>
          </cell>
          <cell r="J1508">
            <v>524</v>
          </cell>
          <cell r="K1508">
            <v>33436</v>
          </cell>
          <cell r="L1508">
            <v>160</v>
          </cell>
          <cell r="M1508">
            <v>160</v>
          </cell>
          <cell r="N1508">
            <v>0</v>
          </cell>
          <cell r="O1508">
            <v>248119</v>
          </cell>
          <cell r="P1508">
            <v>110507</v>
          </cell>
          <cell r="Q1508">
            <v>15084</v>
          </cell>
          <cell r="R1508">
            <v>14823</v>
          </cell>
          <cell r="S1508">
            <v>0</v>
          </cell>
          <cell r="T1508">
            <v>0</v>
          </cell>
          <cell r="U1508">
            <v>93427</v>
          </cell>
          <cell r="V1508">
            <v>0</v>
          </cell>
          <cell r="W1508">
            <v>0</v>
          </cell>
          <cell r="X1508">
            <v>0</v>
          </cell>
          <cell r="Y1508">
            <v>12342</v>
          </cell>
          <cell r="Z1508">
            <v>373710</v>
          </cell>
          <cell r="AA1508">
            <v>400875</v>
          </cell>
          <cell r="AB1508" t="str">
            <v>EMPZ</v>
          </cell>
          <cell r="AC1508">
            <v>1101</v>
          </cell>
          <cell r="AD1508">
            <v>2</v>
          </cell>
          <cell r="AE1508">
            <v>33960</v>
          </cell>
        </row>
        <row r="1509">
          <cell r="A1509" t="str">
            <v>SML</v>
          </cell>
          <cell r="B1509">
            <v>9</v>
          </cell>
          <cell r="C1509" t="str">
            <v>DMSU</v>
          </cell>
          <cell r="D1509">
            <v>91</v>
          </cell>
          <cell r="E1509">
            <v>3</v>
          </cell>
          <cell r="F1509" t="str">
            <v>A4</v>
          </cell>
          <cell r="G1509">
            <v>20</v>
          </cell>
          <cell r="H1509">
            <v>95</v>
          </cell>
          <cell r="I1509">
            <v>1361836</v>
          </cell>
          <cell r="J1509">
            <v>0</v>
          </cell>
          <cell r="K1509">
            <v>0</v>
          </cell>
          <cell r="L1509">
            <v>5223</v>
          </cell>
          <cell r="M1509">
            <v>0</v>
          </cell>
          <cell r="N1509">
            <v>0</v>
          </cell>
          <cell r="O1509">
            <v>15626608</v>
          </cell>
          <cell r="P1509">
            <v>4087871</v>
          </cell>
          <cell r="Q1509">
            <v>450611</v>
          </cell>
          <cell r="R1509">
            <v>70817</v>
          </cell>
          <cell r="S1509">
            <v>0</v>
          </cell>
          <cell r="T1509">
            <v>183012</v>
          </cell>
          <cell r="U1509">
            <v>5072005</v>
          </cell>
          <cell r="V1509">
            <v>0</v>
          </cell>
          <cell r="W1509">
            <v>122879</v>
          </cell>
          <cell r="X1509">
            <v>0</v>
          </cell>
          <cell r="Y1509">
            <v>776308</v>
          </cell>
          <cell r="Z1509">
            <v>20287969</v>
          </cell>
          <cell r="AA1509">
            <v>21318106</v>
          </cell>
          <cell r="AB1509" t="str">
            <v>EMPZ</v>
          </cell>
          <cell r="AC1509">
            <v>1101</v>
          </cell>
          <cell r="AD1509">
            <v>2</v>
          </cell>
          <cell r="AE1509">
            <v>1361836</v>
          </cell>
        </row>
        <row r="1510">
          <cell r="A1510" t="str">
            <v>SML</v>
          </cell>
          <cell r="B1510">
            <v>9</v>
          </cell>
          <cell r="C1510" t="str">
            <v>DMSU</v>
          </cell>
          <cell r="D1510">
            <v>91</v>
          </cell>
          <cell r="E1510">
            <v>3</v>
          </cell>
          <cell r="F1510" t="str">
            <v xml:space="preserve">B </v>
          </cell>
          <cell r="G1510">
            <v>0</v>
          </cell>
          <cell r="H1510">
            <v>4163</v>
          </cell>
          <cell r="I1510">
            <v>1326335</v>
          </cell>
          <cell r="J1510">
            <v>0</v>
          </cell>
          <cell r="K1510">
            <v>0</v>
          </cell>
          <cell r="L1510">
            <v>0</v>
          </cell>
          <cell r="M1510">
            <v>0</v>
          </cell>
          <cell r="N1510">
            <v>0</v>
          </cell>
          <cell r="O1510">
            <v>27644541</v>
          </cell>
          <cell r="P1510">
            <v>0</v>
          </cell>
          <cell r="Q1510">
            <v>23671</v>
          </cell>
          <cell r="R1510">
            <v>512606</v>
          </cell>
          <cell r="S1510">
            <v>-21306</v>
          </cell>
          <cell r="T1510">
            <v>4517856</v>
          </cell>
          <cell r="U1510">
            <v>6871518</v>
          </cell>
          <cell r="V1510">
            <v>0</v>
          </cell>
          <cell r="W1510">
            <v>0</v>
          </cell>
          <cell r="X1510">
            <v>0</v>
          </cell>
          <cell r="Y1510">
            <v>2268532</v>
          </cell>
          <cell r="Z1510">
            <v>27668212</v>
          </cell>
          <cell r="AA1510">
            <v>34945900</v>
          </cell>
          <cell r="AB1510" t="str">
            <v>EMPZ</v>
          </cell>
          <cell r="AC1510">
            <v>1101</v>
          </cell>
          <cell r="AD1510">
            <v>2</v>
          </cell>
          <cell r="AE1510">
            <v>1300680</v>
          </cell>
        </row>
        <row r="1511">
          <cell r="A1511" t="str">
            <v>SML</v>
          </cell>
          <cell r="B1511">
            <v>9</v>
          </cell>
          <cell r="C1511" t="str">
            <v>DMSU</v>
          </cell>
          <cell r="D1511">
            <v>91</v>
          </cell>
          <cell r="E1511">
            <v>4</v>
          </cell>
          <cell r="F1511" t="str">
            <v xml:space="preserve">B </v>
          </cell>
          <cell r="G1511">
            <v>0</v>
          </cell>
          <cell r="H1511">
            <v>8</v>
          </cell>
          <cell r="I1511">
            <v>9276</v>
          </cell>
          <cell r="J1511">
            <v>0</v>
          </cell>
          <cell r="K1511">
            <v>0</v>
          </cell>
          <cell r="L1511">
            <v>0</v>
          </cell>
          <cell r="M1511">
            <v>0</v>
          </cell>
          <cell r="N1511">
            <v>0</v>
          </cell>
          <cell r="O1511">
            <v>90794</v>
          </cell>
          <cell r="P1511">
            <v>0</v>
          </cell>
          <cell r="Q1511">
            <v>0</v>
          </cell>
          <cell r="R1511">
            <v>0</v>
          </cell>
          <cell r="S1511">
            <v>0</v>
          </cell>
          <cell r="T1511">
            <v>32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90794</v>
          </cell>
          <cell r="AA1511">
            <v>90826</v>
          </cell>
          <cell r="AB1511" t="str">
            <v>EMPZ</v>
          </cell>
          <cell r="AC1511">
            <v>1101</v>
          </cell>
          <cell r="AD1511">
            <v>2</v>
          </cell>
          <cell r="AE1511">
            <v>9175</v>
          </cell>
        </row>
        <row r="1512">
          <cell r="A1512" t="str">
            <v>SML</v>
          </cell>
          <cell r="B1512">
            <v>9</v>
          </cell>
          <cell r="C1512" t="str">
            <v>DMSU</v>
          </cell>
          <cell r="D1512">
            <v>91</v>
          </cell>
          <cell r="E1512">
            <v>5</v>
          </cell>
          <cell r="F1512" t="str">
            <v>A4</v>
          </cell>
          <cell r="G1512">
            <v>20</v>
          </cell>
          <cell r="H1512">
            <v>10</v>
          </cell>
          <cell r="I1512">
            <v>234683</v>
          </cell>
          <cell r="J1512">
            <v>0</v>
          </cell>
          <cell r="K1512">
            <v>0</v>
          </cell>
          <cell r="L1512">
            <v>953</v>
          </cell>
          <cell r="M1512">
            <v>0</v>
          </cell>
          <cell r="N1512">
            <v>0</v>
          </cell>
          <cell r="O1512">
            <v>2545508</v>
          </cell>
          <cell r="P1512">
            <v>716530</v>
          </cell>
          <cell r="Q1512">
            <v>41885</v>
          </cell>
          <cell r="R1512">
            <v>52915</v>
          </cell>
          <cell r="S1512">
            <v>0</v>
          </cell>
          <cell r="T1512">
            <v>0</v>
          </cell>
          <cell r="U1512">
            <v>696229</v>
          </cell>
          <cell r="V1512">
            <v>0</v>
          </cell>
          <cell r="W1512">
            <v>18393</v>
          </cell>
          <cell r="X1512">
            <v>0</v>
          </cell>
          <cell r="Y1512">
            <v>0</v>
          </cell>
          <cell r="Z1512">
            <v>3322316</v>
          </cell>
          <cell r="AA1512">
            <v>3375231</v>
          </cell>
          <cell r="AB1512" t="str">
            <v>EMPZ</v>
          </cell>
          <cell r="AC1512">
            <v>1101</v>
          </cell>
          <cell r="AD1512">
            <v>2</v>
          </cell>
          <cell r="AE1512">
            <v>234683</v>
          </cell>
        </row>
        <row r="1513">
          <cell r="A1513" t="str">
            <v>SML</v>
          </cell>
          <cell r="B1513">
            <v>9</v>
          </cell>
          <cell r="C1513" t="str">
            <v>DMSU</v>
          </cell>
          <cell r="D1513">
            <v>91</v>
          </cell>
          <cell r="E1513">
            <v>5</v>
          </cell>
          <cell r="F1513" t="str">
            <v xml:space="preserve">B </v>
          </cell>
          <cell r="G1513">
            <v>0</v>
          </cell>
          <cell r="H1513">
            <v>116</v>
          </cell>
          <cell r="I1513">
            <v>94934</v>
          </cell>
          <cell r="J1513">
            <v>0</v>
          </cell>
          <cell r="K1513">
            <v>0</v>
          </cell>
          <cell r="L1513">
            <v>0</v>
          </cell>
          <cell r="M1513">
            <v>0</v>
          </cell>
          <cell r="N1513">
            <v>0</v>
          </cell>
          <cell r="O1513">
            <v>1790536</v>
          </cell>
          <cell r="P1513">
            <v>0</v>
          </cell>
          <cell r="Q1513">
            <v>0</v>
          </cell>
          <cell r="R1513">
            <v>6677</v>
          </cell>
          <cell r="S1513">
            <v>0</v>
          </cell>
          <cell r="T1513">
            <v>32</v>
          </cell>
          <cell r="U1513">
            <v>308249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1790536</v>
          </cell>
          <cell r="AA1513">
            <v>1797245</v>
          </cell>
          <cell r="AB1513" t="str">
            <v>EMPZ</v>
          </cell>
          <cell r="AC1513">
            <v>1101</v>
          </cell>
          <cell r="AD1513">
            <v>2</v>
          </cell>
          <cell r="AE1513">
            <v>94156</v>
          </cell>
        </row>
        <row r="1514">
          <cell r="A1514" t="str">
            <v>SML</v>
          </cell>
          <cell r="B1514">
            <v>9</v>
          </cell>
          <cell r="C1514" t="str">
            <v>DMSU</v>
          </cell>
          <cell r="D1514">
            <v>91</v>
          </cell>
          <cell r="E1514">
            <v>6</v>
          </cell>
          <cell r="F1514" t="str">
            <v xml:space="preserve">B </v>
          </cell>
          <cell r="G1514">
            <v>0</v>
          </cell>
          <cell r="H1514">
            <v>1</v>
          </cell>
          <cell r="I1514">
            <v>373585</v>
          </cell>
          <cell r="J1514">
            <v>0</v>
          </cell>
          <cell r="K1514">
            <v>0</v>
          </cell>
          <cell r="L1514">
            <v>0</v>
          </cell>
          <cell r="M1514">
            <v>0</v>
          </cell>
          <cell r="N1514">
            <v>0</v>
          </cell>
          <cell r="O1514">
            <v>4398340</v>
          </cell>
          <cell r="P1514">
            <v>0</v>
          </cell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U1514">
            <v>1099585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4398340</v>
          </cell>
          <cell r="AA1514">
            <v>4398340</v>
          </cell>
          <cell r="AB1514" t="str">
            <v>EMPZ</v>
          </cell>
          <cell r="AC1514">
            <v>1101</v>
          </cell>
          <cell r="AD1514">
            <v>2</v>
          </cell>
          <cell r="AE1514">
            <v>373585</v>
          </cell>
        </row>
        <row r="1515">
          <cell r="A1515" t="str">
            <v>SML</v>
          </cell>
          <cell r="B1515">
            <v>9</v>
          </cell>
          <cell r="C1515" t="str">
            <v>DMSU</v>
          </cell>
          <cell r="D1515">
            <v>91</v>
          </cell>
          <cell r="E1515">
            <v>7</v>
          </cell>
          <cell r="F1515" t="str">
            <v>A4</v>
          </cell>
          <cell r="G1515">
            <v>20</v>
          </cell>
          <cell r="H1515">
            <v>5</v>
          </cell>
          <cell r="I1515">
            <v>242799</v>
          </cell>
          <cell r="J1515">
            <v>0</v>
          </cell>
          <cell r="K1515">
            <v>0</v>
          </cell>
          <cell r="L1515">
            <v>700</v>
          </cell>
          <cell r="M1515">
            <v>0</v>
          </cell>
          <cell r="N1515">
            <v>0</v>
          </cell>
          <cell r="O1515">
            <v>2368099</v>
          </cell>
          <cell r="P1515">
            <v>464800</v>
          </cell>
          <cell r="Q1515">
            <v>90804</v>
          </cell>
          <cell r="R1515">
            <v>0</v>
          </cell>
          <cell r="S1515">
            <v>0</v>
          </cell>
          <cell r="T1515">
            <v>0</v>
          </cell>
          <cell r="U1515">
            <v>735575</v>
          </cell>
          <cell r="V1515">
            <v>0</v>
          </cell>
          <cell r="W1515">
            <v>18592</v>
          </cell>
          <cell r="X1515">
            <v>0</v>
          </cell>
          <cell r="Y1515">
            <v>0</v>
          </cell>
          <cell r="Z1515">
            <v>2942295</v>
          </cell>
          <cell r="AA1515">
            <v>2942295</v>
          </cell>
          <cell r="AB1515" t="str">
            <v>EMPZ</v>
          </cell>
          <cell r="AC1515">
            <v>1101</v>
          </cell>
          <cell r="AD1515">
            <v>2</v>
          </cell>
          <cell r="AE1515">
            <v>242799</v>
          </cell>
        </row>
        <row r="1516">
          <cell r="A1516" t="str">
            <v>SML</v>
          </cell>
          <cell r="B1516">
            <v>9</v>
          </cell>
          <cell r="C1516" t="str">
            <v>DMSU</v>
          </cell>
          <cell r="D1516">
            <v>91</v>
          </cell>
          <cell r="E1516">
            <v>7</v>
          </cell>
          <cell r="F1516" t="str">
            <v xml:space="preserve">B </v>
          </cell>
          <cell r="G1516">
            <v>0</v>
          </cell>
          <cell r="H1516">
            <v>3</v>
          </cell>
          <cell r="I1516">
            <v>12603</v>
          </cell>
          <cell r="J1516">
            <v>0</v>
          </cell>
          <cell r="K1516">
            <v>0</v>
          </cell>
          <cell r="L1516">
            <v>0</v>
          </cell>
          <cell r="M1516">
            <v>0</v>
          </cell>
          <cell r="N1516">
            <v>0</v>
          </cell>
          <cell r="O1516">
            <v>223006</v>
          </cell>
          <cell r="P1516">
            <v>0</v>
          </cell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U1516">
            <v>55751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223006</v>
          </cell>
          <cell r="AA1516">
            <v>223006</v>
          </cell>
          <cell r="AB1516" t="str">
            <v>EMPZ</v>
          </cell>
          <cell r="AC1516">
            <v>1101</v>
          </cell>
          <cell r="AD1516">
            <v>2</v>
          </cell>
          <cell r="AE1516">
            <v>12575</v>
          </cell>
        </row>
        <row r="1517">
          <cell r="A1517" t="str">
            <v>SML</v>
          </cell>
          <cell r="B1517">
            <v>9</v>
          </cell>
          <cell r="C1517" t="str">
            <v>DMSU</v>
          </cell>
          <cell r="D1517">
            <v>91</v>
          </cell>
          <cell r="E1517">
            <v>8</v>
          </cell>
          <cell r="F1517" t="str">
            <v xml:space="preserve">B </v>
          </cell>
          <cell r="G1517">
            <v>0</v>
          </cell>
          <cell r="H1517">
            <v>2</v>
          </cell>
          <cell r="I1517">
            <v>132</v>
          </cell>
          <cell r="J1517">
            <v>0</v>
          </cell>
          <cell r="K1517">
            <v>0</v>
          </cell>
          <cell r="L1517">
            <v>0</v>
          </cell>
          <cell r="M1517">
            <v>0</v>
          </cell>
          <cell r="N1517">
            <v>0</v>
          </cell>
          <cell r="O1517">
            <v>2748</v>
          </cell>
          <cell r="P1517">
            <v>0</v>
          </cell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U1517">
            <v>687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2748</v>
          </cell>
          <cell r="AA1517">
            <v>2748</v>
          </cell>
          <cell r="AB1517" t="str">
            <v>EMPZ</v>
          </cell>
          <cell r="AC1517">
            <v>1101</v>
          </cell>
          <cell r="AD1517">
            <v>2</v>
          </cell>
          <cell r="AE1517">
            <v>132</v>
          </cell>
        </row>
        <row r="1518">
          <cell r="A1518" t="str">
            <v>SML</v>
          </cell>
          <cell r="B1518">
            <v>9</v>
          </cell>
          <cell r="C1518" t="str">
            <v>DMSU</v>
          </cell>
          <cell r="D1518">
            <v>92</v>
          </cell>
          <cell r="E1518">
            <v>1</v>
          </cell>
          <cell r="F1518" t="str">
            <v>A4</v>
          </cell>
          <cell r="G1518">
            <v>20</v>
          </cell>
          <cell r="H1518">
            <v>1</v>
          </cell>
          <cell r="I1518">
            <v>564</v>
          </cell>
          <cell r="J1518">
            <v>0</v>
          </cell>
          <cell r="K1518">
            <v>0</v>
          </cell>
          <cell r="L1518">
            <v>5</v>
          </cell>
          <cell r="M1518">
            <v>0</v>
          </cell>
          <cell r="N1518">
            <v>0</v>
          </cell>
          <cell r="O1518">
            <v>6472</v>
          </cell>
          <cell r="P1518">
            <v>3913</v>
          </cell>
          <cell r="Q1518">
            <v>0</v>
          </cell>
          <cell r="R1518">
            <v>0</v>
          </cell>
          <cell r="S1518">
            <v>0</v>
          </cell>
          <cell r="T1518">
            <v>0</v>
          </cell>
          <cell r="U1518">
            <v>2596</v>
          </cell>
          <cell r="V1518">
            <v>0</v>
          </cell>
          <cell r="W1518">
            <v>0</v>
          </cell>
          <cell r="X1518">
            <v>0</v>
          </cell>
          <cell r="Y1518">
            <v>925</v>
          </cell>
          <cell r="Z1518">
            <v>10385</v>
          </cell>
          <cell r="AA1518">
            <v>11310</v>
          </cell>
          <cell r="AB1518" t="str">
            <v>EMCV</v>
          </cell>
          <cell r="AC1518">
            <v>1101</v>
          </cell>
          <cell r="AD1518">
            <v>2</v>
          </cell>
          <cell r="AE1518">
            <v>564</v>
          </cell>
        </row>
        <row r="1519">
          <cell r="A1519" t="str">
            <v>SML</v>
          </cell>
          <cell r="B1519">
            <v>9</v>
          </cell>
          <cell r="C1519" t="str">
            <v>DMSU</v>
          </cell>
          <cell r="D1519">
            <v>92</v>
          </cell>
          <cell r="E1519">
            <v>1</v>
          </cell>
          <cell r="F1519" t="str">
            <v xml:space="preserve">B </v>
          </cell>
          <cell r="G1519">
            <v>1</v>
          </cell>
          <cell r="H1519">
            <v>3790</v>
          </cell>
          <cell r="I1519">
            <v>94076</v>
          </cell>
          <cell r="J1519">
            <v>0</v>
          </cell>
          <cell r="K1519">
            <v>0</v>
          </cell>
          <cell r="L1519">
            <v>0</v>
          </cell>
          <cell r="M1519">
            <v>0</v>
          </cell>
          <cell r="N1519">
            <v>0</v>
          </cell>
          <cell r="O1519">
            <v>1524253</v>
          </cell>
          <cell r="P1519">
            <v>0</v>
          </cell>
          <cell r="Q1519">
            <v>0</v>
          </cell>
          <cell r="R1519">
            <v>50652</v>
          </cell>
          <cell r="S1519">
            <v>0</v>
          </cell>
          <cell r="T1519">
            <v>1517967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1524253</v>
          </cell>
          <cell r="AA1519">
            <v>3092872</v>
          </cell>
          <cell r="AB1519" t="str">
            <v>EMCV</v>
          </cell>
          <cell r="AC1519">
            <v>1101</v>
          </cell>
          <cell r="AD1519">
            <v>2</v>
          </cell>
          <cell r="AE1519">
            <v>63594</v>
          </cell>
        </row>
        <row r="1520">
          <cell r="A1520" t="str">
            <v>SML</v>
          </cell>
          <cell r="B1520">
            <v>9</v>
          </cell>
          <cell r="C1520" t="str">
            <v>DMSU</v>
          </cell>
          <cell r="D1520">
            <v>92</v>
          </cell>
          <cell r="E1520">
            <v>1</v>
          </cell>
          <cell r="F1520" t="str">
            <v xml:space="preserve">B </v>
          </cell>
          <cell r="G1520">
            <v>2</v>
          </cell>
          <cell r="H1520">
            <v>2087</v>
          </cell>
          <cell r="I1520">
            <v>85444</v>
          </cell>
          <cell r="J1520">
            <v>0</v>
          </cell>
          <cell r="K1520">
            <v>0</v>
          </cell>
          <cell r="L1520">
            <v>0</v>
          </cell>
          <cell r="M1520">
            <v>0</v>
          </cell>
          <cell r="N1520">
            <v>0</v>
          </cell>
          <cell r="O1520">
            <v>1656746</v>
          </cell>
          <cell r="P1520">
            <v>0</v>
          </cell>
          <cell r="Q1520">
            <v>0</v>
          </cell>
          <cell r="R1520">
            <v>27050</v>
          </cell>
          <cell r="S1520">
            <v>0</v>
          </cell>
          <cell r="T1520">
            <v>324863</v>
          </cell>
          <cell r="U1520">
            <v>281621</v>
          </cell>
          <cell r="V1520">
            <v>0</v>
          </cell>
          <cell r="W1520">
            <v>0</v>
          </cell>
          <cell r="X1520">
            <v>0</v>
          </cell>
          <cell r="Y1520">
            <v>124355</v>
          </cell>
          <cell r="Z1520">
            <v>1656746</v>
          </cell>
          <cell r="AA1520">
            <v>2133014</v>
          </cell>
          <cell r="AB1520" t="str">
            <v>EMCV</v>
          </cell>
          <cell r="AC1520">
            <v>1101</v>
          </cell>
          <cell r="AD1520">
            <v>2</v>
          </cell>
          <cell r="AE1520">
            <v>85444</v>
          </cell>
        </row>
        <row r="1521">
          <cell r="A1521" t="str">
            <v>SML</v>
          </cell>
          <cell r="B1521">
            <v>9</v>
          </cell>
          <cell r="C1521" t="str">
            <v>DMSU</v>
          </cell>
          <cell r="D1521">
            <v>92</v>
          </cell>
          <cell r="E1521">
            <v>1</v>
          </cell>
          <cell r="F1521" t="str">
            <v xml:space="preserve">B </v>
          </cell>
          <cell r="G1521">
            <v>3</v>
          </cell>
          <cell r="H1521">
            <v>8647</v>
          </cell>
          <cell r="I1521">
            <v>666971</v>
          </cell>
          <cell r="J1521">
            <v>0</v>
          </cell>
          <cell r="K1521">
            <v>0</v>
          </cell>
          <cell r="L1521">
            <v>0</v>
          </cell>
          <cell r="M1521">
            <v>0</v>
          </cell>
          <cell r="N1521">
            <v>0</v>
          </cell>
          <cell r="O1521">
            <v>12934688</v>
          </cell>
          <cell r="P1521">
            <v>0</v>
          </cell>
          <cell r="Q1521">
            <v>0</v>
          </cell>
          <cell r="R1521">
            <v>138992</v>
          </cell>
          <cell r="S1521">
            <v>0</v>
          </cell>
          <cell r="T1521">
            <v>1131773</v>
          </cell>
          <cell r="U1521">
            <v>2198852</v>
          </cell>
          <cell r="V1521">
            <v>0</v>
          </cell>
          <cell r="W1521">
            <v>0</v>
          </cell>
          <cell r="X1521">
            <v>0</v>
          </cell>
          <cell r="Y1521">
            <v>815045</v>
          </cell>
          <cell r="Z1521">
            <v>12934688</v>
          </cell>
          <cell r="AA1521">
            <v>15020498</v>
          </cell>
          <cell r="AB1521" t="str">
            <v>EMCV</v>
          </cell>
          <cell r="AC1521">
            <v>1101</v>
          </cell>
          <cell r="AD1521">
            <v>2</v>
          </cell>
          <cell r="AE1521">
            <v>666164</v>
          </cell>
        </row>
        <row r="1522">
          <cell r="A1522" t="str">
            <v>SML</v>
          </cell>
          <cell r="B1522">
            <v>9</v>
          </cell>
          <cell r="C1522" t="str">
            <v>DMSU</v>
          </cell>
          <cell r="D1522">
            <v>92</v>
          </cell>
          <cell r="E1522">
            <v>1</v>
          </cell>
          <cell r="F1522" t="str">
            <v xml:space="preserve">B </v>
          </cell>
          <cell r="G1522">
            <v>4</v>
          </cell>
          <cell r="H1522">
            <v>5819</v>
          </cell>
          <cell r="I1522">
            <v>710266</v>
          </cell>
          <cell r="J1522">
            <v>0</v>
          </cell>
          <cell r="K1522">
            <v>0</v>
          </cell>
          <cell r="L1522">
            <v>0</v>
          </cell>
          <cell r="M1522">
            <v>0</v>
          </cell>
          <cell r="N1522">
            <v>0</v>
          </cell>
          <cell r="O1522">
            <v>13771956</v>
          </cell>
          <cell r="P1522">
            <v>0</v>
          </cell>
          <cell r="Q1522">
            <v>0</v>
          </cell>
          <cell r="R1522">
            <v>155953</v>
          </cell>
          <cell r="S1522">
            <v>0</v>
          </cell>
          <cell r="T1522">
            <v>954239</v>
          </cell>
          <cell r="U1522">
            <v>2341297</v>
          </cell>
          <cell r="V1522">
            <v>0</v>
          </cell>
          <cell r="W1522">
            <v>0</v>
          </cell>
          <cell r="X1522">
            <v>0</v>
          </cell>
          <cell r="Y1522">
            <v>1012911</v>
          </cell>
          <cell r="Z1522">
            <v>13771956</v>
          </cell>
          <cell r="AA1522">
            <v>15895059</v>
          </cell>
          <cell r="AB1522" t="str">
            <v>EMCV</v>
          </cell>
          <cell r="AC1522">
            <v>1101</v>
          </cell>
          <cell r="AD1522">
            <v>2</v>
          </cell>
          <cell r="AE1522">
            <v>710266</v>
          </cell>
        </row>
        <row r="1523">
          <cell r="A1523" t="str">
            <v>SML</v>
          </cell>
          <cell r="B1523">
            <v>9</v>
          </cell>
          <cell r="C1523" t="str">
            <v>DMSU</v>
          </cell>
          <cell r="D1523">
            <v>92</v>
          </cell>
          <cell r="E1523">
            <v>1</v>
          </cell>
          <cell r="F1523" t="str">
            <v xml:space="preserve">B </v>
          </cell>
          <cell r="G1523">
            <v>5</v>
          </cell>
          <cell r="H1523">
            <v>2475</v>
          </cell>
          <cell r="I1523">
            <v>425593</v>
          </cell>
          <cell r="J1523">
            <v>0</v>
          </cell>
          <cell r="K1523">
            <v>0</v>
          </cell>
          <cell r="L1523">
            <v>0</v>
          </cell>
          <cell r="M1523">
            <v>0</v>
          </cell>
          <cell r="N1523">
            <v>0</v>
          </cell>
          <cell r="O1523">
            <v>8248143</v>
          </cell>
          <cell r="P1523">
            <v>0</v>
          </cell>
          <cell r="Q1523">
            <v>0</v>
          </cell>
          <cell r="R1523">
            <v>97559</v>
          </cell>
          <cell r="S1523">
            <v>0</v>
          </cell>
          <cell r="T1523">
            <v>462537</v>
          </cell>
          <cell r="U1523">
            <v>1402209</v>
          </cell>
          <cell r="V1523">
            <v>0</v>
          </cell>
          <cell r="W1523">
            <v>0</v>
          </cell>
          <cell r="X1523">
            <v>0</v>
          </cell>
          <cell r="Y1523">
            <v>435888</v>
          </cell>
          <cell r="Z1523">
            <v>8248143</v>
          </cell>
          <cell r="AA1523">
            <v>9244127</v>
          </cell>
          <cell r="AB1523" t="str">
            <v>EMCV</v>
          </cell>
          <cell r="AC1523">
            <v>1101</v>
          </cell>
          <cell r="AD1523">
            <v>2</v>
          </cell>
          <cell r="AE1523">
            <v>425593</v>
          </cell>
        </row>
        <row r="1524">
          <cell r="A1524" t="str">
            <v>SML</v>
          </cell>
          <cell r="B1524">
            <v>9</v>
          </cell>
          <cell r="C1524" t="str">
            <v>DMSU</v>
          </cell>
          <cell r="D1524">
            <v>92</v>
          </cell>
          <cell r="E1524">
            <v>1</v>
          </cell>
          <cell r="F1524" t="str">
            <v xml:space="preserve">B </v>
          </cell>
          <cell r="G1524">
            <v>6</v>
          </cell>
          <cell r="H1524">
            <v>1412</v>
          </cell>
          <cell r="I1524">
            <v>335741</v>
          </cell>
          <cell r="J1524">
            <v>0</v>
          </cell>
          <cell r="K1524">
            <v>0</v>
          </cell>
          <cell r="L1524">
            <v>0</v>
          </cell>
          <cell r="M1524">
            <v>0</v>
          </cell>
          <cell r="N1524">
            <v>0</v>
          </cell>
          <cell r="O1524">
            <v>6507577</v>
          </cell>
          <cell r="P1524">
            <v>0</v>
          </cell>
          <cell r="Q1524">
            <v>0</v>
          </cell>
          <cell r="R1524">
            <v>75796</v>
          </cell>
          <cell r="S1524">
            <v>0</v>
          </cell>
          <cell r="T1524">
            <v>357391</v>
          </cell>
          <cell r="U1524">
            <v>1106643</v>
          </cell>
          <cell r="V1524">
            <v>0</v>
          </cell>
          <cell r="W1524">
            <v>0</v>
          </cell>
          <cell r="X1524">
            <v>0</v>
          </cell>
          <cell r="Y1524">
            <v>250728</v>
          </cell>
          <cell r="Z1524">
            <v>6507577</v>
          </cell>
          <cell r="AA1524">
            <v>7191492</v>
          </cell>
          <cell r="AB1524" t="str">
            <v>EMCV</v>
          </cell>
          <cell r="AC1524">
            <v>1101</v>
          </cell>
          <cell r="AD1524">
            <v>2</v>
          </cell>
          <cell r="AE1524">
            <v>335741</v>
          </cell>
        </row>
        <row r="1525">
          <cell r="A1525" t="str">
            <v>SML</v>
          </cell>
          <cell r="B1525">
            <v>9</v>
          </cell>
          <cell r="C1525" t="str">
            <v>DMSU</v>
          </cell>
          <cell r="D1525">
            <v>92</v>
          </cell>
          <cell r="E1525">
            <v>1</v>
          </cell>
          <cell r="F1525" t="str">
            <v xml:space="preserve">B </v>
          </cell>
          <cell r="G1525">
            <v>7</v>
          </cell>
          <cell r="H1525">
            <v>375</v>
          </cell>
          <cell r="I1525">
            <v>126184</v>
          </cell>
          <cell r="J1525">
            <v>0</v>
          </cell>
          <cell r="K1525">
            <v>0</v>
          </cell>
          <cell r="L1525">
            <v>0</v>
          </cell>
          <cell r="M1525">
            <v>0</v>
          </cell>
          <cell r="N1525">
            <v>0</v>
          </cell>
          <cell r="O1525">
            <v>2536152</v>
          </cell>
          <cell r="P1525">
            <v>0</v>
          </cell>
          <cell r="Q1525">
            <v>0</v>
          </cell>
          <cell r="R1525">
            <v>65437</v>
          </cell>
          <cell r="S1525">
            <v>0</v>
          </cell>
          <cell r="T1525">
            <v>67503</v>
          </cell>
          <cell r="U1525">
            <v>507400</v>
          </cell>
          <cell r="V1525">
            <v>0</v>
          </cell>
          <cell r="W1525">
            <v>0</v>
          </cell>
          <cell r="X1525">
            <v>0</v>
          </cell>
          <cell r="Y1525">
            <v>95018</v>
          </cell>
          <cell r="Z1525">
            <v>2536152</v>
          </cell>
          <cell r="AA1525">
            <v>2764110</v>
          </cell>
          <cell r="AB1525" t="str">
            <v>EMCV</v>
          </cell>
          <cell r="AC1525">
            <v>1101</v>
          </cell>
          <cell r="AD1525">
            <v>2</v>
          </cell>
          <cell r="AE1525">
            <v>126184</v>
          </cell>
        </row>
        <row r="1526">
          <cell r="A1526" t="str">
            <v>SML</v>
          </cell>
          <cell r="B1526">
            <v>9</v>
          </cell>
          <cell r="C1526" t="str">
            <v>DMSU</v>
          </cell>
          <cell r="D1526">
            <v>92</v>
          </cell>
          <cell r="E1526">
            <v>1</v>
          </cell>
          <cell r="F1526" t="str">
            <v xml:space="preserve">B </v>
          </cell>
          <cell r="G1526">
            <v>8</v>
          </cell>
          <cell r="H1526">
            <v>117</v>
          </cell>
          <cell r="I1526">
            <v>48901</v>
          </cell>
          <cell r="J1526">
            <v>0</v>
          </cell>
          <cell r="K1526">
            <v>0</v>
          </cell>
          <cell r="L1526">
            <v>0</v>
          </cell>
          <cell r="M1526">
            <v>0</v>
          </cell>
          <cell r="N1526">
            <v>0</v>
          </cell>
          <cell r="O1526">
            <v>982511</v>
          </cell>
          <cell r="P1526">
            <v>0</v>
          </cell>
          <cell r="Q1526">
            <v>0</v>
          </cell>
          <cell r="R1526">
            <v>9221</v>
          </cell>
          <cell r="S1526">
            <v>0</v>
          </cell>
          <cell r="T1526">
            <v>49376</v>
          </cell>
          <cell r="U1526">
            <v>196559</v>
          </cell>
          <cell r="V1526">
            <v>0</v>
          </cell>
          <cell r="W1526">
            <v>0</v>
          </cell>
          <cell r="X1526">
            <v>0</v>
          </cell>
          <cell r="Y1526">
            <v>28210</v>
          </cell>
          <cell r="Z1526">
            <v>982511</v>
          </cell>
          <cell r="AA1526">
            <v>1069318</v>
          </cell>
          <cell r="AB1526" t="str">
            <v>EMCV</v>
          </cell>
          <cell r="AC1526">
            <v>1101</v>
          </cell>
          <cell r="AD1526">
            <v>2</v>
          </cell>
          <cell r="AE1526">
            <v>48901</v>
          </cell>
        </row>
        <row r="1527">
          <cell r="A1527" t="str">
            <v>SML</v>
          </cell>
          <cell r="B1527">
            <v>9</v>
          </cell>
          <cell r="C1527" t="str">
            <v>DMSU</v>
          </cell>
          <cell r="D1527">
            <v>92</v>
          </cell>
          <cell r="E1527">
            <v>1</v>
          </cell>
          <cell r="F1527" t="str">
            <v xml:space="preserve">B </v>
          </cell>
          <cell r="G1527">
            <v>9</v>
          </cell>
          <cell r="H1527">
            <v>98</v>
          </cell>
          <cell r="I1527">
            <v>57171</v>
          </cell>
          <cell r="J1527">
            <v>0</v>
          </cell>
          <cell r="K1527">
            <v>0</v>
          </cell>
          <cell r="L1527">
            <v>0</v>
          </cell>
          <cell r="M1527">
            <v>0</v>
          </cell>
          <cell r="N1527">
            <v>0</v>
          </cell>
          <cell r="O1527">
            <v>1224405</v>
          </cell>
          <cell r="P1527">
            <v>0</v>
          </cell>
          <cell r="Q1527">
            <v>0</v>
          </cell>
          <cell r="R1527">
            <v>11938</v>
          </cell>
          <cell r="S1527">
            <v>0</v>
          </cell>
          <cell r="T1527">
            <v>44325</v>
          </cell>
          <cell r="U1527">
            <v>306149</v>
          </cell>
          <cell r="V1527">
            <v>0</v>
          </cell>
          <cell r="W1527">
            <v>0</v>
          </cell>
          <cell r="X1527">
            <v>0</v>
          </cell>
          <cell r="Y1527">
            <v>59977</v>
          </cell>
          <cell r="Z1527">
            <v>1224405</v>
          </cell>
          <cell r="AA1527">
            <v>1340645</v>
          </cell>
          <cell r="AB1527" t="str">
            <v>EMCV</v>
          </cell>
          <cell r="AC1527">
            <v>1101</v>
          </cell>
          <cell r="AD1527">
            <v>2</v>
          </cell>
          <cell r="AE1527">
            <v>57171</v>
          </cell>
        </row>
        <row r="1528">
          <cell r="A1528" t="str">
            <v>SML</v>
          </cell>
          <cell r="B1528">
            <v>9</v>
          </cell>
          <cell r="C1528" t="str">
            <v>DMSU</v>
          </cell>
          <cell r="D1528">
            <v>92</v>
          </cell>
          <cell r="E1528">
            <v>1</v>
          </cell>
          <cell r="F1528" t="str">
            <v xml:space="preserve">B </v>
          </cell>
          <cell r="G1528">
            <v>10</v>
          </cell>
          <cell r="H1528">
            <v>24</v>
          </cell>
          <cell r="I1528">
            <v>56427</v>
          </cell>
          <cell r="J1528">
            <v>0</v>
          </cell>
          <cell r="K1528">
            <v>0</v>
          </cell>
          <cell r="L1528">
            <v>0</v>
          </cell>
          <cell r="M1528">
            <v>0</v>
          </cell>
          <cell r="N1528">
            <v>0</v>
          </cell>
          <cell r="O1528">
            <v>1215109</v>
          </cell>
          <cell r="P1528">
            <v>0</v>
          </cell>
          <cell r="Q1528">
            <v>0</v>
          </cell>
          <cell r="R1528">
            <v>13058</v>
          </cell>
          <cell r="S1528">
            <v>0</v>
          </cell>
          <cell r="T1528">
            <v>11278</v>
          </cell>
          <cell r="U1528">
            <v>303782</v>
          </cell>
          <cell r="V1528">
            <v>0</v>
          </cell>
          <cell r="W1528">
            <v>0</v>
          </cell>
          <cell r="X1528">
            <v>0</v>
          </cell>
          <cell r="Y1528">
            <v>10030</v>
          </cell>
          <cell r="Z1528">
            <v>1215109</v>
          </cell>
          <cell r="AA1528">
            <v>1249475</v>
          </cell>
          <cell r="AB1528" t="str">
            <v>EMCV</v>
          </cell>
          <cell r="AC1528">
            <v>1101</v>
          </cell>
          <cell r="AD1528">
            <v>2</v>
          </cell>
          <cell r="AE1528">
            <v>56427</v>
          </cell>
        </row>
        <row r="1529">
          <cell r="A1529" t="str">
            <v>SML</v>
          </cell>
          <cell r="B1529">
            <v>9</v>
          </cell>
          <cell r="C1529" t="str">
            <v>DMSU</v>
          </cell>
          <cell r="D1529">
            <v>92</v>
          </cell>
          <cell r="E1529">
            <v>1</v>
          </cell>
          <cell r="F1529" t="str">
            <v xml:space="preserve">B </v>
          </cell>
          <cell r="G1529">
            <v>11</v>
          </cell>
          <cell r="H1529">
            <v>5329</v>
          </cell>
          <cell r="I1529">
            <v>133853</v>
          </cell>
          <cell r="J1529">
            <v>0</v>
          </cell>
          <cell r="K1529">
            <v>0</v>
          </cell>
          <cell r="L1529">
            <v>0</v>
          </cell>
          <cell r="M1529">
            <v>0</v>
          </cell>
          <cell r="N1529">
            <v>0</v>
          </cell>
          <cell r="O1529">
            <v>760684</v>
          </cell>
          <cell r="P1529">
            <v>0</v>
          </cell>
          <cell r="Q1529">
            <v>0</v>
          </cell>
          <cell r="R1529">
            <v>19918</v>
          </cell>
          <cell r="S1529">
            <v>1</v>
          </cell>
          <cell r="T1529">
            <v>341131</v>
          </cell>
          <cell r="U1529">
            <v>0</v>
          </cell>
          <cell r="V1529">
            <v>0</v>
          </cell>
          <cell r="W1529">
            <v>0</v>
          </cell>
          <cell r="X1529">
            <v>0</v>
          </cell>
          <cell r="Y1529">
            <v>0</v>
          </cell>
          <cell r="Z1529">
            <v>760684</v>
          </cell>
          <cell r="AA1529">
            <v>1121734</v>
          </cell>
          <cell r="AB1529" t="str">
            <v>EMCV</v>
          </cell>
          <cell r="AC1529">
            <v>1101</v>
          </cell>
          <cell r="AD1529">
            <v>2</v>
          </cell>
          <cell r="AE1529">
            <v>92539</v>
          </cell>
        </row>
        <row r="1530">
          <cell r="A1530" t="str">
            <v>SML</v>
          </cell>
          <cell r="B1530">
            <v>9</v>
          </cell>
          <cell r="C1530" t="str">
            <v>DMSU</v>
          </cell>
          <cell r="D1530">
            <v>92</v>
          </cell>
          <cell r="E1530">
            <v>1</v>
          </cell>
          <cell r="F1530" t="str">
            <v xml:space="preserve">B </v>
          </cell>
          <cell r="G1530">
            <v>12</v>
          </cell>
          <cell r="H1530">
            <v>11547</v>
          </cell>
          <cell r="I1530">
            <v>753468</v>
          </cell>
          <cell r="J1530">
            <v>0</v>
          </cell>
          <cell r="K1530">
            <v>0</v>
          </cell>
          <cell r="L1530">
            <v>0</v>
          </cell>
          <cell r="M1530">
            <v>0</v>
          </cell>
          <cell r="N1530">
            <v>0</v>
          </cell>
          <cell r="O1530">
            <v>7093916</v>
          </cell>
          <cell r="P1530">
            <v>0</v>
          </cell>
          <cell r="Q1530">
            <v>0</v>
          </cell>
          <cell r="R1530">
            <v>57794</v>
          </cell>
          <cell r="S1530">
            <v>0</v>
          </cell>
          <cell r="T1530">
            <v>415845</v>
          </cell>
          <cell r="U1530">
            <v>1206504</v>
          </cell>
          <cell r="V1530">
            <v>0</v>
          </cell>
          <cell r="W1530">
            <v>0</v>
          </cell>
          <cell r="X1530">
            <v>0</v>
          </cell>
          <cell r="Y1530">
            <v>924140</v>
          </cell>
          <cell r="Z1530">
            <v>7093916</v>
          </cell>
          <cell r="AA1530">
            <v>8491695</v>
          </cell>
          <cell r="AB1530" t="str">
            <v>EMCV</v>
          </cell>
          <cell r="AC1530">
            <v>1101</v>
          </cell>
          <cell r="AD1530">
            <v>2</v>
          </cell>
          <cell r="AE1530">
            <v>753468</v>
          </cell>
        </row>
        <row r="1531">
          <cell r="A1531" t="str">
            <v>SML</v>
          </cell>
          <cell r="B1531">
            <v>9</v>
          </cell>
          <cell r="C1531" t="str">
            <v>DMSU</v>
          </cell>
          <cell r="D1531">
            <v>92</v>
          </cell>
          <cell r="E1531">
            <v>1</v>
          </cell>
          <cell r="F1531" t="str">
            <v xml:space="preserve">B </v>
          </cell>
          <cell r="G1531">
            <v>13</v>
          </cell>
          <cell r="H1531">
            <v>1878</v>
          </cell>
          <cell r="I1531">
            <v>217656</v>
          </cell>
          <cell r="J1531">
            <v>0</v>
          </cell>
          <cell r="K1531">
            <v>0</v>
          </cell>
          <cell r="L1531">
            <v>0</v>
          </cell>
          <cell r="M1531">
            <v>0</v>
          </cell>
          <cell r="N1531">
            <v>0</v>
          </cell>
          <cell r="O1531">
            <v>2647533</v>
          </cell>
          <cell r="P1531">
            <v>0</v>
          </cell>
          <cell r="Q1531">
            <v>0</v>
          </cell>
          <cell r="R1531">
            <v>31940</v>
          </cell>
          <cell r="S1531">
            <v>0</v>
          </cell>
          <cell r="T1531">
            <v>88147</v>
          </cell>
          <cell r="U1531">
            <v>450124</v>
          </cell>
          <cell r="V1531">
            <v>0</v>
          </cell>
          <cell r="W1531">
            <v>0</v>
          </cell>
          <cell r="X1531">
            <v>0</v>
          </cell>
          <cell r="Y1531">
            <v>311200</v>
          </cell>
          <cell r="Z1531">
            <v>2647533</v>
          </cell>
          <cell r="AA1531">
            <v>3078820</v>
          </cell>
          <cell r="AB1531" t="str">
            <v>EMCV</v>
          </cell>
          <cell r="AC1531">
            <v>1101</v>
          </cell>
          <cell r="AD1531">
            <v>2</v>
          </cell>
          <cell r="AE1531">
            <v>217656</v>
          </cell>
        </row>
        <row r="1532">
          <cell r="A1532" t="str">
            <v>SML</v>
          </cell>
          <cell r="B1532">
            <v>9</v>
          </cell>
          <cell r="C1532" t="str">
            <v>DMSU</v>
          </cell>
          <cell r="D1532">
            <v>92</v>
          </cell>
          <cell r="E1532">
            <v>1</v>
          </cell>
          <cell r="F1532" t="str">
            <v xml:space="preserve">B </v>
          </cell>
          <cell r="G1532">
            <v>14</v>
          </cell>
          <cell r="H1532">
            <v>222</v>
          </cell>
          <cell r="I1532">
            <v>32464</v>
          </cell>
          <cell r="J1532">
            <v>0</v>
          </cell>
          <cell r="K1532">
            <v>0</v>
          </cell>
          <cell r="L1532">
            <v>0</v>
          </cell>
          <cell r="M1532">
            <v>0</v>
          </cell>
          <cell r="N1532">
            <v>0</v>
          </cell>
          <cell r="O1532">
            <v>413664</v>
          </cell>
          <cell r="P1532">
            <v>0</v>
          </cell>
          <cell r="Q1532">
            <v>0</v>
          </cell>
          <cell r="R1532">
            <v>4999</v>
          </cell>
          <cell r="S1532">
            <v>0</v>
          </cell>
          <cell r="T1532">
            <v>16385</v>
          </cell>
          <cell r="U1532">
            <v>70338</v>
          </cell>
          <cell r="V1532">
            <v>0</v>
          </cell>
          <cell r="W1532">
            <v>0</v>
          </cell>
          <cell r="X1532">
            <v>0</v>
          </cell>
          <cell r="Y1532">
            <v>36815</v>
          </cell>
          <cell r="Z1532">
            <v>413664</v>
          </cell>
          <cell r="AA1532">
            <v>471863</v>
          </cell>
          <cell r="AB1532" t="str">
            <v>EMCV</v>
          </cell>
          <cell r="AC1532">
            <v>1101</v>
          </cell>
          <cell r="AD1532">
            <v>2</v>
          </cell>
          <cell r="AE1532">
            <v>32464</v>
          </cell>
        </row>
        <row r="1533">
          <cell r="A1533" t="str">
            <v>SML</v>
          </cell>
          <cell r="B1533">
            <v>9</v>
          </cell>
          <cell r="C1533" t="str">
            <v>DMSU</v>
          </cell>
          <cell r="D1533">
            <v>92</v>
          </cell>
          <cell r="E1533">
            <v>1</v>
          </cell>
          <cell r="F1533" t="str">
            <v xml:space="preserve">B </v>
          </cell>
          <cell r="G1533">
            <v>15</v>
          </cell>
          <cell r="H1533">
            <v>328</v>
          </cell>
          <cell r="I1533">
            <v>68420</v>
          </cell>
          <cell r="J1533">
            <v>0</v>
          </cell>
          <cell r="K1533">
            <v>0</v>
          </cell>
          <cell r="L1533">
            <v>0</v>
          </cell>
          <cell r="M1533">
            <v>0</v>
          </cell>
          <cell r="N1533">
            <v>0</v>
          </cell>
          <cell r="O1533">
            <v>1036829</v>
          </cell>
          <cell r="P1533">
            <v>0</v>
          </cell>
          <cell r="Q1533">
            <v>0</v>
          </cell>
          <cell r="R1533">
            <v>8624</v>
          </cell>
          <cell r="S1533">
            <v>0</v>
          </cell>
          <cell r="T1533">
            <v>24068</v>
          </cell>
          <cell r="U1533">
            <v>191072</v>
          </cell>
          <cell r="V1533">
            <v>0</v>
          </cell>
          <cell r="W1533">
            <v>0</v>
          </cell>
          <cell r="X1533">
            <v>0</v>
          </cell>
          <cell r="Y1533">
            <v>63762</v>
          </cell>
          <cell r="Z1533">
            <v>1036829</v>
          </cell>
          <cell r="AA1533">
            <v>1133283</v>
          </cell>
          <cell r="AB1533" t="str">
            <v>EMCV</v>
          </cell>
          <cell r="AC1533">
            <v>1101</v>
          </cell>
          <cell r="AD1533">
            <v>2</v>
          </cell>
          <cell r="AE1533">
            <v>68420</v>
          </cell>
        </row>
        <row r="1534">
          <cell r="A1534" t="str">
            <v>SML</v>
          </cell>
          <cell r="B1534">
            <v>9</v>
          </cell>
          <cell r="C1534" t="str">
            <v>DMSU</v>
          </cell>
          <cell r="D1534">
            <v>92</v>
          </cell>
          <cell r="E1534">
            <v>2</v>
          </cell>
          <cell r="F1534" t="str">
            <v>A4</v>
          </cell>
          <cell r="G1534">
            <v>22</v>
          </cell>
          <cell r="H1534">
            <v>6</v>
          </cell>
          <cell r="I1534">
            <v>3508926</v>
          </cell>
          <cell r="J1534">
            <v>306332</v>
          </cell>
          <cell r="K1534">
            <v>3202594</v>
          </cell>
          <cell r="L1534">
            <v>15769</v>
          </cell>
          <cell r="M1534">
            <v>9284</v>
          </cell>
          <cell r="N1534">
            <v>7403</v>
          </cell>
          <cell r="O1534">
            <v>23785668</v>
          </cell>
          <cell r="P1534">
            <v>21741294</v>
          </cell>
          <cell r="Q1534">
            <v>447971</v>
          </cell>
          <cell r="R1534">
            <v>0</v>
          </cell>
          <cell r="S1534">
            <v>0</v>
          </cell>
          <cell r="T1534">
            <v>3703</v>
          </cell>
          <cell r="U1534">
            <v>11493733</v>
          </cell>
          <cell r="V1534">
            <v>0</v>
          </cell>
          <cell r="W1534">
            <v>0</v>
          </cell>
          <cell r="X1534">
            <v>0</v>
          </cell>
          <cell r="Y1534">
            <v>74052</v>
          </cell>
          <cell r="Z1534">
            <v>45974933</v>
          </cell>
          <cell r="AA1534">
            <v>46052688</v>
          </cell>
          <cell r="AB1534" t="str">
            <v>EMCV</v>
          </cell>
          <cell r="AC1534">
            <v>1101</v>
          </cell>
          <cell r="AD1534">
            <v>2</v>
          </cell>
          <cell r="AE1534">
            <v>3508926</v>
          </cell>
        </row>
        <row r="1535">
          <cell r="A1535" t="str">
            <v>SML</v>
          </cell>
          <cell r="B1535">
            <v>9</v>
          </cell>
          <cell r="C1535" t="str">
            <v>DMSU</v>
          </cell>
          <cell r="D1535">
            <v>92</v>
          </cell>
          <cell r="E1535">
            <v>2</v>
          </cell>
          <cell r="F1535" t="str">
            <v>A4</v>
          </cell>
          <cell r="G1535">
            <v>21</v>
          </cell>
          <cell r="H1535">
            <v>3</v>
          </cell>
          <cell r="I1535">
            <v>408401</v>
          </cell>
          <cell r="J1535">
            <v>27839</v>
          </cell>
          <cell r="K1535">
            <v>380562</v>
          </cell>
          <cell r="L1535">
            <v>1350</v>
          </cell>
          <cell r="M1535">
            <v>1350</v>
          </cell>
          <cell r="N1535">
            <v>0</v>
          </cell>
          <cell r="O1535">
            <v>4168736</v>
          </cell>
          <cell r="P1535">
            <v>932400</v>
          </cell>
          <cell r="Q1535">
            <v>37492</v>
          </cell>
          <cell r="R1535">
            <v>-23936</v>
          </cell>
          <cell r="S1535">
            <v>0</v>
          </cell>
          <cell r="T1535">
            <v>3703</v>
          </cell>
          <cell r="U1535">
            <v>1284657</v>
          </cell>
          <cell r="V1535">
            <v>0</v>
          </cell>
          <cell r="W1535">
            <v>0</v>
          </cell>
          <cell r="X1535">
            <v>0</v>
          </cell>
          <cell r="Y1535">
            <v>24684</v>
          </cell>
          <cell r="Z1535">
            <v>5138628</v>
          </cell>
          <cell r="AA1535">
            <v>5143079</v>
          </cell>
          <cell r="AB1535" t="str">
            <v>EMCV</v>
          </cell>
          <cell r="AC1535">
            <v>1101</v>
          </cell>
          <cell r="AD1535">
            <v>2</v>
          </cell>
          <cell r="AE1535">
            <v>408401</v>
          </cell>
        </row>
        <row r="1536">
          <cell r="A1536" t="str">
            <v>SML</v>
          </cell>
          <cell r="B1536">
            <v>9</v>
          </cell>
          <cell r="C1536" t="str">
            <v>DMSU</v>
          </cell>
          <cell r="D1536">
            <v>92</v>
          </cell>
          <cell r="E1536">
            <v>2</v>
          </cell>
          <cell r="F1536" t="str">
            <v>A4</v>
          </cell>
          <cell r="G1536">
            <v>20</v>
          </cell>
          <cell r="H1536">
            <v>6</v>
          </cell>
          <cell r="I1536">
            <v>109500</v>
          </cell>
          <cell r="J1536">
            <v>0</v>
          </cell>
          <cell r="K1536">
            <v>0</v>
          </cell>
          <cell r="L1536">
            <v>711</v>
          </cell>
          <cell r="M1536">
            <v>0</v>
          </cell>
          <cell r="N1536">
            <v>0</v>
          </cell>
          <cell r="O1536">
            <v>1256473</v>
          </cell>
          <cell r="P1536">
            <v>556476</v>
          </cell>
          <cell r="Q1536">
            <v>33896</v>
          </cell>
          <cell r="R1536">
            <v>21458</v>
          </cell>
          <cell r="S1536">
            <v>0</v>
          </cell>
          <cell r="T1536">
            <v>0</v>
          </cell>
          <cell r="U1536">
            <v>466409</v>
          </cell>
          <cell r="V1536">
            <v>0</v>
          </cell>
          <cell r="W1536">
            <v>18784</v>
          </cell>
          <cell r="X1536">
            <v>0</v>
          </cell>
          <cell r="Y1536">
            <v>49887</v>
          </cell>
          <cell r="Z1536">
            <v>1865629</v>
          </cell>
          <cell r="AA1536">
            <v>1936974</v>
          </cell>
          <cell r="AB1536" t="str">
            <v>EMCV</v>
          </cell>
          <cell r="AC1536">
            <v>1101</v>
          </cell>
          <cell r="AD1536">
            <v>2</v>
          </cell>
          <cell r="AE1536">
            <v>109500</v>
          </cell>
        </row>
        <row r="1537">
          <cell r="A1537" t="str">
            <v>SML</v>
          </cell>
          <cell r="B1537">
            <v>9</v>
          </cell>
          <cell r="C1537" t="str">
            <v>DMSU</v>
          </cell>
          <cell r="D1537">
            <v>92</v>
          </cell>
          <cell r="E1537">
            <v>2</v>
          </cell>
          <cell r="F1537" t="str">
            <v xml:space="preserve">B </v>
          </cell>
          <cell r="G1537">
            <v>0</v>
          </cell>
          <cell r="H1537">
            <v>137</v>
          </cell>
          <cell r="I1537">
            <v>131161</v>
          </cell>
          <cell r="J1537">
            <v>0</v>
          </cell>
          <cell r="K1537">
            <v>0</v>
          </cell>
          <cell r="L1537">
            <v>0</v>
          </cell>
          <cell r="M1537">
            <v>0</v>
          </cell>
          <cell r="N1537">
            <v>0</v>
          </cell>
          <cell r="O1537">
            <v>2730566</v>
          </cell>
          <cell r="P1537">
            <v>0</v>
          </cell>
          <cell r="Q1537">
            <v>0</v>
          </cell>
          <cell r="R1537">
            <v>40330</v>
          </cell>
          <cell r="S1537">
            <v>0</v>
          </cell>
          <cell r="T1537">
            <v>212892</v>
          </cell>
          <cell r="U1537">
            <v>682198</v>
          </cell>
          <cell r="V1537">
            <v>0</v>
          </cell>
          <cell r="W1537">
            <v>0</v>
          </cell>
          <cell r="X1537">
            <v>0</v>
          </cell>
          <cell r="Y1537">
            <v>127458</v>
          </cell>
          <cell r="Z1537">
            <v>2730566</v>
          </cell>
          <cell r="AA1537">
            <v>3111246</v>
          </cell>
          <cell r="AB1537" t="str">
            <v>EMCV</v>
          </cell>
          <cell r="AC1537">
            <v>1101</v>
          </cell>
          <cell r="AD1537">
            <v>2</v>
          </cell>
          <cell r="AE1537">
            <v>129778</v>
          </cell>
        </row>
        <row r="1538">
          <cell r="A1538" t="str">
            <v>SML</v>
          </cell>
          <cell r="B1538">
            <v>9</v>
          </cell>
          <cell r="C1538" t="str">
            <v>DMSU</v>
          </cell>
          <cell r="D1538">
            <v>92</v>
          </cell>
          <cell r="E1538">
            <v>3</v>
          </cell>
          <cell r="F1538" t="str">
            <v>A4</v>
          </cell>
          <cell r="G1538">
            <v>21</v>
          </cell>
          <cell r="H1538">
            <v>1</v>
          </cell>
          <cell r="I1538">
            <v>149280</v>
          </cell>
          <cell r="J1538">
            <v>75</v>
          </cell>
          <cell r="K1538">
            <v>149205</v>
          </cell>
          <cell r="L1538">
            <v>299</v>
          </cell>
          <cell r="M1538">
            <v>359</v>
          </cell>
          <cell r="N1538">
            <v>0</v>
          </cell>
          <cell r="O1538">
            <v>968078</v>
          </cell>
          <cell r="P1538">
            <v>247949</v>
          </cell>
          <cell r="Q1538">
            <v>0</v>
          </cell>
          <cell r="R1538">
            <v>0</v>
          </cell>
          <cell r="S1538">
            <v>0</v>
          </cell>
          <cell r="T1538">
            <v>0</v>
          </cell>
          <cell r="U1538">
            <v>304006</v>
          </cell>
          <cell r="V1538">
            <v>0</v>
          </cell>
          <cell r="W1538">
            <v>0</v>
          </cell>
          <cell r="X1538">
            <v>0</v>
          </cell>
          <cell r="Y1538">
            <v>519</v>
          </cell>
          <cell r="Z1538">
            <v>1216027</v>
          </cell>
          <cell r="AA1538">
            <v>1216546</v>
          </cell>
          <cell r="AB1538" t="str">
            <v>EMCV</v>
          </cell>
          <cell r="AC1538">
            <v>1101</v>
          </cell>
          <cell r="AD1538">
            <v>2</v>
          </cell>
          <cell r="AE1538">
            <v>149280</v>
          </cell>
        </row>
        <row r="1539">
          <cell r="A1539" t="str">
            <v>SML</v>
          </cell>
          <cell r="B1539">
            <v>9</v>
          </cell>
          <cell r="C1539" t="str">
            <v>DMSU</v>
          </cell>
          <cell r="D1539">
            <v>92</v>
          </cell>
          <cell r="E1539">
            <v>3</v>
          </cell>
          <cell r="F1539" t="str">
            <v>A4</v>
          </cell>
          <cell r="G1539">
            <v>20</v>
          </cell>
          <cell r="H1539">
            <v>26</v>
          </cell>
          <cell r="I1539">
            <v>573678</v>
          </cell>
          <cell r="J1539">
            <v>0</v>
          </cell>
          <cell r="K1539">
            <v>0</v>
          </cell>
          <cell r="L1539">
            <v>2003</v>
          </cell>
          <cell r="M1539">
            <v>0</v>
          </cell>
          <cell r="N1539">
            <v>0</v>
          </cell>
          <cell r="O1539">
            <v>6582766</v>
          </cell>
          <cell r="P1539">
            <v>1567681</v>
          </cell>
          <cell r="Q1539">
            <v>330365</v>
          </cell>
          <cell r="R1539">
            <v>28215</v>
          </cell>
          <cell r="S1539">
            <v>0</v>
          </cell>
          <cell r="T1539">
            <v>170830</v>
          </cell>
          <cell r="U1539">
            <v>2135465</v>
          </cell>
          <cell r="V1539">
            <v>0</v>
          </cell>
          <cell r="W1539">
            <v>61047</v>
          </cell>
          <cell r="X1539">
            <v>0</v>
          </cell>
          <cell r="Y1539">
            <v>226902</v>
          </cell>
          <cell r="Z1539">
            <v>8541859</v>
          </cell>
          <cell r="AA1539">
            <v>8967806</v>
          </cell>
          <cell r="AB1539" t="str">
            <v>EMCV</v>
          </cell>
          <cell r="AC1539">
            <v>1101</v>
          </cell>
          <cell r="AD1539">
            <v>2</v>
          </cell>
          <cell r="AE1539">
            <v>573678</v>
          </cell>
        </row>
        <row r="1540">
          <cell r="A1540" t="str">
            <v>SML</v>
          </cell>
          <cell r="B1540">
            <v>9</v>
          </cell>
          <cell r="C1540" t="str">
            <v>DMSU</v>
          </cell>
          <cell r="D1540">
            <v>92</v>
          </cell>
          <cell r="E1540">
            <v>3</v>
          </cell>
          <cell r="F1540" t="str">
            <v xml:space="preserve">B </v>
          </cell>
          <cell r="G1540">
            <v>0</v>
          </cell>
          <cell r="H1540">
            <v>1896</v>
          </cell>
          <cell r="I1540">
            <v>521127</v>
          </cell>
          <cell r="J1540">
            <v>0</v>
          </cell>
          <cell r="K1540">
            <v>0</v>
          </cell>
          <cell r="L1540">
            <v>0</v>
          </cell>
          <cell r="M1540">
            <v>0</v>
          </cell>
          <cell r="N1540">
            <v>0</v>
          </cell>
          <cell r="O1540">
            <v>10857369</v>
          </cell>
          <cell r="P1540">
            <v>0</v>
          </cell>
          <cell r="Q1540">
            <v>0</v>
          </cell>
          <cell r="R1540">
            <v>125789</v>
          </cell>
          <cell r="S1540">
            <v>0</v>
          </cell>
          <cell r="T1540">
            <v>765272</v>
          </cell>
          <cell r="U1540">
            <v>2695628</v>
          </cell>
          <cell r="V1540">
            <v>0</v>
          </cell>
          <cell r="W1540">
            <v>0</v>
          </cell>
          <cell r="X1540">
            <v>0</v>
          </cell>
          <cell r="Y1540">
            <v>877231</v>
          </cell>
          <cell r="Z1540">
            <v>10857369</v>
          </cell>
          <cell r="AA1540">
            <v>12625661</v>
          </cell>
          <cell r="AB1540" t="str">
            <v>EMCV</v>
          </cell>
          <cell r="AC1540">
            <v>1101</v>
          </cell>
          <cell r="AD1540">
            <v>2</v>
          </cell>
          <cell r="AE1540">
            <v>509010</v>
          </cell>
        </row>
        <row r="1541">
          <cell r="A1541" t="str">
            <v>SML</v>
          </cell>
          <cell r="B1541">
            <v>9</v>
          </cell>
          <cell r="C1541" t="str">
            <v>DMSU</v>
          </cell>
          <cell r="D1541">
            <v>92</v>
          </cell>
          <cell r="E1541">
            <v>4</v>
          </cell>
          <cell r="F1541" t="str">
            <v xml:space="preserve">B </v>
          </cell>
          <cell r="G1541">
            <v>0</v>
          </cell>
          <cell r="H1541">
            <v>14</v>
          </cell>
          <cell r="I1541">
            <v>17092</v>
          </cell>
          <cell r="J1541">
            <v>0</v>
          </cell>
          <cell r="K1541">
            <v>0</v>
          </cell>
          <cell r="L1541">
            <v>0</v>
          </cell>
          <cell r="M1541">
            <v>0</v>
          </cell>
          <cell r="N1541">
            <v>0</v>
          </cell>
          <cell r="O1541">
            <v>167299</v>
          </cell>
          <cell r="P1541">
            <v>0</v>
          </cell>
          <cell r="Q1541">
            <v>0</v>
          </cell>
          <cell r="R1541">
            <v>0</v>
          </cell>
          <cell r="S1541">
            <v>0</v>
          </cell>
          <cell r="T1541">
            <v>128</v>
          </cell>
          <cell r="U1541">
            <v>0</v>
          </cell>
          <cell r="V1541">
            <v>0</v>
          </cell>
          <cell r="W1541">
            <v>0</v>
          </cell>
          <cell r="X1541">
            <v>0</v>
          </cell>
          <cell r="Y1541">
            <v>0</v>
          </cell>
          <cell r="Z1541">
            <v>167299</v>
          </cell>
          <cell r="AA1541">
            <v>167427</v>
          </cell>
          <cell r="AB1541" t="str">
            <v>EMCV</v>
          </cell>
          <cell r="AC1541">
            <v>1101</v>
          </cell>
          <cell r="AD1541">
            <v>2</v>
          </cell>
          <cell r="AE1541">
            <v>17087</v>
          </cell>
        </row>
        <row r="1542">
          <cell r="A1542" t="str">
            <v>SML</v>
          </cell>
          <cell r="B1542">
            <v>9</v>
          </cell>
          <cell r="C1542" t="str">
            <v>DMSU</v>
          </cell>
          <cell r="D1542">
            <v>92</v>
          </cell>
          <cell r="E1542">
            <v>5</v>
          </cell>
          <cell r="F1542" t="str">
            <v>A4</v>
          </cell>
          <cell r="G1542">
            <v>20</v>
          </cell>
          <cell r="H1542">
            <v>15</v>
          </cell>
          <cell r="I1542">
            <v>558954</v>
          </cell>
          <cell r="J1542">
            <v>0</v>
          </cell>
          <cell r="K1542">
            <v>0</v>
          </cell>
          <cell r="L1542">
            <v>1562</v>
          </cell>
          <cell r="M1542">
            <v>0</v>
          </cell>
          <cell r="N1542">
            <v>0</v>
          </cell>
          <cell r="O1542">
            <v>5456745</v>
          </cell>
          <cell r="P1542">
            <v>1065601</v>
          </cell>
          <cell r="Q1542">
            <v>376980</v>
          </cell>
          <cell r="R1542">
            <v>96886</v>
          </cell>
          <cell r="S1542">
            <v>0</v>
          </cell>
          <cell r="T1542">
            <v>4</v>
          </cell>
          <cell r="U1542">
            <v>848669</v>
          </cell>
          <cell r="V1542">
            <v>0</v>
          </cell>
          <cell r="W1542">
            <v>59287</v>
          </cell>
          <cell r="X1542">
            <v>0</v>
          </cell>
          <cell r="Y1542">
            <v>0</v>
          </cell>
          <cell r="Z1542">
            <v>6958613</v>
          </cell>
          <cell r="AA1542">
            <v>7055503</v>
          </cell>
          <cell r="AB1542" t="str">
            <v>EMCV</v>
          </cell>
          <cell r="AC1542">
            <v>1101</v>
          </cell>
          <cell r="AD1542">
            <v>2</v>
          </cell>
          <cell r="AE1542">
            <v>558954</v>
          </cell>
        </row>
        <row r="1543">
          <cell r="A1543" t="str">
            <v>SML</v>
          </cell>
          <cell r="B1543">
            <v>9</v>
          </cell>
          <cell r="C1543" t="str">
            <v>DMSU</v>
          </cell>
          <cell r="D1543">
            <v>92</v>
          </cell>
          <cell r="E1543">
            <v>5</v>
          </cell>
          <cell r="F1543" t="str">
            <v xml:space="preserve">B </v>
          </cell>
          <cell r="G1543">
            <v>0</v>
          </cell>
          <cell r="H1543">
            <v>75</v>
          </cell>
          <cell r="I1543">
            <v>82106</v>
          </cell>
          <cell r="J1543">
            <v>0</v>
          </cell>
          <cell r="K1543">
            <v>0</v>
          </cell>
          <cell r="L1543">
            <v>0</v>
          </cell>
          <cell r="M1543">
            <v>0</v>
          </cell>
          <cell r="N1543">
            <v>0</v>
          </cell>
          <cell r="O1543">
            <v>1469483</v>
          </cell>
          <cell r="P1543">
            <v>0</v>
          </cell>
          <cell r="Q1543">
            <v>0</v>
          </cell>
          <cell r="R1543">
            <v>7099</v>
          </cell>
          <cell r="S1543">
            <v>0</v>
          </cell>
          <cell r="T1543">
            <v>0</v>
          </cell>
          <cell r="U1543">
            <v>187483</v>
          </cell>
          <cell r="V1543">
            <v>0</v>
          </cell>
          <cell r="W1543">
            <v>0</v>
          </cell>
          <cell r="X1543">
            <v>0</v>
          </cell>
          <cell r="Y1543">
            <v>0</v>
          </cell>
          <cell r="Z1543">
            <v>1469483</v>
          </cell>
          <cell r="AA1543">
            <v>1476582</v>
          </cell>
          <cell r="AB1543" t="str">
            <v>EMCV</v>
          </cell>
          <cell r="AC1543">
            <v>1101</v>
          </cell>
          <cell r="AD1543">
            <v>2</v>
          </cell>
          <cell r="AE1543">
            <v>81996</v>
          </cell>
        </row>
        <row r="1544">
          <cell r="A1544" t="str">
            <v>SML</v>
          </cell>
          <cell r="B1544">
            <v>9</v>
          </cell>
          <cell r="C1544" t="str">
            <v>DMSU</v>
          </cell>
          <cell r="D1544">
            <v>92</v>
          </cell>
          <cell r="E1544">
            <v>6</v>
          </cell>
          <cell r="F1544" t="str">
            <v xml:space="preserve">B </v>
          </cell>
          <cell r="G1544">
            <v>0</v>
          </cell>
          <cell r="H1544">
            <v>1</v>
          </cell>
          <cell r="I1544">
            <v>473202</v>
          </cell>
          <cell r="J1544">
            <v>0</v>
          </cell>
          <cell r="K1544">
            <v>0</v>
          </cell>
          <cell r="L1544">
            <v>0</v>
          </cell>
          <cell r="M1544">
            <v>0</v>
          </cell>
          <cell r="N1544">
            <v>0</v>
          </cell>
          <cell r="O1544">
            <v>5571164</v>
          </cell>
          <cell r="P1544">
            <v>0</v>
          </cell>
          <cell r="Q1544">
            <v>0</v>
          </cell>
          <cell r="R1544">
            <v>0</v>
          </cell>
          <cell r="S1544">
            <v>0</v>
          </cell>
          <cell r="T1544">
            <v>0</v>
          </cell>
          <cell r="U1544">
            <v>1392791</v>
          </cell>
          <cell r="V1544">
            <v>0</v>
          </cell>
          <cell r="W1544">
            <v>0</v>
          </cell>
          <cell r="X1544">
            <v>0</v>
          </cell>
          <cell r="Y1544">
            <v>0</v>
          </cell>
          <cell r="Z1544">
            <v>5571164</v>
          </cell>
          <cell r="AA1544">
            <v>5571164</v>
          </cell>
          <cell r="AB1544" t="str">
            <v>EMCV</v>
          </cell>
          <cell r="AC1544">
            <v>1101</v>
          </cell>
          <cell r="AD1544">
            <v>2</v>
          </cell>
          <cell r="AE1544">
            <v>473202</v>
          </cell>
        </row>
        <row r="1545">
          <cell r="A1545" t="str">
            <v>SML</v>
          </cell>
          <cell r="B1545">
            <v>9</v>
          </cell>
          <cell r="C1545" t="str">
            <v>DMSU</v>
          </cell>
          <cell r="D1545">
            <v>92</v>
          </cell>
          <cell r="E1545">
            <v>7</v>
          </cell>
          <cell r="F1545" t="str">
            <v>A4</v>
          </cell>
          <cell r="G1545">
            <v>22</v>
          </cell>
          <cell r="H1545">
            <v>1</v>
          </cell>
          <cell r="I1545">
            <v>199188</v>
          </cell>
          <cell r="J1545">
            <v>17539</v>
          </cell>
          <cell r="K1545">
            <v>181649</v>
          </cell>
          <cell r="L1545">
            <v>587</v>
          </cell>
          <cell r="M1545">
            <v>296</v>
          </cell>
          <cell r="N1545">
            <v>291</v>
          </cell>
          <cell r="O1545">
            <v>1199360</v>
          </cell>
          <cell r="P1545">
            <v>685813</v>
          </cell>
          <cell r="Q1545">
            <v>0</v>
          </cell>
          <cell r="R1545">
            <v>0</v>
          </cell>
          <cell r="S1545">
            <v>0</v>
          </cell>
          <cell r="T1545">
            <v>0</v>
          </cell>
          <cell r="U1545">
            <v>471293</v>
          </cell>
          <cell r="V1545">
            <v>0</v>
          </cell>
          <cell r="W1545">
            <v>0</v>
          </cell>
          <cell r="X1545">
            <v>0</v>
          </cell>
          <cell r="Y1545">
            <v>0</v>
          </cell>
          <cell r="Z1545">
            <v>1885173</v>
          </cell>
          <cell r="AA1545">
            <v>1885173</v>
          </cell>
          <cell r="AB1545" t="str">
            <v>EMCV</v>
          </cell>
          <cell r="AC1545">
            <v>1101</v>
          </cell>
          <cell r="AD1545">
            <v>2</v>
          </cell>
          <cell r="AE1545">
            <v>199188</v>
          </cell>
        </row>
        <row r="1546">
          <cell r="A1546" t="str">
            <v>SML</v>
          </cell>
          <cell r="B1546">
            <v>9</v>
          </cell>
          <cell r="C1546" t="str">
            <v>DMSU</v>
          </cell>
          <cell r="D1546">
            <v>92</v>
          </cell>
          <cell r="E1546">
            <v>7</v>
          </cell>
          <cell r="F1546" t="str">
            <v>A4</v>
          </cell>
          <cell r="G1546">
            <v>20</v>
          </cell>
          <cell r="H1546">
            <v>7</v>
          </cell>
          <cell r="I1546">
            <v>221788</v>
          </cell>
          <cell r="J1546">
            <v>0</v>
          </cell>
          <cell r="K1546">
            <v>0</v>
          </cell>
          <cell r="L1546">
            <v>546</v>
          </cell>
          <cell r="M1546">
            <v>0</v>
          </cell>
          <cell r="N1546">
            <v>0</v>
          </cell>
          <cell r="O1546">
            <v>2163172</v>
          </cell>
          <cell r="P1546">
            <v>362544</v>
          </cell>
          <cell r="Q1546">
            <v>81939</v>
          </cell>
          <cell r="R1546">
            <v>0</v>
          </cell>
          <cell r="S1546">
            <v>0</v>
          </cell>
          <cell r="T1546">
            <v>0</v>
          </cell>
          <cell r="U1546">
            <v>655069</v>
          </cell>
          <cell r="V1546">
            <v>0</v>
          </cell>
          <cell r="W1546">
            <v>12616</v>
          </cell>
          <cell r="X1546">
            <v>0</v>
          </cell>
          <cell r="Y1546">
            <v>0</v>
          </cell>
          <cell r="Z1546">
            <v>2620271</v>
          </cell>
          <cell r="AA1546">
            <v>2620271</v>
          </cell>
          <cell r="AB1546" t="str">
            <v>EMCV</v>
          </cell>
          <cell r="AC1546">
            <v>1101</v>
          </cell>
          <cell r="AD1546">
            <v>2</v>
          </cell>
          <cell r="AE1546">
            <v>221788</v>
          </cell>
        </row>
        <row r="1547">
          <cell r="A1547" t="str">
            <v>SML</v>
          </cell>
          <cell r="B1547">
            <v>9</v>
          </cell>
          <cell r="C1547" t="str">
            <v>DMSU</v>
          </cell>
          <cell r="D1547">
            <v>92</v>
          </cell>
          <cell r="E1547">
            <v>7</v>
          </cell>
          <cell r="F1547" t="str">
            <v xml:space="preserve">B </v>
          </cell>
          <cell r="G1547">
            <v>0</v>
          </cell>
          <cell r="H1547">
            <v>9</v>
          </cell>
          <cell r="I1547">
            <v>3119</v>
          </cell>
          <cell r="J1547">
            <v>0</v>
          </cell>
          <cell r="K1547">
            <v>0</v>
          </cell>
          <cell r="L1547">
            <v>0</v>
          </cell>
          <cell r="M1547">
            <v>0</v>
          </cell>
          <cell r="N1547">
            <v>0</v>
          </cell>
          <cell r="O1547">
            <v>55188</v>
          </cell>
          <cell r="P1547">
            <v>0</v>
          </cell>
          <cell r="Q1547">
            <v>0</v>
          </cell>
          <cell r="R1547">
            <v>12</v>
          </cell>
          <cell r="S1547">
            <v>0</v>
          </cell>
          <cell r="T1547">
            <v>0</v>
          </cell>
          <cell r="U1547">
            <v>13797</v>
          </cell>
          <cell r="V1547">
            <v>0</v>
          </cell>
          <cell r="W1547">
            <v>0</v>
          </cell>
          <cell r="X1547">
            <v>0</v>
          </cell>
          <cell r="Y1547">
            <v>0</v>
          </cell>
          <cell r="Z1547">
            <v>55188</v>
          </cell>
          <cell r="AA1547">
            <v>55200</v>
          </cell>
          <cell r="AB1547" t="str">
            <v>EMCV</v>
          </cell>
          <cell r="AC1547">
            <v>1101</v>
          </cell>
          <cell r="AD1547">
            <v>2</v>
          </cell>
          <cell r="AE1547">
            <v>3108</v>
          </cell>
        </row>
        <row r="1548">
          <cell r="A1548" t="str">
            <v>SML</v>
          </cell>
          <cell r="B1548">
            <v>9</v>
          </cell>
          <cell r="C1548" t="str">
            <v>DMSU</v>
          </cell>
          <cell r="D1548">
            <v>92</v>
          </cell>
          <cell r="E1548">
            <v>8</v>
          </cell>
          <cell r="F1548" t="str">
            <v xml:space="preserve">B </v>
          </cell>
          <cell r="G1548">
            <v>0</v>
          </cell>
          <cell r="H1548">
            <v>3</v>
          </cell>
          <cell r="I1548">
            <v>4637</v>
          </cell>
          <cell r="J1548">
            <v>0</v>
          </cell>
          <cell r="K1548">
            <v>0</v>
          </cell>
          <cell r="L1548">
            <v>0</v>
          </cell>
          <cell r="M1548">
            <v>0</v>
          </cell>
          <cell r="N1548">
            <v>0</v>
          </cell>
          <cell r="O1548">
            <v>96536</v>
          </cell>
          <cell r="P1548">
            <v>0</v>
          </cell>
          <cell r="Q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24134</v>
          </cell>
          <cell r="V1548">
            <v>0</v>
          </cell>
          <cell r="W1548">
            <v>0</v>
          </cell>
          <cell r="X1548">
            <v>0</v>
          </cell>
          <cell r="Y1548">
            <v>0</v>
          </cell>
          <cell r="Z1548">
            <v>96536</v>
          </cell>
          <cell r="AA1548">
            <v>96536</v>
          </cell>
          <cell r="AB1548" t="str">
            <v>EMCV</v>
          </cell>
          <cell r="AC1548">
            <v>1101</v>
          </cell>
          <cell r="AD1548">
            <v>2</v>
          </cell>
          <cell r="AE1548">
            <v>4637</v>
          </cell>
        </row>
        <row r="1549">
          <cell r="A1549" t="str">
            <v>SML</v>
          </cell>
          <cell r="B1549">
            <v>9</v>
          </cell>
          <cell r="C1549" t="str">
            <v>DMSU</v>
          </cell>
          <cell r="D1549">
            <v>93</v>
          </cell>
          <cell r="E1549">
            <v>1</v>
          </cell>
          <cell r="F1549" t="str">
            <v>A4</v>
          </cell>
          <cell r="G1549">
            <v>20</v>
          </cell>
          <cell r="H1549">
            <v>4</v>
          </cell>
          <cell r="I1549">
            <v>8241</v>
          </cell>
          <cell r="J1549">
            <v>0</v>
          </cell>
          <cell r="K1549">
            <v>0</v>
          </cell>
          <cell r="L1549">
            <v>33</v>
          </cell>
          <cell r="M1549">
            <v>0</v>
          </cell>
          <cell r="N1549">
            <v>0</v>
          </cell>
          <cell r="O1549">
            <v>94562</v>
          </cell>
          <cell r="P1549">
            <v>25827</v>
          </cell>
          <cell r="Q1549">
            <v>2892</v>
          </cell>
          <cell r="R1549">
            <v>2336</v>
          </cell>
          <cell r="S1549">
            <v>0</v>
          </cell>
          <cell r="T1549">
            <v>0</v>
          </cell>
          <cell r="U1549">
            <v>31407</v>
          </cell>
          <cell r="V1549">
            <v>0</v>
          </cell>
          <cell r="W1549">
            <v>2348</v>
          </cell>
          <cell r="X1549">
            <v>0</v>
          </cell>
          <cell r="Y1549">
            <v>7866</v>
          </cell>
          <cell r="Z1549">
            <v>125629</v>
          </cell>
          <cell r="AA1549">
            <v>135831</v>
          </cell>
          <cell r="AB1549" t="str">
            <v>EMCD</v>
          </cell>
          <cell r="AC1549">
            <v>1101</v>
          </cell>
          <cell r="AD1549">
            <v>2</v>
          </cell>
          <cell r="AE1549">
            <v>8241</v>
          </cell>
        </row>
        <row r="1550">
          <cell r="A1550" t="str">
            <v>SML</v>
          </cell>
          <cell r="B1550">
            <v>9</v>
          </cell>
          <cell r="C1550" t="str">
            <v>DMSU</v>
          </cell>
          <cell r="D1550">
            <v>93</v>
          </cell>
          <cell r="E1550">
            <v>1</v>
          </cell>
          <cell r="F1550" t="str">
            <v xml:space="preserve">B </v>
          </cell>
          <cell r="G1550">
            <v>1</v>
          </cell>
          <cell r="H1550">
            <v>5105</v>
          </cell>
          <cell r="I1550">
            <v>129278</v>
          </cell>
          <cell r="J1550">
            <v>0</v>
          </cell>
          <cell r="K1550">
            <v>0</v>
          </cell>
          <cell r="L1550">
            <v>0</v>
          </cell>
          <cell r="M1550">
            <v>0</v>
          </cell>
          <cell r="N1550">
            <v>0</v>
          </cell>
          <cell r="O1550">
            <v>2107575</v>
          </cell>
          <cell r="P1550">
            <v>0</v>
          </cell>
          <cell r="Q1550">
            <v>0</v>
          </cell>
          <cell r="R1550">
            <v>71939</v>
          </cell>
          <cell r="S1550">
            <v>0</v>
          </cell>
          <cell r="T1550">
            <v>2416789</v>
          </cell>
          <cell r="U1550">
            <v>2145</v>
          </cell>
          <cell r="V1550">
            <v>0</v>
          </cell>
          <cell r="W1550">
            <v>0</v>
          </cell>
          <cell r="X1550">
            <v>0</v>
          </cell>
          <cell r="Y1550">
            <v>616</v>
          </cell>
          <cell r="Z1550">
            <v>2107575</v>
          </cell>
          <cell r="AA1550">
            <v>4596919</v>
          </cell>
          <cell r="AB1550" t="str">
            <v>EMCD</v>
          </cell>
          <cell r="AC1550">
            <v>1101</v>
          </cell>
          <cell r="AD1550">
            <v>2</v>
          </cell>
          <cell r="AE1550">
            <v>70206</v>
          </cell>
        </row>
        <row r="1551">
          <cell r="A1551" t="str">
            <v>SML</v>
          </cell>
          <cell r="B1551">
            <v>9</v>
          </cell>
          <cell r="C1551" t="str">
            <v>DMSU</v>
          </cell>
          <cell r="D1551">
            <v>93</v>
          </cell>
          <cell r="E1551">
            <v>1</v>
          </cell>
          <cell r="F1551" t="str">
            <v xml:space="preserve">B </v>
          </cell>
          <cell r="G1551">
            <v>2</v>
          </cell>
          <cell r="H1551">
            <v>1847</v>
          </cell>
          <cell r="I1551">
            <v>74787</v>
          </cell>
          <cell r="J1551">
            <v>0</v>
          </cell>
          <cell r="K1551">
            <v>0</v>
          </cell>
          <cell r="L1551">
            <v>0</v>
          </cell>
          <cell r="M1551">
            <v>0</v>
          </cell>
          <cell r="N1551">
            <v>0</v>
          </cell>
          <cell r="O1551">
            <v>1449621</v>
          </cell>
          <cell r="P1551">
            <v>0</v>
          </cell>
          <cell r="Q1551">
            <v>0</v>
          </cell>
          <cell r="R1551">
            <v>26883</v>
          </cell>
          <cell r="S1551">
            <v>0</v>
          </cell>
          <cell r="T1551">
            <v>305143</v>
          </cell>
          <cell r="U1551">
            <v>246366</v>
          </cell>
          <cell r="V1551">
            <v>0</v>
          </cell>
          <cell r="W1551">
            <v>0</v>
          </cell>
          <cell r="X1551">
            <v>0</v>
          </cell>
          <cell r="Y1551">
            <v>133567</v>
          </cell>
          <cell r="Z1551">
            <v>1449621</v>
          </cell>
          <cell r="AA1551">
            <v>1915214</v>
          </cell>
          <cell r="AB1551" t="str">
            <v>EMCD</v>
          </cell>
          <cell r="AC1551">
            <v>1101</v>
          </cell>
          <cell r="AD1551">
            <v>2</v>
          </cell>
          <cell r="AE1551">
            <v>73788</v>
          </cell>
        </row>
        <row r="1552">
          <cell r="A1552" t="str">
            <v>SML</v>
          </cell>
          <cell r="B1552">
            <v>9</v>
          </cell>
          <cell r="C1552" t="str">
            <v>DMSU</v>
          </cell>
          <cell r="D1552">
            <v>93</v>
          </cell>
          <cell r="E1552">
            <v>1</v>
          </cell>
          <cell r="F1552" t="str">
            <v xml:space="preserve">B </v>
          </cell>
          <cell r="G1552">
            <v>3</v>
          </cell>
          <cell r="H1552">
            <v>7201</v>
          </cell>
          <cell r="I1552">
            <v>567294</v>
          </cell>
          <cell r="J1552">
            <v>0</v>
          </cell>
          <cell r="K1552">
            <v>0</v>
          </cell>
          <cell r="L1552">
            <v>0</v>
          </cell>
          <cell r="M1552">
            <v>0</v>
          </cell>
          <cell r="N1552">
            <v>0</v>
          </cell>
          <cell r="O1552">
            <v>10995135</v>
          </cell>
          <cell r="P1552">
            <v>0</v>
          </cell>
          <cell r="Q1552">
            <v>0</v>
          </cell>
          <cell r="R1552">
            <v>136896</v>
          </cell>
          <cell r="S1552">
            <v>0</v>
          </cell>
          <cell r="T1552">
            <v>998362</v>
          </cell>
          <cell r="U1552">
            <v>1868715</v>
          </cell>
          <cell r="V1552">
            <v>0</v>
          </cell>
          <cell r="W1552">
            <v>0</v>
          </cell>
          <cell r="X1552">
            <v>0</v>
          </cell>
          <cell r="Y1552">
            <v>510625</v>
          </cell>
          <cell r="Z1552">
            <v>10995135</v>
          </cell>
          <cell r="AA1552">
            <v>12641018</v>
          </cell>
          <cell r="AB1552" t="str">
            <v>EMCD</v>
          </cell>
          <cell r="AC1552">
            <v>1101</v>
          </cell>
          <cell r="AD1552">
            <v>2</v>
          </cell>
          <cell r="AE1552">
            <v>540855</v>
          </cell>
        </row>
        <row r="1553">
          <cell r="A1553" t="str">
            <v>SML</v>
          </cell>
          <cell r="B1553">
            <v>9</v>
          </cell>
          <cell r="C1553" t="str">
            <v>DMSU</v>
          </cell>
          <cell r="D1553">
            <v>93</v>
          </cell>
          <cell r="E1553">
            <v>1</v>
          </cell>
          <cell r="F1553" t="str">
            <v xml:space="preserve">B </v>
          </cell>
          <cell r="G1553">
            <v>4</v>
          </cell>
          <cell r="H1553">
            <v>5893</v>
          </cell>
          <cell r="I1553">
            <v>730254</v>
          </cell>
          <cell r="J1553">
            <v>0</v>
          </cell>
          <cell r="K1553">
            <v>0</v>
          </cell>
          <cell r="L1553">
            <v>0</v>
          </cell>
          <cell r="M1553">
            <v>0</v>
          </cell>
          <cell r="N1553">
            <v>0</v>
          </cell>
          <cell r="O1553">
            <v>14142896</v>
          </cell>
          <cell r="P1553">
            <v>0</v>
          </cell>
          <cell r="Q1553">
            <v>0</v>
          </cell>
          <cell r="R1553">
            <v>205981</v>
          </cell>
          <cell r="S1553">
            <v>0</v>
          </cell>
          <cell r="T1553">
            <v>1055435</v>
          </cell>
          <cell r="U1553">
            <v>2404293</v>
          </cell>
          <cell r="V1553">
            <v>0</v>
          </cell>
          <cell r="W1553">
            <v>0</v>
          </cell>
          <cell r="X1553">
            <v>0</v>
          </cell>
          <cell r="Y1553">
            <v>869943</v>
          </cell>
          <cell r="Z1553">
            <v>14142896</v>
          </cell>
          <cell r="AA1553">
            <v>16274255</v>
          </cell>
          <cell r="AB1553" t="str">
            <v>EMCD</v>
          </cell>
          <cell r="AC1553">
            <v>1101</v>
          </cell>
          <cell r="AD1553">
            <v>2</v>
          </cell>
          <cell r="AE1553">
            <v>730254</v>
          </cell>
        </row>
        <row r="1554">
          <cell r="A1554" t="str">
            <v>SML</v>
          </cell>
          <cell r="B1554">
            <v>9</v>
          </cell>
          <cell r="C1554" t="str">
            <v>DMSU</v>
          </cell>
          <cell r="D1554">
            <v>93</v>
          </cell>
          <cell r="E1554">
            <v>1</v>
          </cell>
          <cell r="F1554" t="str">
            <v xml:space="preserve">B </v>
          </cell>
          <cell r="G1554">
            <v>5</v>
          </cell>
          <cell r="H1554">
            <v>4081</v>
          </cell>
          <cell r="I1554">
            <v>713679</v>
          </cell>
          <cell r="J1554">
            <v>0</v>
          </cell>
          <cell r="K1554">
            <v>0</v>
          </cell>
          <cell r="L1554">
            <v>0</v>
          </cell>
          <cell r="M1554">
            <v>0</v>
          </cell>
          <cell r="N1554">
            <v>0</v>
          </cell>
          <cell r="O1554">
            <v>13819515</v>
          </cell>
          <cell r="P1554">
            <v>0</v>
          </cell>
          <cell r="Q1554">
            <v>0</v>
          </cell>
          <cell r="R1554">
            <v>183266</v>
          </cell>
          <cell r="S1554">
            <v>0</v>
          </cell>
          <cell r="T1554">
            <v>729255</v>
          </cell>
          <cell r="U1554">
            <v>2349422</v>
          </cell>
          <cell r="V1554">
            <v>0</v>
          </cell>
          <cell r="W1554">
            <v>0</v>
          </cell>
          <cell r="X1554">
            <v>0</v>
          </cell>
          <cell r="Y1554">
            <v>603177</v>
          </cell>
          <cell r="Z1554">
            <v>13819515</v>
          </cell>
          <cell r="AA1554">
            <v>15335213</v>
          </cell>
          <cell r="AB1554" t="str">
            <v>EMCD</v>
          </cell>
          <cell r="AC1554">
            <v>1101</v>
          </cell>
          <cell r="AD1554">
            <v>2</v>
          </cell>
          <cell r="AE1554">
            <v>713679</v>
          </cell>
        </row>
        <row r="1555">
          <cell r="A1555" t="str">
            <v>SML</v>
          </cell>
          <cell r="B1555">
            <v>9</v>
          </cell>
          <cell r="C1555" t="str">
            <v>DMSU</v>
          </cell>
          <cell r="D1555">
            <v>93</v>
          </cell>
          <cell r="E1555">
            <v>1</v>
          </cell>
          <cell r="F1555" t="str">
            <v xml:space="preserve">B </v>
          </cell>
          <cell r="G1555">
            <v>6</v>
          </cell>
          <cell r="H1555">
            <v>4442</v>
          </cell>
          <cell r="I1555">
            <v>1086439</v>
          </cell>
          <cell r="J1555">
            <v>0</v>
          </cell>
          <cell r="K1555">
            <v>0</v>
          </cell>
          <cell r="L1555">
            <v>0</v>
          </cell>
          <cell r="M1555">
            <v>0</v>
          </cell>
          <cell r="N1555">
            <v>0</v>
          </cell>
          <cell r="O1555">
            <v>21051906</v>
          </cell>
          <cell r="P1555">
            <v>0</v>
          </cell>
          <cell r="Q1555">
            <v>0</v>
          </cell>
          <cell r="R1555">
            <v>259911</v>
          </cell>
          <cell r="S1555">
            <v>0</v>
          </cell>
          <cell r="T1555">
            <v>965302</v>
          </cell>
          <cell r="U1555">
            <v>3579542</v>
          </cell>
          <cell r="V1555">
            <v>0</v>
          </cell>
          <cell r="W1555">
            <v>0</v>
          </cell>
          <cell r="X1555">
            <v>0</v>
          </cell>
          <cell r="Y1555">
            <v>655174</v>
          </cell>
          <cell r="Z1555">
            <v>21051906</v>
          </cell>
          <cell r="AA1555">
            <v>22932293</v>
          </cell>
          <cell r="AB1555" t="str">
            <v>EMCD</v>
          </cell>
          <cell r="AC1555">
            <v>1101</v>
          </cell>
          <cell r="AD1555">
            <v>2</v>
          </cell>
          <cell r="AE1555">
            <v>1086439</v>
          </cell>
        </row>
        <row r="1556">
          <cell r="A1556" t="str">
            <v>SML</v>
          </cell>
          <cell r="B1556">
            <v>9</v>
          </cell>
          <cell r="C1556" t="str">
            <v>DMSU</v>
          </cell>
          <cell r="D1556">
            <v>93</v>
          </cell>
          <cell r="E1556">
            <v>1</v>
          </cell>
          <cell r="F1556" t="str">
            <v xml:space="preserve">B </v>
          </cell>
          <cell r="G1556">
            <v>7</v>
          </cell>
          <cell r="H1556">
            <v>2126</v>
          </cell>
          <cell r="I1556">
            <v>730213</v>
          </cell>
          <cell r="J1556">
            <v>0</v>
          </cell>
          <cell r="K1556">
            <v>0</v>
          </cell>
          <cell r="L1556">
            <v>0</v>
          </cell>
          <cell r="M1556">
            <v>0</v>
          </cell>
          <cell r="N1556">
            <v>0</v>
          </cell>
          <cell r="O1556">
            <v>14680737</v>
          </cell>
          <cell r="P1556">
            <v>0</v>
          </cell>
          <cell r="Q1556">
            <v>0</v>
          </cell>
          <cell r="R1556">
            <v>185009</v>
          </cell>
          <cell r="S1556">
            <v>0</v>
          </cell>
          <cell r="T1556">
            <v>577817</v>
          </cell>
          <cell r="U1556">
            <v>2936847</v>
          </cell>
          <cell r="V1556">
            <v>0</v>
          </cell>
          <cell r="W1556">
            <v>0</v>
          </cell>
          <cell r="X1556">
            <v>0</v>
          </cell>
          <cell r="Y1556">
            <v>602140</v>
          </cell>
          <cell r="Z1556">
            <v>14680737</v>
          </cell>
          <cell r="AA1556">
            <v>16045703</v>
          </cell>
          <cell r="AB1556" t="str">
            <v>EMCD</v>
          </cell>
          <cell r="AC1556">
            <v>1101</v>
          </cell>
          <cell r="AD1556">
            <v>2</v>
          </cell>
          <cell r="AE1556">
            <v>730213</v>
          </cell>
        </row>
        <row r="1557">
          <cell r="A1557" t="str">
            <v>SML</v>
          </cell>
          <cell r="B1557">
            <v>9</v>
          </cell>
          <cell r="C1557" t="str">
            <v>DMSU</v>
          </cell>
          <cell r="D1557">
            <v>93</v>
          </cell>
          <cell r="E1557">
            <v>1</v>
          </cell>
          <cell r="F1557" t="str">
            <v xml:space="preserve">B </v>
          </cell>
          <cell r="G1557">
            <v>8</v>
          </cell>
          <cell r="H1557">
            <v>1132</v>
          </cell>
          <cell r="I1557">
            <v>501676</v>
          </cell>
          <cell r="J1557">
            <v>0</v>
          </cell>
          <cell r="K1557">
            <v>0</v>
          </cell>
          <cell r="L1557">
            <v>0</v>
          </cell>
          <cell r="M1557">
            <v>0</v>
          </cell>
          <cell r="N1557">
            <v>0</v>
          </cell>
          <cell r="O1557">
            <v>10083621</v>
          </cell>
          <cell r="P1557">
            <v>0</v>
          </cell>
          <cell r="Q1557">
            <v>0</v>
          </cell>
          <cell r="R1557">
            <v>86562</v>
          </cell>
          <cell r="S1557">
            <v>0</v>
          </cell>
          <cell r="T1557">
            <v>422742</v>
          </cell>
          <cell r="U1557">
            <v>2017040</v>
          </cell>
          <cell r="V1557">
            <v>0</v>
          </cell>
          <cell r="W1557">
            <v>0</v>
          </cell>
          <cell r="X1557">
            <v>0</v>
          </cell>
          <cell r="Y1557">
            <v>322168</v>
          </cell>
          <cell r="Z1557">
            <v>10083621</v>
          </cell>
          <cell r="AA1557">
            <v>10915093</v>
          </cell>
          <cell r="AB1557" t="str">
            <v>EMCD</v>
          </cell>
          <cell r="AC1557">
            <v>1101</v>
          </cell>
          <cell r="AD1557">
            <v>2</v>
          </cell>
          <cell r="AE1557">
            <v>501676</v>
          </cell>
        </row>
        <row r="1558">
          <cell r="A1558" t="str">
            <v>SML</v>
          </cell>
          <cell r="B1558">
            <v>9</v>
          </cell>
          <cell r="C1558" t="str">
            <v>DMSU</v>
          </cell>
          <cell r="D1558">
            <v>93</v>
          </cell>
          <cell r="E1558">
            <v>1</v>
          </cell>
          <cell r="F1558" t="str">
            <v xml:space="preserve">B </v>
          </cell>
          <cell r="G1558">
            <v>9</v>
          </cell>
          <cell r="H1558">
            <v>1406</v>
          </cell>
          <cell r="I1558">
            <v>918503</v>
          </cell>
          <cell r="J1558">
            <v>0</v>
          </cell>
          <cell r="K1558">
            <v>0</v>
          </cell>
          <cell r="L1558">
            <v>0</v>
          </cell>
          <cell r="M1558">
            <v>0</v>
          </cell>
          <cell r="N1558">
            <v>0</v>
          </cell>
          <cell r="O1558">
            <v>19669002</v>
          </cell>
          <cell r="P1558">
            <v>0</v>
          </cell>
          <cell r="Q1558">
            <v>0</v>
          </cell>
          <cell r="R1558">
            <v>157473</v>
          </cell>
          <cell r="S1558">
            <v>0</v>
          </cell>
          <cell r="T1558">
            <v>580737</v>
          </cell>
          <cell r="U1558">
            <v>4910498</v>
          </cell>
          <cell r="V1558">
            <v>0</v>
          </cell>
          <cell r="W1558">
            <v>0</v>
          </cell>
          <cell r="X1558">
            <v>0</v>
          </cell>
          <cell r="Y1558">
            <v>1197875</v>
          </cell>
          <cell r="Z1558">
            <v>19669002</v>
          </cell>
          <cell r="AA1558">
            <v>21605087</v>
          </cell>
          <cell r="AB1558" t="str">
            <v>EMCD</v>
          </cell>
          <cell r="AC1558">
            <v>1101</v>
          </cell>
          <cell r="AD1558">
            <v>2</v>
          </cell>
          <cell r="AE1558">
            <v>918503</v>
          </cell>
        </row>
        <row r="1559">
          <cell r="A1559" t="str">
            <v>SML</v>
          </cell>
          <cell r="B1559">
            <v>9</v>
          </cell>
          <cell r="C1559" t="str">
            <v>DMSU</v>
          </cell>
          <cell r="D1559">
            <v>93</v>
          </cell>
          <cell r="E1559">
            <v>1</v>
          </cell>
          <cell r="F1559" t="str">
            <v xml:space="preserve">B </v>
          </cell>
          <cell r="G1559">
            <v>10</v>
          </cell>
          <cell r="H1559">
            <v>371</v>
          </cell>
          <cell r="I1559">
            <v>637950</v>
          </cell>
          <cell r="J1559">
            <v>0</v>
          </cell>
          <cell r="K1559">
            <v>0</v>
          </cell>
          <cell r="L1559">
            <v>0</v>
          </cell>
          <cell r="M1559">
            <v>0</v>
          </cell>
          <cell r="N1559">
            <v>0</v>
          </cell>
          <cell r="O1559">
            <v>13495973</v>
          </cell>
          <cell r="P1559">
            <v>0</v>
          </cell>
          <cell r="Q1559">
            <v>0</v>
          </cell>
          <cell r="R1559">
            <v>187886</v>
          </cell>
          <cell r="S1559">
            <v>0</v>
          </cell>
          <cell r="T1559">
            <v>303953</v>
          </cell>
          <cell r="U1559">
            <v>3367068</v>
          </cell>
          <cell r="V1559">
            <v>0</v>
          </cell>
          <cell r="W1559">
            <v>0</v>
          </cell>
          <cell r="X1559">
            <v>0</v>
          </cell>
          <cell r="Y1559">
            <v>699470</v>
          </cell>
          <cell r="Z1559">
            <v>13495973</v>
          </cell>
          <cell r="AA1559">
            <v>14687282</v>
          </cell>
          <cell r="AB1559" t="str">
            <v>EMCD</v>
          </cell>
          <cell r="AC1559">
            <v>1101</v>
          </cell>
          <cell r="AD1559">
            <v>2</v>
          </cell>
          <cell r="AE1559">
            <v>637950</v>
          </cell>
        </row>
        <row r="1560">
          <cell r="A1560" t="str">
            <v>SML</v>
          </cell>
          <cell r="B1560">
            <v>9</v>
          </cell>
          <cell r="C1560" t="str">
            <v>DMSU</v>
          </cell>
          <cell r="D1560">
            <v>93</v>
          </cell>
          <cell r="E1560">
            <v>1</v>
          </cell>
          <cell r="F1560" t="str">
            <v xml:space="preserve">B </v>
          </cell>
          <cell r="G1560">
            <v>11</v>
          </cell>
          <cell r="H1560">
            <v>1998</v>
          </cell>
          <cell r="I1560">
            <v>54731</v>
          </cell>
          <cell r="J1560">
            <v>0</v>
          </cell>
          <cell r="K1560">
            <v>0</v>
          </cell>
          <cell r="L1560">
            <v>0</v>
          </cell>
          <cell r="M1560">
            <v>0</v>
          </cell>
          <cell r="N1560">
            <v>0</v>
          </cell>
          <cell r="O1560">
            <v>315072</v>
          </cell>
          <cell r="P1560">
            <v>0</v>
          </cell>
          <cell r="Q1560">
            <v>0</v>
          </cell>
          <cell r="R1560">
            <v>6726</v>
          </cell>
          <cell r="S1560">
            <v>0</v>
          </cell>
          <cell r="T1560">
            <v>182245</v>
          </cell>
          <cell r="U1560">
            <v>0</v>
          </cell>
          <cell r="V1560">
            <v>0</v>
          </cell>
          <cell r="W1560">
            <v>0</v>
          </cell>
          <cell r="X1560">
            <v>0</v>
          </cell>
          <cell r="Y1560">
            <v>0</v>
          </cell>
          <cell r="Z1560">
            <v>315072</v>
          </cell>
          <cell r="AA1560">
            <v>504043</v>
          </cell>
          <cell r="AB1560" t="str">
            <v>EMCD</v>
          </cell>
          <cell r="AC1560">
            <v>1101</v>
          </cell>
          <cell r="AD1560">
            <v>2</v>
          </cell>
          <cell r="AE1560">
            <v>33573</v>
          </cell>
        </row>
        <row r="1561">
          <cell r="A1561" t="str">
            <v>SML</v>
          </cell>
          <cell r="B1561">
            <v>9</v>
          </cell>
          <cell r="C1561" t="str">
            <v>DMSU</v>
          </cell>
          <cell r="D1561">
            <v>93</v>
          </cell>
          <cell r="E1561">
            <v>1</v>
          </cell>
          <cell r="F1561" t="str">
            <v xml:space="preserve">B </v>
          </cell>
          <cell r="G1561">
            <v>12</v>
          </cell>
          <cell r="H1561">
            <v>1985</v>
          </cell>
          <cell r="I1561">
            <v>127438</v>
          </cell>
          <cell r="J1561">
            <v>0</v>
          </cell>
          <cell r="K1561">
            <v>0</v>
          </cell>
          <cell r="L1561">
            <v>0</v>
          </cell>
          <cell r="M1561">
            <v>0</v>
          </cell>
          <cell r="N1561">
            <v>0</v>
          </cell>
          <cell r="O1561">
            <v>1242388</v>
          </cell>
          <cell r="P1561">
            <v>0</v>
          </cell>
          <cell r="Q1561">
            <v>0</v>
          </cell>
          <cell r="R1561">
            <v>25893</v>
          </cell>
          <cell r="S1561">
            <v>0</v>
          </cell>
          <cell r="T1561">
            <v>89156</v>
          </cell>
          <cell r="U1561">
            <v>211293</v>
          </cell>
          <cell r="V1561">
            <v>0</v>
          </cell>
          <cell r="W1561">
            <v>0</v>
          </cell>
          <cell r="X1561">
            <v>0</v>
          </cell>
          <cell r="Y1561">
            <v>143672</v>
          </cell>
          <cell r="Z1561">
            <v>1242388</v>
          </cell>
          <cell r="AA1561">
            <v>1501109</v>
          </cell>
          <cell r="AB1561" t="str">
            <v>EMCD</v>
          </cell>
          <cell r="AC1561">
            <v>1101</v>
          </cell>
          <cell r="AD1561">
            <v>2</v>
          </cell>
          <cell r="AE1561">
            <v>127438</v>
          </cell>
        </row>
        <row r="1562">
          <cell r="A1562" t="str">
            <v>SML</v>
          </cell>
          <cell r="B1562">
            <v>9</v>
          </cell>
          <cell r="C1562" t="str">
            <v>DMSU</v>
          </cell>
          <cell r="D1562">
            <v>93</v>
          </cell>
          <cell r="E1562">
            <v>1</v>
          </cell>
          <cell r="F1562" t="str">
            <v xml:space="preserve">B </v>
          </cell>
          <cell r="G1562">
            <v>13</v>
          </cell>
          <cell r="H1562">
            <v>459</v>
          </cell>
          <cell r="I1562">
            <v>54319</v>
          </cell>
          <cell r="J1562">
            <v>0</v>
          </cell>
          <cell r="K1562">
            <v>0</v>
          </cell>
          <cell r="L1562">
            <v>0</v>
          </cell>
          <cell r="M1562">
            <v>0</v>
          </cell>
          <cell r="N1562">
            <v>0</v>
          </cell>
          <cell r="O1562">
            <v>706082</v>
          </cell>
          <cell r="P1562">
            <v>0</v>
          </cell>
          <cell r="Q1562">
            <v>0</v>
          </cell>
          <cell r="R1562">
            <v>8343</v>
          </cell>
          <cell r="S1562">
            <v>0</v>
          </cell>
          <cell r="T1562">
            <v>33078</v>
          </cell>
          <cell r="U1562">
            <v>120043</v>
          </cell>
          <cell r="V1562">
            <v>0</v>
          </cell>
          <cell r="W1562">
            <v>0</v>
          </cell>
          <cell r="X1562">
            <v>0</v>
          </cell>
          <cell r="Y1562">
            <v>70342</v>
          </cell>
          <cell r="Z1562">
            <v>706082</v>
          </cell>
          <cell r="AA1562">
            <v>817845</v>
          </cell>
          <cell r="AB1562" t="str">
            <v>EMCD</v>
          </cell>
          <cell r="AC1562">
            <v>1101</v>
          </cell>
          <cell r="AD1562">
            <v>2</v>
          </cell>
          <cell r="AE1562">
            <v>54319</v>
          </cell>
        </row>
        <row r="1563">
          <cell r="A1563" t="str">
            <v>SML</v>
          </cell>
          <cell r="B1563">
            <v>9</v>
          </cell>
          <cell r="C1563" t="str">
            <v>DMSU</v>
          </cell>
          <cell r="D1563">
            <v>93</v>
          </cell>
          <cell r="E1563">
            <v>1</v>
          </cell>
          <cell r="F1563" t="str">
            <v xml:space="preserve">B </v>
          </cell>
          <cell r="G1563">
            <v>14</v>
          </cell>
          <cell r="H1563">
            <v>54</v>
          </cell>
          <cell r="I1563">
            <v>8077</v>
          </cell>
          <cell r="J1563">
            <v>0</v>
          </cell>
          <cell r="K1563">
            <v>0</v>
          </cell>
          <cell r="L1563">
            <v>0</v>
          </cell>
          <cell r="M1563">
            <v>0</v>
          </cell>
          <cell r="N1563">
            <v>0</v>
          </cell>
          <cell r="O1563">
            <v>102688</v>
          </cell>
          <cell r="P1563">
            <v>0</v>
          </cell>
          <cell r="Q1563">
            <v>0</v>
          </cell>
          <cell r="R1563">
            <v>2038</v>
          </cell>
          <cell r="S1563">
            <v>0</v>
          </cell>
          <cell r="T1563">
            <v>4381</v>
          </cell>
          <cell r="U1563">
            <v>17461</v>
          </cell>
          <cell r="V1563">
            <v>0</v>
          </cell>
          <cell r="W1563">
            <v>0</v>
          </cell>
          <cell r="X1563">
            <v>0</v>
          </cell>
          <cell r="Y1563">
            <v>8164</v>
          </cell>
          <cell r="Z1563">
            <v>102688</v>
          </cell>
          <cell r="AA1563">
            <v>117271</v>
          </cell>
          <cell r="AB1563" t="str">
            <v>EMCD</v>
          </cell>
          <cell r="AC1563">
            <v>1101</v>
          </cell>
          <cell r="AD1563">
            <v>2</v>
          </cell>
          <cell r="AE1563">
            <v>8077</v>
          </cell>
        </row>
        <row r="1564">
          <cell r="A1564" t="str">
            <v>SML</v>
          </cell>
          <cell r="B1564">
            <v>9</v>
          </cell>
          <cell r="C1564" t="str">
            <v>DMSU</v>
          </cell>
          <cell r="D1564">
            <v>93</v>
          </cell>
          <cell r="E1564">
            <v>1</v>
          </cell>
          <cell r="F1564" t="str">
            <v xml:space="preserve">B </v>
          </cell>
          <cell r="G1564">
            <v>15</v>
          </cell>
          <cell r="H1564">
            <v>148</v>
          </cell>
          <cell r="I1564">
            <v>-11868</v>
          </cell>
          <cell r="J1564">
            <v>0</v>
          </cell>
          <cell r="K1564">
            <v>0</v>
          </cell>
          <cell r="L1564">
            <v>0</v>
          </cell>
          <cell r="M1564">
            <v>0</v>
          </cell>
          <cell r="N1564">
            <v>0</v>
          </cell>
          <cell r="O1564">
            <v>-338589</v>
          </cell>
          <cell r="P1564">
            <v>0</v>
          </cell>
          <cell r="Q1564">
            <v>0</v>
          </cell>
          <cell r="R1564">
            <v>-3252</v>
          </cell>
          <cell r="S1564">
            <v>0</v>
          </cell>
          <cell r="T1564">
            <v>9439</v>
          </cell>
          <cell r="U1564">
            <v>-117459</v>
          </cell>
          <cell r="V1564">
            <v>0</v>
          </cell>
          <cell r="W1564">
            <v>0</v>
          </cell>
          <cell r="X1564">
            <v>0</v>
          </cell>
          <cell r="Y1564">
            <v>-12058</v>
          </cell>
          <cell r="Z1564">
            <v>-338589</v>
          </cell>
          <cell r="AA1564">
            <v>-344460</v>
          </cell>
          <cell r="AB1564" t="str">
            <v>EMCD</v>
          </cell>
          <cell r="AC1564">
            <v>1101</v>
          </cell>
          <cell r="AD1564">
            <v>2</v>
          </cell>
          <cell r="AE1564">
            <v>-11868</v>
          </cell>
        </row>
        <row r="1565">
          <cell r="A1565" t="str">
            <v>SML</v>
          </cell>
          <cell r="B1565">
            <v>9</v>
          </cell>
          <cell r="C1565" t="str">
            <v>DMSU</v>
          </cell>
          <cell r="D1565">
            <v>93</v>
          </cell>
          <cell r="E1565">
            <v>2</v>
          </cell>
          <cell r="F1565" t="str">
            <v>A4</v>
          </cell>
          <cell r="G1565">
            <v>20</v>
          </cell>
          <cell r="H1565">
            <v>8</v>
          </cell>
          <cell r="I1565">
            <v>93009</v>
          </cell>
          <cell r="J1565">
            <v>0</v>
          </cell>
          <cell r="K1565">
            <v>0</v>
          </cell>
          <cell r="L1565">
            <v>384</v>
          </cell>
          <cell r="M1565">
            <v>0</v>
          </cell>
          <cell r="N1565">
            <v>0</v>
          </cell>
          <cell r="O1565">
            <v>1067247</v>
          </cell>
          <cell r="P1565">
            <v>300544</v>
          </cell>
          <cell r="Q1565">
            <v>16133</v>
          </cell>
          <cell r="R1565">
            <v>12529</v>
          </cell>
          <cell r="S1565">
            <v>0</v>
          </cell>
          <cell r="T1565">
            <v>81729</v>
          </cell>
          <cell r="U1565">
            <v>347155</v>
          </cell>
          <cell r="V1565">
            <v>0</v>
          </cell>
          <cell r="W1565">
            <v>4696</v>
          </cell>
          <cell r="X1565">
            <v>0</v>
          </cell>
          <cell r="Y1565">
            <v>70354</v>
          </cell>
          <cell r="Z1565">
            <v>1388620</v>
          </cell>
          <cell r="AA1565">
            <v>1553232</v>
          </cell>
          <cell r="AB1565" t="str">
            <v>EMCD</v>
          </cell>
          <cell r="AC1565">
            <v>1101</v>
          </cell>
          <cell r="AD1565">
            <v>2</v>
          </cell>
          <cell r="AE1565">
            <v>93009</v>
          </cell>
        </row>
        <row r="1566">
          <cell r="A1566" t="str">
            <v>SML</v>
          </cell>
          <cell r="B1566">
            <v>9</v>
          </cell>
          <cell r="C1566" t="str">
            <v>DMSU</v>
          </cell>
          <cell r="D1566">
            <v>93</v>
          </cell>
          <cell r="E1566">
            <v>2</v>
          </cell>
          <cell r="F1566" t="str">
            <v xml:space="preserve">B </v>
          </cell>
          <cell r="G1566">
            <v>0</v>
          </cell>
          <cell r="H1566">
            <v>207</v>
          </cell>
          <cell r="I1566">
            <v>136373</v>
          </cell>
          <cell r="J1566">
            <v>0</v>
          </cell>
          <cell r="K1566">
            <v>0</v>
          </cell>
          <cell r="L1566">
            <v>0</v>
          </cell>
          <cell r="M1566">
            <v>0</v>
          </cell>
          <cell r="N1566">
            <v>0</v>
          </cell>
          <cell r="O1566">
            <v>2840060</v>
          </cell>
          <cell r="P1566">
            <v>0</v>
          </cell>
          <cell r="Q1566">
            <v>0</v>
          </cell>
          <cell r="R1566">
            <v>39040</v>
          </cell>
          <cell r="S1566">
            <v>0</v>
          </cell>
          <cell r="T1566">
            <v>253379</v>
          </cell>
          <cell r="U1566">
            <v>704338</v>
          </cell>
          <cell r="V1566">
            <v>0</v>
          </cell>
          <cell r="W1566">
            <v>0</v>
          </cell>
          <cell r="X1566">
            <v>0</v>
          </cell>
          <cell r="Y1566">
            <v>207958</v>
          </cell>
          <cell r="Z1566">
            <v>2840060</v>
          </cell>
          <cell r="AA1566">
            <v>3340437</v>
          </cell>
          <cell r="AB1566" t="str">
            <v>EMCD</v>
          </cell>
          <cell r="AC1566">
            <v>1101</v>
          </cell>
          <cell r="AD1566">
            <v>2</v>
          </cell>
          <cell r="AE1566">
            <v>133866</v>
          </cell>
        </row>
        <row r="1567">
          <cell r="A1567" t="str">
            <v>SML</v>
          </cell>
          <cell r="B1567">
            <v>9</v>
          </cell>
          <cell r="C1567" t="str">
            <v>DMSU</v>
          </cell>
          <cell r="D1567">
            <v>93</v>
          </cell>
          <cell r="E1567">
            <v>3</v>
          </cell>
          <cell r="F1567" t="str">
            <v>A4</v>
          </cell>
          <cell r="G1567">
            <v>22</v>
          </cell>
          <cell r="H1567">
            <v>2</v>
          </cell>
          <cell r="I1567">
            <v>103547</v>
          </cell>
          <cell r="J1567">
            <v>8042</v>
          </cell>
          <cell r="K1567">
            <v>95505</v>
          </cell>
          <cell r="L1567">
            <v>704</v>
          </cell>
          <cell r="M1567">
            <v>260</v>
          </cell>
          <cell r="N1567">
            <v>260</v>
          </cell>
          <cell r="O1567">
            <v>725940</v>
          </cell>
          <cell r="P1567">
            <v>1297863</v>
          </cell>
          <cell r="Q1567">
            <v>114411</v>
          </cell>
          <cell r="R1567">
            <v>0</v>
          </cell>
          <cell r="S1567">
            <v>0</v>
          </cell>
          <cell r="T1567">
            <v>0</v>
          </cell>
          <cell r="U1567">
            <v>534553</v>
          </cell>
          <cell r="V1567">
            <v>0</v>
          </cell>
          <cell r="W1567">
            <v>0</v>
          </cell>
          <cell r="X1567">
            <v>0</v>
          </cell>
          <cell r="Y1567">
            <v>24684</v>
          </cell>
          <cell r="Z1567">
            <v>2138214</v>
          </cell>
          <cell r="AA1567">
            <v>2162898</v>
          </cell>
          <cell r="AB1567" t="str">
            <v>EMCD</v>
          </cell>
          <cell r="AC1567">
            <v>1101</v>
          </cell>
          <cell r="AD1567">
            <v>2</v>
          </cell>
          <cell r="AE1567">
            <v>103547</v>
          </cell>
        </row>
        <row r="1568">
          <cell r="A1568" t="str">
            <v>SML</v>
          </cell>
          <cell r="B1568">
            <v>9</v>
          </cell>
          <cell r="C1568" t="str">
            <v>DMSU</v>
          </cell>
          <cell r="D1568">
            <v>93</v>
          </cell>
          <cell r="E1568">
            <v>3</v>
          </cell>
          <cell r="F1568" t="str">
            <v>A4</v>
          </cell>
          <cell r="G1568">
            <v>20</v>
          </cell>
          <cell r="H1568">
            <v>23</v>
          </cell>
          <cell r="I1568">
            <v>488534</v>
          </cell>
          <cell r="J1568">
            <v>0</v>
          </cell>
          <cell r="K1568">
            <v>0</v>
          </cell>
          <cell r="L1568">
            <v>1635</v>
          </cell>
          <cell r="M1568">
            <v>0</v>
          </cell>
          <cell r="N1568">
            <v>0</v>
          </cell>
          <cell r="O1568">
            <v>5605765</v>
          </cell>
          <cell r="P1568">
            <v>1279662</v>
          </cell>
          <cell r="Q1568">
            <v>48997</v>
          </cell>
          <cell r="R1568">
            <v>10736</v>
          </cell>
          <cell r="S1568">
            <v>0</v>
          </cell>
          <cell r="T1568">
            <v>0</v>
          </cell>
          <cell r="U1568">
            <v>1736740</v>
          </cell>
          <cell r="V1568">
            <v>0</v>
          </cell>
          <cell r="W1568">
            <v>12523</v>
          </cell>
          <cell r="X1568">
            <v>0</v>
          </cell>
          <cell r="Y1568">
            <v>186836</v>
          </cell>
          <cell r="Z1568">
            <v>6946947</v>
          </cell>
          <cell r="AA1568">
            <v>7144519</v>
          </cell>
          <cell r="AB1568" t="str">
            <v>EMCD</v>
          </cell>
          <cell r="AC1568">
            <v>1101</v>
          </cell>
          <cell r="AD1568">
            <v>2</v>
          </cell>
          <cell r="AE1568">
            <v>488534</v>
          </cell>
        </row>
        <row r="1569">
          <cell r="A1569" t="str">
            <v>SML</v>
          </cell>
          <cell r="B1569">
            <v>9</v>
          </cell>
          <cell r="C1569" t="str">
            <v>DMSU</v>
          </cell>
          <cell r="D1569">
            <v>93</v>
          </cell>
          <cell r="E1569">
            <v>3</v>
          </cell>
          <cell r="F1569" t="str">
            <v xml:space="preserve">B </v>
          </cell>
          <cell r="G1569">
            <v>0</v>
          </cell>
          <cell r="H1569">
            <v>2404</v>
          </cell>
          <cell r="I1569">
            <v>749988</v>
          </cell>
          <cell r="J1569">
            <v>0</v>
          </cell>
          <cell r="K1569">
            <v>0</v>
          </cell>
          <cell r="L1569">
            <v>0</v>
          </cell>
          <cell r="M1569">
            <v>0</v>
          </cell>
          <cell r="N1569">
            <v>0</v>
          </cell>
          <cell r="O1569">
            <v>15641919</v>
          </cell>
          <cell r="P1569">
            <v>0</v>
          </cell>
          <cell r="Q1569">
            <v>0</v>
          </cell>
          <cell r="R1569">
            <v>199885</v>
          </cell>
          <cell r="S1569">
            <v>0</v>
          </cell>
          <cell r="T1569">
            <v>1724212</v>
          </cell>
          <cell r="U1569">
            <v>3884127</v>
          </cell>
          <cell r="V1569">
            <v>0</v>
          </cell>
          <cell r="W1569">
            <v>0</v>
          </cell>
          <cell r="X1569">
            <v>0</v>
          </cell>
          <cell r="Y1569">
            <v>1181597</v>
          </cell>
          <cell r="Z1569">
            <v>15641919</v>
          </cell>
          <cell r="AA1569">
            <v>18747613</v>
          </cell>
          <cell r="AB1569" t="str">
            <v>EMCD</v>
          </cell>
          <cell r="AC1569">
            <v>1101</v>
          </cell>
          <cell r="AD1569">
            <v>2</v>
          </cell>
          <cell r="AE1569">
            <v>734966</v>
          </cell>
        </row>
        <row r="1570">
          <cell r="A1570" t="str">
            <v>SML</v>
          </cell>
          <cell r="B1570">
            <v>9</v>
          </cell>
          <cell r="C1570" t="str">
            <v>DMSU</v>
          </cell>
          <cell r="D1570">
            <v>93</v>
          </cell>
          <cell r="E1570">
            <v>5</v>
          </cell>
          <cell r="F1570" t="str">
            <v xml:space="preserve">B </v>
          </cell>
          <cell r="G1570">
            <v>0</v>
          </cell>
          <cell r="H1570">
            <v>18</v>
          </cell>
          <cell r="I1570">
            <v>17495</v>
          </cell>
          <cell r="J1570">
            <v>0</v>
          </cell>
          <cell r="K1570">
            <v>0</v>
          </cell>
          <cell r="L1570">
            <v>0</v>
          </cell>
          <cell r="M1570">
            <v>0</v>
          </cell>
          <cell r="N1570">
            <v>0</v>
          </cell>
          <cell r="O1570">
            <v>317865</v>
          </cell>
          <cell r="P1570">
            <v>0</v>
          </cell>
          <cell r="Q1570">
            <v>0</v>
          </cell>
          <cell r="R1570">
            <v>620</v>
          </cell>
          <cell r="S1570">
            <v>0</v>
          </cell>
          <cell r="T1570">
            <v>14327</v>
          </cell>
          <cell r="U1570">
            <v>44697</v>
          </cell>
          <cell r="V1570">
            <v>0</v>
          </cell>
          <cell r="W1570">
            <v>0</v>
          </cell>
          <cell r="X1570">
            <v>0</v>
          </cell>
          <cell r="Y1570">
            <v>0</v>
          </cell>
          <cell r="Z1570">
            <v>317865</v>
          </cell>
          <cell r="AA1570">
            <v>332812</v>
          </cell>
          <cell r="AB1570" t="str">
            <v>EMCD</v>
          </cell>
          <cell r="AC1570">
            <v>1101</v>
          </cell>
          <cell r="AD1570">
            <v>2</v>
          </cell>
          <cell r="AE1570">
            <v>17494</v>
          </cell>
        </row>
        <row r="1571">
          <cell r="A1571" t="str">
            <v>SML</v>
          </cell>
          <cell r="B1571">
            <v>9</v>
          </cell>
          <cell r="C1571" t="str">
            <v>DMSU</v>
          </cell>
          <cell r="D1571">
            <v>93</v>
          </cell>
          <cell r="E1571">
            <v>7</v>
          </cell>
          <cell r="F1571" t="str">
            <v>A4</v>
          </cell>
          <cell r="G1571">
            <v>20</v>
          </cell>
          <cell r="H1571">
            <v>3</v>
          </cell>
          <cell r="I1571">
            <v>8529</v>
          </cell>
          <cell r="J1571">
            <v>0</v>
          </cell>
          <cell r="K1571">
            <v>0</v>
          </cell>
          <cell r="L1571">
            <v>76</v>
          </cell>
          <cell r="M1571">
            <v>0</v>
          </cell>
          <cell r="N1571">
            <v>0</v>
          </cell>
          <cell r="O1571">
            <v>83186</v>
          </cell>
          <cell r="P1571">
            <v>50464</v>
          </cell>
          <cell r="Q1571">
            <v>4702</v>
          </cell>
          <cell r="R1571">
            <v>838</v>
          </cell>
          <cell r="S1571">
            <v>0</v>
          </cell>
          <cell r="T1571">
            <v>0</v>
          </cell>
          <cell r="U1571">
            <v>36580</v>
          </cell>
          <cell r="V1571">
            <v>0</v>
          </cell>
          <cell r="W1571">
            <v>7968</v>
          </cell>
          <cell r="X1571">
            <v>0</v>
          </cell>
          <cell r="Y1571">
            <v>0</v>
          </cell>
          <cell r="Z1571">
            <v>146320</v>
          </cell>
          <cell r="AA1571">
            <v>147158</v>
          </cell>
          <cell r="AB1571" t="str">
            <v>EMCD</v>
          </cell>
          <cell r="AC1571">
            <v>1101</v>
          </cell>
          <cell r="AD1571">
            <v>2</v>
          </cell>
          <cell r="AE1571">
            <v>8529</v>
          </cell>
        </row>
        <row r="1572">
          <cell r="A1572" t="str">
            <v>SML</v>
          </cell>
          <cell r="B1572">
            <v>9</v>
          </cell>
          <cell r="C1572" t="str">
            <v>DMSU</v>
          </cell>
          <cell r="D1572">
            <v>93</v>
          </cell>
          <cell r="E1572">
            <v>7</v>
          </cell>
          <cell r="F1572" t="str">
            <v xml:space="preserve">B </v>
          </cell>
          <cell r="G1572">
            <v>0</v>
          </cell>
          <cell r="H1572">
            <v>1</v>
          </cell>
          <cell r="I1572">
            <v>5995</v>
          </cell>
          <cell r="J1572">
            <v>0</v>
          </cell>
          <cell r="K1572">
            <v>0</v>
          </cell>
          <cell r="L1572">
            <v>0</v>
          </cell>
          <cell r="M1572">
            <v>0</v>
          </cell>
          <cell r="N1572">
            <v>0</v>
          </cell>
          <cell r="O1572">
            <v>106080</v>
          </cell>
          <cell r="P1572">
            <v>0</v>
          </cell>
          <cell r="Q1572">
            <v>0</v>
          </cell>
          <cell r="R1572">
            <v>0</v>
          </cell>
          <cell r="S1572">
            <v>0</v>
          </cell>
          <cell r="T1572">
            <v>0</v>
          </cell>
          <cell r="U1572">
            <v>26520</v>
          </cell>
          <cell r="V1572">
            <v>0</v>
          </cell>
          <cell r="W1572">
            <v>0</v>
          </cell>
          <cell r="X1572">
            <v>0</v>
          </cell>
          <cell r="Y1572">
            <v>0</v>
          </cell>
          <cell r="Z1572">
            <v>106080</v>
          </cell>
          <cell r="AA1572">
            <v>106080</v>
          </cell>
          <cell r="AB1572" t="str">
            <v>EMCD</v>
          </cell>
          <cell r="AC1572">
            <v>1101</v>
          </cell>
          <cell r="AD1572">
            <v>2</v>
          </cell>
          <cell r="AE1572">
            <v>5995</v>
          </cell>
        </row>
        <row r="1573">
          <cell r="A1573" t="str">
            <v>SML</v>
          </cell>
          <cell r="B1573">
            <v>9</v>
          </cell>
          <cell r="C1573" t="str">
            <v>DMSU</v>
          </cell>
          <cell r="D1573">
            <v>93</v>
          </cell>
          <cell r="E1573">
            <v>8</v>
          </cell>
          <cell r="F1573" t="str">
            <v xml:space="preserve">B </v>
          </cell>
          <cell r="G1573">
            <v>0</v>
          </cell>
          <cell r="H1573">
            <v>2</v>
          </cell>
          <cell r="I1573">
            <v>1179</v>
          </cell>
          <cell r="J1573">
            <v>0</v>
          </cell>
          <cell r="K1573">
            <v>0</v>
          </cell>
          <cell r="L1573">
            <v>0</v>
          </cell>
          <cell r="M1573">
            <v>0</v>
          </cell>
          <cell r="N1573">
            <v>0</v>
          </cell>
          <cell r="O1573">
            <v>24545</v>
          </cell>
          <cell r="P1573">
            <v>0</v>
          </cell>
          <cell r="Q1573">
            <v>0</v>
          </cell>
          <cell r="R1573">
            <v>0</v>
          </cell>
          <cell r="S1573">
            <v>0</v>
          </cell>
          <cell r="T1573">
            <v>0</v>
          </cell>
          <cell r="U1573">
            <v>6136</v>
          </cell>
          <cell r="V1573">
            <v>0</v>
          </cell>
          <cell r="W1573">
            <v>0</v>
          </cell>
          <cell r="X1573">
            <v>0</v>
          </cell>
          <cell r="Y1573">
            <v>0</v>
          </cell>
          <cell r="Z1573">
            <v>24545</v>
          </cell>
          <cell r="AA1573">
            <v>24545</v>
          </cell>
          <cell r="AB1573" t="str">
            <v>EMCD</v>
          </cell>
          <cell r="AC1573">
            <v>1101</v>
          </cell>
          <cell r="AD1573">
            <v>2</v>
          </cell>
          <cell r="AE1573">
            <v>1179</v>
          </cell>
        </row>
        <row r="1574">
          <cell r="A1574" t="str">
            <v>SML</v>
          </cell>
          <cell r="B1574">
            <v>9</v>
          </cell>
          <cell r="C1574" t="str">
            <v>DMSU</v>
          </cell>
          <cell r="D1574">
            <v>94</v>
          </cell>
          <cell r="E1574">
            <v>1</v>
          </cell>
          <cell r="F1574" t="str">
            <v>A4</v>
          </cell>
          <cell r="G1574">
            <v>20</v>
          </cell>
          <cell r="H1574">
            <v>9</v>
          </cell>
          <cell r="I1574">
            <v>40201</v>
          </cell>
          <cell r="J1574">
            <v>0</v>
          </cell>
          <cell r="K1574">
            <v>0</v>
          </cell>
          <cell r="L1574">
            <v>156</v>
          </cell>
          <cell r="M1574">
            <v>0</v>
          </cell>
          <cell r="N1574">
            <v>0</v>
          </cell>
          <cell r="O1574">
            <v>461291</v>
          </cell>
          <cell r="P1574">
            <v>122096</v>
          </cell>
          <cell r="Q1574">
            <v>12451</v>
          </cell>
          <cell r="R1574">
            <v>3987</v>
          </cell>
          <cell r="S1574">
            <v>0</v>
          </cell>
          <cell r="T1574">
            <v>0</v>
          </cell>
          <cell r="U1574">
            <v>149548</v>
          </cell>
          <cell r="V1574">
            <v>0</v>
          </cell>
          <cell r="W1574">
            <v>2348</v>
          </cell>
          <cell r="X1574">
            <v>0</v>
          </cell>
          <cell r="Y1574">
            <v>1036</v>
          </cell>
          <cell r="Z1574">
            <v>598186</v>
          </cell>
          <cell r="AA1574">
            <v>603209</v>
          </cell>
          <cell r="AB1574" t="str">
            <v>EMBG</v>
          </cell>
          <cell r="AC1574">
            <v>1101</v>
          </cell>
          <cell r="AD1574">
            <v>2</v>
          </cell>
          <cell r="AE1574">
            <v>40201</v>
          </cell>
        </row>
        <row r="1575">
          <cell r="A1575" t="str">
            <v>SML</v>
          </cell>
          <cell r="B1575">
            <v>9</v>
          </cell>
          <cell r="C1575" t="str">
            <v>DMSU</v>
          </cell>
          <cell r="D1575">
            <v>94</v>
          </cell>
          <cell r="E1575">
            <v>1</v>
          </cell>
          <cell r="F1575" t="str">
            <v xml:space="preserve">B </v>
          </cell>
          <cell r="G1575">
            <v>1</v>
          </cell>
          <cell r="H1575">
            <v>3538</v>
          </cell>
          <cell r="I1575">
            <v>82535</v>
          </cell>
          <cell r="J1575">
            <v>0</v>
          </cell>
          <cell r="K1575">
            <v>0</v>
          </cell>
          <cell r="L1575">
            <v>0</v>
          </cell>
          <cell r="M1575">
            <v>0</v>
          </cell>
          <cell r="N1575">
            <v>0</v>
          </cell>
          <cell r="O1575">
            <v>1345973</v>
          </cell>
          <cell r="P1575">
            <v>0</v>
          </cell>
          <cell r="Q1575">
            <v>0</v>
          </cell>
          <cell r="R1575">
            <v>42795</v>
          </cell>
          <cell r="S1575">
            <v>0</v>
          </cell>
          <cell r="T1575">
            <v>1026218</v>
          </cell>
          <cell r="U1575">
            <v>990</v>
          </cell>
          <cell r="V1575">
            <v>0</v>
          </cell>
          <cell r="W1575">
            <v>0</v>
          </cell>
          <cell r="X1575">
            <v>0</v>
          </cell>
          <cell r="Y1575">
            <v>518</v>
          </cell>
          <cell r="Z1575">
            <v>1345973</v>
          </cell>
          <cell r="AA1575">
            <v>2415504</v>
          </cell>
          <cell r="AB1575" t="str">
            <v>EMBG</v>
          </cell>
          <cell r="AC1575">
            <v>1101</v>
          </cell>
          <cell r="AD1575">
            <v>2</v>
          </cell>
          <cell r="AE1575">
            <v>41622</v>
          </cell>
        </row>
        <row r="1576">
          <cell r="A1576" t="str">
            <v>SML</v>
          </cell>
          <cell r="B1576">
            <v>9</v>
          </cell>
          <cell r="C1576" t="str">
            <v>DMSU</v>
          </cell>
          <cell r="D1576">
            <v>94</v>
          </cell>
          <cell r="E1576">
            <v>1</v>
          </cell>
          <cell r="F1576" t="str">
            <v xml:space="preserve">B </v>
          </cell>
          <cell r="G1576">
            <v>2</v>
          </cell>
          <cell r="H1576">
            <v>1391</v>
          </cell>
          <cell r="I1576">
            <v>57212</v>
          </cell>
          <cell r="J1576">
            <v>0</v>
          </cell>
          <cell r="K1576">
            <v>0</v>
          </cell>
          <cell r="L1576">
            <v>0</v>
          </cell>
          <cell r="M1576">
            <v>0</v>
          </cell>
          <cell r="N1576">
            <v>0</v>
          </cell>
          <cell r="O1576">
            <v>1107824</v>
          </cell>
          <cell r="P1576">
            <v>0</v>
          </cell>
          <cell r="Q1576">
            <v>0</v>
          </cell>
          <cell r="R1576">
            <v>21006</v>
          </cell>
          <cell r="S1576">
            <v>0</v>
          </cell>
          <cell r="T1576">
            <v>136214</v>
          </cell>
          <cell r="U1576">
            <v>188292</v>
          </cell>
          <cell r="V1576">
            <v>0</v>
          </cell>
          <cell r="W1576">
            <v>0</v>
          </cell>
          <cell r="X1576">
            <v>0</v>
          </cell>
          <cell r="Y1576">
            <v>0</v>
          </cell>
          <cell r="Z1576">
            <v>1107824</v>
          </cell>
          <cell r="AA1576">
            <v>1265044</v>
          </cell>
          <cell r="AB1576" t="str">
            <v>EMBG</v>
          </cell>
          <cell r="AC1576">
            <v>1101</v>
          </cell>
          <cell r="AD1576">
            <v>2</v>
          </cell>
          <cell r="AE1576">
            <v>55760</v>
          </cell>
        </row>
        <row r="1577">
          <cell r="A1577" t="str">
            <v>SML</v>
          </cell>
          <cell r="B1577">
            <v>9</v>
          </cell>
          <cell r="C1577" t="str">
            <v>DMSU</v>
          </cell>
          <cell r="D1577">
            <v>94</v>
          </cell>
          <cell r="E1577">
            <v>1</v>
          </cell>
          <cell r="F1577" t="str">
            <v xml:space="preserve">B </v>
          </cell>
          <cell r="G1577">
            <v>3</v>
          </cell>
          <cell r="H1577">
            <v>6715</v>
          </cell>
          <cell r="I1577">
            <v>536587</v>
          </cell>
          <cell r="J1577">
            <v>0</v>
          </cell>
          <cell r="K1577">
            <v>0</v>
          </cell>
          <cell r="L1577">
            <v>0</v>
          </cell>
          <cell r="M1577">
            <v>0</v>
          </cell>
          <cell r="N1577">
            <v>0</v>
          </cell>
          <cell r="O1577">
            <v>10395184</v>
          </cell>
          <cell r="P1577">
            <v>0</v>
          </cell>
          <cell r="Q1577">
            <v>658</v>
          </cell>
          <cell r="R1577">
            <v>100902</v>
          </cell>
          <cell r="S1577">
            <v>0</v>
          </cell>
          <cell r="T1577">
            <v>497395</v>
          </cell>
          <cell r="U1577">
            <v>1767497</v>
          </cell>
          <cell r="V1577">
            <v>0</v>
          </cell>
          <cell r="W1577">
            <v>0</v>
          </cell>
          <cell r="X1577">
            <v>0</v>
          </cell>
          <cell r="Y1577">
            <v>947422</v>
          </cell>
          <cell r="Z1577">
            <v>10395842</v>
          </cell>
          <cell r="AA1577">
            <v>11941561</v>
          </cell>
          <cell r="AB1577" t="str">
            <v>EMBG</v>
          </cell>
          <cell r="AC1577">
            <v>1101</v>
          </cell>
          <cell r="AD1577">
            <v>2</v>
          </cell>
          <cell r="AE1577">
            <v>483136</v>
          </cell>
        </row>
        <row r="1578">
          <cell r="A1578" t="str">
            <v>SML</v>
          </cell>
          <cell r="B1578">
            <v>9</v>
          </cell>
          <cell r="C1578" t="str">
            <v>DMSU</v>
          </cell>
          <cell r="D1578">
            <v>94</v>
          </cell>
          <cell r="E1578">
            <v>1</v>
          </cell>
          <cell r="F1578" t="str">
            <v xml:space="preserve">B </v>
          </cell>
          <cell r="G1578">
            <v>4</v>
          </cell>
          <cell r="H1578">
            <v>6362</v>
          </cell>
          <cell r="I1578">
            <v>795971</v>
          </cell>
          <cell r="J1578">
            <v>0</v>
          </cell>
          <cell r="K1578">
            <v>0</v>
          </cell>
          <cell r="L1578">
            <v>0</v>
          </cell>
          <cell r="M1578">
            <v>0</v>
          </cell>
          <cell r="N1578">
            <v>0</v>
          </cell>
          <cell r="O1578">
            <v>15421339</v>
          </cell>
          <cell r="P1578">
            <v>0</v>
          </cell>
          <cell r="Q1578">
            <v>0</v>
          </cell>
          <cell r="R1578">
            <v>143070</v>
          </cell>
          <cell r="S1578">
            <v>0</v>
          </cell>
          <cell r="T1578">
            <v>482719</v>
          </cell>
          <cell r="U1578">
            <v>2621619</v>
          </cell>
          <cell r="V1578">
            <v>0</v>
          </cell>
          <cell r="W1578">
            <v>0</v>
          </cell>
          <cell r="X1578">
            <v>0</v>
          </cell>
          <cell r="Y1578">
            <v>1476041</v>
          </cell>
          <cell r="Z1578">
            <v>15421339</v>
          </cell>
          <cell r="AA1578">
            <v>17523169</v>
          </cell>
          <cell r="AB1578" t="str">
            <v>EMBG</v>
          </cell>
          <cell r="AC1578">
            <v>1101</v>
          </cell>
          <cell r="AD1578">
            <v>2</v>
          </cell>
          <cell r="AE1578">
            <v>795971</v>
          </cell>
        </row>
        <row r="1579">
          <cell r="A1579" t="str">
            <v>SML</v>
          </cell>
          <cell r="B1579">
            <v>9</v>
          </cell>
          <cell r="C1579" t="str">
            <v>DMSU</v>
          </cell>
          <cell r="D1579">
            <v>94</v>
          </cell>
          <cell r="E1579">
            <v>1</v>
          </cell>
          <cell r="F1579" t="str">
            <v xml:space="preserve">B </v>
          </cell>
          <cell r="G1579">
            <v>5</v>
          </cell>
          <cell r="H1579">
            <v>5543</v>
          </cell>
          <cell r="I1579">
            <v>970898</v>
          </cell>
          <cell r="J1579">
            <v>0</v>
          </cell>
          <cell r="K1579">
            <v>0</v>
          </cell>
          <cell r="L1579">
            <v>0</v>
          </cell>
          <cell r="M1579">
            <v>0</v>
          </cell>
          <cell r="N1579">
            <v>0</v>
          </cell>
          <cell r="O1579">
            <v>18812679</v>
          </cell>
          <cell r="P1579">
            <v>0</v>
          </cell>
          <cell r="Q1579">
            <v>0</v>
          </cell>
          <cell r="R1579">
            <v>158690</v>
          </cell>
          <cell r="S1579">
            <v>0</v>
          </cell>
          <cell r="T1579">
            <v>383459</v>
          </cell>
          <cell r="U1579">
            <v>3198302</v>
          </cell>
          <cell r="V1579">
            <v>0</v>
          </cell>
          <cell r="W1579">
            <v>0</v>
          </cell>
          <cell r="X1579">
            <v>0</v>
          </cell>
          <cell r="Y1579">
            <v>1302511</v>
          </cell>
          <cell r="Z1579">
            <v>18812679</v>
          </cell>
          <cell r="AA1579">
            <v>20657339</v>
          </cell>
          <cell r="AB1579" t="str">
            <v>EMBG</v>
          </cell>
          <cell r="AC1579">
            <v>1101</v>
          </cell>
          <cell r="AD1579">
            <v>2</v>
          </cell>
          <cell r="AE1579">
            <v>970898</v>
          </cell>
        </row>
        <row r="1580">
          <cell r="A1580" t="str">
            <v>SML</v>
          </cell>
          <cell r="B1580">
            <v>9</v>
          </cell>
          <cell r="C1580" t="str">
            <v>DMSU</v>
          </cell>
          <cell r="D1580">
            <v>94</v>
          </cell>
          <cell r="E1580">
            <v>1</v>
          </cell>
          <cell r="F1580" t="str">
            <v xml:space="preserve">B </v>
          </cell>
          <cell r="G1580">
            <v>6</v>
          </cell>
          <cell r="H1580">
            <v>7952</v>
          </cell>
          <cell r="I1580">
            <v>1964952</v>
          </cell>
          <cell r="J1580">
            <v>0</v>
          </cell>
          <cell r="K1580">
            <v>0</v>
          </cell>
          <cell r="L1580">
            <v>0</v>
          </cell>
          <cell r="M1580">
            <v>0</v>
          </cell>
          <cell r="N1580">
            <v>0</v>
          </cell>
          <cell r="O1580">
            <v>38085486</v>
          </cell>
          <cell r="P1580">
            <v>0</v>
          </cell>
          <cell r="Q1580">
            <v>1825</v>
          </cell>
          <cell r="R1580">
            <v>319509</v>
          </cell>
          <cell r="S1580">
            <v>4063</v>
          </cell>
          <cell r="T1580">
            <v>648147</v>
          </cell>
          <cell r="U1580">
            <v>6475740</v>
          </cell>
          <cell r="V1580">
            <v>0</v>
          </cell>
          <cell r="W1580">
            <v>0</v>
          </cell>
          <cell r="X1580">
            <v>0</v>
          </cell>
          <cell r="Y1580">
            <v>1887851</v>
          </cell>
          <cell r="Z1580">
            <v>38087311</v>
          </cell>
          <cell r="AA1580">
            <v>40946881</v>
          </cell>
          <cell r="AB1580" t="str">
            <v>EMBG</v>
          </cell>
          <cell r="AC1580">
            <v>1101</v>
          </cell>
          <cell r="AD1580">
            <v>2</v>
          </cell>
          <cell r="AE1580">
            <v>1964952</v>
          </cell>
        </row>
        <row r="1581">
          <cell r="A1581" t="str">
            <v>SML</v>
          </cell>
          <cell r="B1581">
            <v>9</v>
          </cell>
          <cell r="C1581" t="str">
            <v>DMSU</v>
          </cell>
          <cell r="D1581">
            <v>94</v>
          </cell>
          <cell r="E1581">
            <v>1</v>
          </cell>
          <cell r="F1581" t="str">
            <v xml:space="preserve">B </v>
          </cell>
          <cell r="G1581">
            <v>7</v>
          </cell>
          <cell r="H1581">
            <v>4644</v>
          </cell>
          <cell r="I1581">
            <v>1604157</v>
          </cell>
          <cell r="J1581">
            <v>0</v>
          </cell>
          <cell r="K1581">
            <v>0</v>
          </cell>
          <cell r="L1581">
            <v>0</v>
          </cell>
          <cell r="M1581">
            <v>0</v>
          </cell>
          <cell r="N1581">
            <v>0</v>
          </cell>
          <cell r="O1581">
            <v>32258362</v>
          </cell>
          <cell r="P1581">
            <v>0</v>
          </cell>
          <cell r="Q1581">
            <v>0</v>
          </cell>
          <cell r="R1581">
            <v>253203</v>
          </cell>
          <cell r="S1581">
            <v>0</v>
          </cell>
          <cell r="T1581">
            <v>423390</v>
          </cell>
          <cell r="U1581">
            <v>6451887</v>
          </cell>
          <cell r="V1581">
            <v>0</v>
          </cell>
          <cell r="W1581">
            <v>0</v>
          </cell>
          <cell r="X1581">
            <v>0</v>
          </cell>
          <cell r="Y1581">
            <v>1117844</v>
          </cell>
          <cell r="Z1581">
            <v>32258362</v>
          </cell>
          <cell r="AA1581">
            <v>34052799</v>
          </cell>
          <cell r="AB1581" t="str">
            <v>EMBG</v>
          </cell>
          <cell r="AC1581">
            <v>1101</v>
          </cell>
          <cell r="AD1581">
            <v>2</v>
          </cell>
          <cell r="AE1581">
            <v>1604157</v>
          </cell>
        </row>
        <row r="1582">
          <cell r="A1582" t="str">
            <v>SML</v>
          </cell>
          <cell r="B1582">
            <v>9</v>
          </cell>
          <cell r="C1582" t="str">
            <v>DMSU</v>
          </cell>
          <cell r="D1582">
            <v>94</v>
          </cell>
          <cell r="E1582">
            <v>1</v>
          </cell>
          <cell r="F1582" t="str">
            <v xml:space="preserve">B </v>
          </cell>
          <cell r="G1582">
            <v>8</v>
          </cell>
          <cell r="H1582">
            <v>2758</v>
          </cell>
          <cell r="I1582">
            <v>1229640</v>
          </cell>
          <cell r="J1582">
            <v>0</v>
          </cell>
          <cell r="K1582">
            <v>0</v>
          </cell>
          <cell r="L1582">
            <v>0</v>
          </cell>
          <cell r="M1582">
            <v>0</v>
          </cell>
          <cell r="N1582">
            <v>0</v>
          </cell>
          <cell r="O1582">
            <v>24710968</v>
          </cell>
          <cell r="P1582">
            <v>0</v>
          </cell>
          <cell r="Q1582">
            <v>0</v>
          </cell>
          <cell r="R1582">
            <v>234917</v>
          </cell>
          <cell r="S1582">
            <v>0</v>
          </cell>
          <cell r="T1582">
            <v>305284</v>
          </cell>
          <cell r="U1582">
            <v>4942728</v>
          </cell>
          <cell r="V1582">
            <v>0</v>
          </cell>
          <cell r="W1582">
            <v>0</v>
          </cell>
          <cell r="X1582">
            <v>0</v>
          </cell>
          <cell r="Y1582">
            <v>660709</v>
          </cell>
          <cell r="Z1582">
            <v>24710968</v>
          </cell>
          <cell r="AA1582">
            <v>25911878</v>
          </cell>
          <cell r="AB1582" t="str">
            <v>EMBG</v>
          </cell>
          <cell r="AC1582">
            <v>1101</v>
          </cell>
          <cell r="AD1582">
            <v>2</v>
          </cell>
          <cell r="AE1582">
            <v>1229640</v>
          </cell>
        </row>
        <row r="1583">
          <cell r="A1583" t="str">
            <v>SML</v>
          </cell>
          <cell r="B1583">
            <v>9</v>
          </cell>
          <cell r="C1583" t="str">
            <v>DMSU</v>
          </cell>
          <cell r="D1583">
            <v>94</v>
          </cell>
          <cell r="E1583">
            <v>1</v>
          </cell>
          <cell r="F1583" t="str">
            <v xml:space="preserve">B </v>
          </cell>
          <cell r="G1583">
            <v>9</v>
          </cell>
          <cell r="H1583">
            <v>3851</v>
          </cell>
          <cell r="I1583">
            <v>2532641</v>
          </cell>
          <cell r="J1583">
            <v>0</v>
          </cell>
          <cell r="K1583">
            <v>0</v>
          </cell>
          <cell r="L1583">
            <v>0</v>
          </cell>
          <cell r="M1583">
            <v>0</v>
          </cell>
          <cell r="N1583">
            <v>0</v>
          </cell>
          <cell r="O1583">
            <v>54273782</v>
          </cell>
          <cell r="P1583">
            <v>0</v>
          </cell>
          <cell r="Q1583">
            <v>0</v>
          </cell>
          <cell r="R1583">
            <v>366474</v>
          </cell>
          <cell r="S1583">
            <v>0</v>
          </cell>
          <cell r="T1583">
            <v>569430</v>
          </cell>
          <cell r="U1583">
            <v>13569507</v>
          </cell>
          <cell r="V1583">
            <v>0</v>
          </cell>
          <cell r="W1583">
            <v>0</v>
          </cell>
          <cell r="X1583">
            <v>0</v>
          </cell>
          <cell r="Y1583">
            <v>905205</v>
          </cell>
          <cell r="Z1583">
            <v>54273782</v>
          </cell>
          <cell r="AA1583">
            <v>56114891</v>
          </cell>
          <cell r="AB1583" t="str">
            <v>EMBG</v>
          </cell>
          <cell r="AC1583">
            <v>1101</v>
          </cell>
          <cell r="AD1583">
            <v>2</v>
          </cell>
          <cell r="AE1583">
            <v>2532641</v>
          </cell>
        </row>
        <row r="1584">
          <cell r="A1584" t="str">
            <v>SML</v>
          </cell>
          <cell r="B1584">
            <v>9</v>
          </cell>
          <cell r="C1584" t="str">
            <v>DMSU</v>
          </cell>
          <cell r="D1584">
            <v>94</v>
          </cell>
          <cell r="E1584">
            <v>1</v>
          </cell>
          <cell r="F1584" t="str">
            <v xml:space="preserve">B </v>
          </cell>
          <cell r="G1584">
            <v>10</v>
          </cell>
          <cell r="H1584">
            <v>1145</v>
          </cell>
          <cell r="I1584">
            <v>2280842</v>
          </cell>
          <cell r="J1584">
            <v>0</v>
          </cell>
          <cell r="K1584">
            <v>0</v>
          </cell>
          <cell r="L1584">
            <v>0</v>
          </cell>
          <cell r="M1584">
            <v>0</v>
          </cell>
          <cell r="N1584">
            <v>0</v>
          </cell>
          <cell r="O1584">
            <v>48037639</v>
          </cell>
          <cell r="P1584">
            <v>0</v>
          </cell>
          <cell r="Q1584">
            <v>110568</v>
          </cell>
          <cell r="R1584">
            <v>254847</v>
          </cell>
          <cell r="S1584">
            <v>0</v>
          </cell>
          <cell r="T1584">
            <v>478450</v>
          </cell>
          <cell r="U1584">
            <v>12031478</v>
          </cell>
          <cell r="V1584">
            <v>0</v>
          </cell>
          <cell r="W1584">
            <v>0</v>
          </cell>
          <cell r="X1584">
            <v>0</v>
          </cell>
          <cell r="Y1584">
            <v>137270</v>
          </cell>
          <cell r="Z1584">
            <v>48148207</v>
          </cell>
          <cell r="AA1584">
            <v>49018774</v>
          </cell>
          <cell r="AB1584" t="str">
            <v>EMBG</v>
          </cell>
          <cell r="AC1584">
            <v>1101</v>
          </cell>
          <cell r="AD1584">
            <v>2</v>
          </cell>
          <cell r="AE1584">
            <v>2280842</v>
          </cell>
        </row>
        <row r="1585">
          <cell r="A1585" t="str">
            <v>SML</v>
          </cell>
          <cell r="B1585">
            <v>9</v>
          </cell>
          <cell r="C1585" t="str">
            <v>DMSU</v>
          </cell>
          <cell r="D1585">
            <v>94</v>
          </cell>
          <cell r="E1585">
            <v>1</v>
          </cell>
          <cell r="F1585" t="str">
            <v xml:space="preserve">B </v>
          </cell>
          <cell r="G1585">
            <v>11</v>
          </cell>
          <cell r="H1585">
            <v>1498</v>
          </cell>
          <cell r="I1585">
            <v>39355</v>
          </cell>
          <cell r="J1585">
            <v>0</v>
          </cell>
          <cell r="K1585">
            <v>0</v>
          </cell>
          <cell r="L1585">
            <v>0</v>
          </cell>
          <cell r="M1585">
            <v>0</v>
          </cell>
          <cell r="N1585">
            <v>0</v>
          </cell>
          <cell r="O1585">
            <v>222302</v>
          </cell>
          <cell r="P1585">
            <v>0</v>
          </cell>
          <cell r="Q1585">
            <v>0</v>
          </cell>
          <cell r="R1585">
            <v>14313</v>
          </cell>
          <cell r="S1585">
            <v>0</v>
          </cell>
          <cell r="T1585">
            <v>106236</v>
          </cell>
          <cell r="U1585">
            <v>0</v>
          </cell>
          <cell r="V1585">
            <v>0</v>
          </cell>
          <cell r="W1585">
            <v>0</v>
          </cell>
          <cell r="X1585">
            <v>0</v>
          </cell>
          <cell r="Y1585">
            <v>0</v>
          </cell>
          <cell r="Z1585">
            <v>222302</v>
          </cell>
          <cell r="AA1585">
            <v>342851</v>
          </cell>
          <cell r="AB1585" t="str">
            <v>EMBG</v>
          </cell>
          <cell r="AC1585">
            <v>1101</v>
          </cell>
          <cell r="AD1585">
            <v>2</v>
          </cell>
          <cell r="AE1585">
            <v>23040</v>
          </cell>
        </row>
        <row r="1586">
          <cell r="A1586" t="str">
            <v>SML</v>
          </cell>
          <cell r="B1586">
            <v>9</v>
          </cell>
          <cell r="C1586" t="str">
            <v>DMSU</v>
          </cell>
          <cell r="D1586">
            <v>94</v>
          </cell>
          <cell r="E1586">
            <v>1</v>
          </cell>
          <cell r="F1586" t="str">
            <v xml:space="preserve">B </v>
          </cell>
          <cell r="G1586">
            <v>12</v>
          </cell>
          <cell r="H1586">
            <v>1950</v>
          </cell>
          <cell r="I1586">
            <v>124928</v>
          </cell>
          <cell r="J1586">
            <v>0</v>
          </cell>
          <cell r="K1586">
            <v>0</v>
          </cell>
          <cell r="L1586">
            <v>0</v>
          </cell>
          <cell r="M1586">
            <v>0</v>
          </cell>
          <cell r="N1586">
            <v>0</v>
          </cell>
          <cell r="O1586">
            <v>1195160</v>
          </cell>
          <cell r="P1586">
            <v>0</v>
          </cell>
          <cell r="Q1586">
            <v>0</v>
          </cell>
          <cell r="R1586">
            <v>30558</v>
          </cell>
          <cell r="S1586">
            <v>243</v>
          </cell>
          <cell r="T1586">
            <v>95082</v>
          </cell>
          <cell r="U1586">
            <v>203223</v>
          </cell>
          <cell r="V1586">
            <v>0</v>
          </cell>
          <cell r="W1586">
            <v>0</v>
          </cell>
          <cell r="X1586">
            <v>0</v>
          </cell>
          <cell r="Y1586">
            <v>181041</v>
          </cell>
          <cell r="Z1586">
            <v>1195160</v>
          </cell>
          <cell r="AA1586">
            <v>1502084</v>
          </cell>
          <cell r="AB1586" t="str">
            <v>EMBG</v>
          </cell>
          <cell r="AC1586">
            <v>1101</v>
          </cell>
          <cell r="AD1586">
            <v>2</v>
          </cell>
          <cell r="AE1586">
            <v>124928</v>
          </cell>
        </row>
        <row r="1587">
          <cell r="A1587" t="str">
            <v>SML</v>
          </cell>
          <cell r="B1587">
            <v>9</v>
          </cell>
          <cell r="C1587" t="str">
            <v>DMSU</v>
          </cell>
          <cell r="D1587">
            <v>94</v>
          </cell>
          <cell r="E1587">
            <v>1</v>
          </cell>
          <cell r="F1587" t="str">
            <v xml:space="preserve">B </v>
          </cell>
          <cell r="G1587">
            <v>13</v>
          </cell>
          <cell r="H1587">
            <v>455</v>
          </cell>
          <cell r="I1587">
            <v>53235</v>
          </cell>
          <cell r="J1587">
            <v>0</v>
          </cell>
          <cell r="K1587">
            <v>0</v>
          </cell>
          <cell r="L1587">
            <v>0</v>
          </cell>
          <cell r="M1587">
            <v>0</v>
          </cell>
          <cell r="N1587">
            <v>0</v>
          </cell>
          <cell r="O1587">
            <v>690418</v>
          </cell>
          <cell r="P1587">
            <v>0</v>
          </cell>
          <cell r="Q1587">
            <v>0</v>
          </cell>
          <cell r="R1587">
            <v>8290</v>
          </cell>
          <cell r="S1587">
            <v>0</v>
          </cell>
          <cell r="T1587">
            <v>41591</v>
          </cell>
          <cell r="U1587">
            <v>117383</v>
          </cell>
          <cell r="V1587">
            <v>0</v>
          </cell>
          <cell r="W1587">
            <v>0</v>
          </cell>
          <cell r="X1587">
            <v>0</v>
          </cell>
          <cell r="Y1587">
            <v>110075</v>
          </cell>
          <cell r="Z1587">
            <v>690418</v>
          </cell>
          <cell r="AA1587">
            <v>850374</v>
          </cell>
          <cell r="AB1587" t="str">
            <v>EMBG</v>
          </cell>
          <cell r="AC1587">
            <v>1101</v>
          </cell>
          <cell r="AD1587">
            <v>2</v>
          </cell>
          <cell r="AE1587">
            <v>53235</v>
          </cell>
        </row>
        <row r="1588">
          <cell r="A1588" t="str">
            <v>SML</v>
          </cell>
          <cell r="B1588">
            <v>9</v>
          </cell>
          <cell r="C1588" t="str">
            <v>DMSU</v>
          </cell>
          <cell r="D1588">
            <v>94</v>
          </cell>
          <cell r="E1588">
            <v>1</v>
          </cell>
          <cell r="F1588" t="str">
            <v xml:space="preserve">B </v>
          </cell>
          <cell r="G1588">
            <v>14</v>
          </cell>
          <cell r="H1588">
            <v>60</v>
          </cell>
          <cell r="I1588">
            <v>9352</v>
          </cell>
          <cell r="J1588">
            <v>0</v>
          </cell>
          <cell r="K1588">
            <v>0</v>
          </cell>
          <cell r="L1588">
            <v>0</v>
          </cell>
          <cell r="M1588">
            <v>0</v>
          </cell>
          <cell r="N1588">
            <v>0</v>
          </cell>
          <cell r="O1588">
            <v>119421</v>
          </cell>
          <cell r="P1588">
            <v>0</v>
          </cell>
          <cell r="Q1588">
            <v>0</v>
          </cell>
          <cell r="R1588">
            <v>1053</v>
          </cell>
          <cell r="S1588">
            <v>0</v>
          </cell>
          <cell r="T1588">
            <v>1667</v>
          </cell>
          <cell r="U1588">
            <v>20308</v>
          </cell>
          <cell r="V1588">
            <v>0</v>
          </cell>
          <cell r="W1588">
            <v>0</v>
          </cell>
          <cell r="X1588">
            <v>0</v>
          </cell>
          <cell r="Y1588">
            <v>14504</v>
          </cell>
          <cell r="Z1588">
            <v>119421</v>
          </cell>
          <cell r="AA1588">
            <v>136645</v>
          </cell>
          <cell r="AB1588" t="str">
            <v>EMBG</v>
          </cell>
          <cell r="AC1588">
            <v>1101</v>
          </cell>
          <cell r="AD1588">
            <v>2</v>
          </cell>
          <cell r="AE1588">
            <v>9352</v>
          </cell>
        </row>
        <row r="1589">
          <cell r="A1589" t="str">
            <v>SML</v>
          </cell>
          <cell r="B1589">
            <v>9</v>
          </cell>
          <cell r="C1589" t="str">
            <v>DMSU</v>
          </cell>
          <cell r="D1589">
            <v>94</v>
          </cell>
          <cell r="E1589">
            <v>1</v>
          </cell>
          <cell r="F1589" t="str">
            <v xml:space="preserve">B </v>
          </cell>
          <cell r="G1589">
            <v>15</v>
          </cell>
          <cell r="H1589">
            <v>127</v>
          </cell>
          <cell r="I1589">
            <v>24127</v>
          </cell>
          <cell r="J1589">
            <v>0</v>
          </cell>
          <cell r="K1589">
            <v>0</v>
          </cell>
          <cell r="L1589">
            <v>0</v>
          </cell>
          <cell r="M1589">
            <v>0</v>
          </cell>
          <cell r="N1589">
            <v>0</v>
          </cell>
          <cell r="O1589">
            <v>339098</v>
          </cell>
          <cell r="P1589">
            <v>0</v>
          </cell>
          <cell r="Q1589">
            <v>0</v>
          </cell>
          <cell r="R1589">
            <v>3750</v>
          </cell>
          <cell r="S1589">
            <v>0</v>
          </cell>
          <cell r="T1589">
            <v>22905</v>
          </cell>
          <cell r="U1589">
            <v>53609</v>
          </cell>
          <cell r="V1589">
            <v>0</v>
          </cell>
          <cell r="W1589">
            <v>0</v>
          </cell>
          <cell r="X1589">
            <v>0</v>
          </cell>
          <cell r="Y1589">
            <v>28749</v>
          </cell>
          <cell r="Z1589">
            <v>339098</v>
          </cell>
          <cell r="AA1589">
            <v>394502</v>
          </cell>
          <cell r="AB1589" t="str">
            <v>EMBG</v>
          </cell>
          <cell r="AC1589">
            <v>1101</v>
          </cell>
          <cell r="AD1589">
            <v>2</v>
          </cell>
          <cell r="AE1589">
            <v>24127</v>
          </cell>
        </row>
        <row r="1590">
          <cell r="A1590" t="str">
            <v>SML</v>
          </cell>
          <cell r="B1590">
            <v>9</v>
          </cell>
          <cell r="C1590" t="str">
            <v>DMSU</v>
          </cell>
          <cell r="D1590">
            <v>94</v>
          </cell>
          <cell r="E1590">
            <v>2</v>
          </cell>
          <cell r="F1590" t="str">
            <v>A4</v>
          </cell>
          <cell r="G1590">
            <v>21</v>
          </cell>
          <cell r="H1590">
            <v>3</v>
          </cell>
          <cell r="I1590">
            <v>208624</v>
          </cell>
          <cell r="J1590">
            <v>2330</v>
          </cell>
          <cell r="K1590">
            <v>206294</v>
          </cell>
          <cell r="L1590">
            <v>546</v>
          </cell>
          <cell r="M1590">
            <v>494</v>
          </cell>
          <cell r="N1590">
            <v>0</v>
          </cell>
          <cell r="O1590">
            <v>1475339</v>
          </cell>
          <cell r="P1590">
            <v>448864</v>
          </cell>
          <cell r="Q1590">
            <v>27350</v>
          </cell>
          <cell r="R1590">
            <v>0</v>
          </cell>
          <cell r="S1590">
            <v>0</v>
          </cell>
          <cell r="T1590">
            <v>0</v>
          </cell>
          <cell r="U1590">
            <v>491515</v>
          </cell>
          <cell r="V1590">
            <v>0</v>
          </cell>
          <cell r="W1590">
            <v>14504</v>
          </cell>
          <cell r="X1590">
            <v>0</v>
          </cell>
          <cell r="Y1590">
            <v>1557</v>
          </cell>
          <cell r="Z1590">
            <v>1966057</v>
          </cell>
          <cell r="AA1590">
            <v>1967614</v>
          </cell>
          <cell r="AB1590" t="str">
            <v>EMBG</v>
          </cell>
          <cell r="AC1590">
            <v>1101</v>
          </cell>
          <cell r="AD1590">
            <v>2</v>
          </cell>
          <cell r="AE1590">
            <v>208624</v>
          </cell>
        </row>
        <row r="1591">
          <cell r="A1591" t="str">
            <v>SML</v>
          </cell>
          <cell r="B1591">
            <v>9</v>
          </cell>
          <cell r="C1591" t="str">
            <v>DMSU</v>
          </cell>
          <cell r="D1591">
            <v>94</v>
          </cell>
          <cell r="E1591">
            <v>2</v>
          </cell>
          <cell r="F1591" t="str">
            <v>A4</v>
          </cell>
          <cell r="G1591">
            <v>20</v>
          </cell>
          <cell r="H1591">
            <v>51</v>
          </cell>
          <cell r="I1591">
            <v>508448</v>
          </cell>
          <cell r="J1591">
            <v>0</v>
          </cell>
          <cell r="K1591">
            <v>0</v>
          </cell>
          <cell r="L1591">
            <v>2343</v>
          </cell>
          <cell r="M1591">
            <v>0</v>
          </cell>
          <cell r="N1591">
            <v>0</v>
          </cell>
          <cell r="O1591">
            <v>5834268</v>
          </cell>
          <cell r="P1591">
            <v>1833786</v>
          </cell>
          <cell r="Q1591">
            <v>331827</v>
          </cell>
          <cell r="R1591">
            <v>74512</v>
          </cell>
          <cell r="S1591">
            <v>0</v>
          </cell>
          <cell r="T1591">
            <v>1434041</v>
          </cell>
          <cell r="U1591">
            <v>2030695</v>
          </cell>
          <cell r="V1591">
            <v>0</v>
          </cell>
          <cell r="W1591">
            <v>122882</v>
          </cell>
          <cell r="X1591">
            <v>0</v>
          </cell>
          <cell r="Y1591">
            <v>25950</v>
          </cell>
          <cell r="Z1591">
            <v>8122763</v>
          </cell>
          <cell r="AA1591">
            <v>9657266</v>
          </cell>
          <cell r="AB1591" t="str">
            <v>EMBG</v>
          </cell>
          <cell r="AC1591">
            <v>1101</v>
          </cell>
          <cell r="AD1591">
            <v>2</v>
          </cell>
          <cell r="AE1591">
            <v>508448</v>
          </cell>
        </row>
        <row r="1592">
          <cell r="A1592" t="str">
            <v>SML</v>
          </cell>
          <cell r="B1592">
            <v>9</v>
          </cell>
          <cell r="C1592" t="str">
            <v>DMSU</v>
          </cell>
          <cell r="D1592">
            <v>94</v>
          </cell>
          <cell r="E1592">
            <v>2</v>
          </cell>
          <cell r="F1592" t="str">
            <v xml:space="preserve">B </v>
          </cell>
          <cell r="G1592">
            <v>0</v>
          </cell>
          <cell r="H1592">
            <v>216</v>
          </cell>
          <cell r="I1592">
            <v>301959</v>
          </cell>
          <cell r="J1592">
            <v>0</v>
          </cell>
          <cell r="K1592">
            <v>0</v>
          </cell>
          <cell r="L1592">
            <v>0</v>
          </cell>
          <cell r="M1592">
            <v>0</v>
          </cell>
          <cell r="N1592">
            <v>0</v>
          </cell>
          <cell r="O1592">
            <v>6286348</v>
          </cell>
          <cell r="P1592">
            <v>0</v>
          </cell>
          <cell r="Q1592">
            <v>0</v>
          </cell>
          <cell r="R1592">
            <v>87933</v>
          </cell>
          <cell r="S1592">
            <v>0</v>
          </cell>
          <cell r="T1592">
            <v>79873</v>
          </cell>
          <cell r="U1592">
            <v>1564667</v>
          </cell>
          <cell r="V1592">
            <v>0</v>
          </cell>
          <cell r="W1592">
            <v>0</v>
          </cell>
          <cell r="X1592">
            <v>0</v>
          </cell>
          <cell r="Y1592">
            <v>99648</v>
          </cell>
          <cell r="Z1592">
            <v>6286348</v>
          </cell>
          <cell r="AA1592">
            <v>6553802</v>
          </cell>
          <cell r="AB1592" t="str">
            <v>EMBG</v>
          </cell>
          <cell r="AC1592">
            <v>1101</v>
          </cell>
          <cell r="AD1592">
            <v>2</v>
          </cell>
          <cell r="AE1592">
            <v>300458</v>
          </cell>
        </row>
        <row r="1593">
          <cell r="A1593" t="str">
            <v>SML</v>
          </cell>
          <cell r="B1593">
            <v>9</v>
          </cell>
          <cell r="C1593" t="str">
            <v>DMSU</v>
          </cell>
          <cell r="D1593">
            <v>94</v>
          </cell>
          <cell r="E1593">
            <v>3</v>
          </cell>
          <cell r="F1593" t="str">
            <v>A4</v>
          </cell>
          <cell r="G1593">
            <v>22</v>
          </cell>
          <cell r="H1593">
            <v>19</v>
          </cell>
          <cell r="I1593">
            <v>6760009</v>
          </cell>
          <cell r="J1593">
            <v>581470</v>
          </cell>
          <cell r="K1593">
            <v>6178539</v>
          </cell>
          <cell r="L1593">
            <v>25338</v>
          </cell>
          <cell r="M1593">
            <v>14278</v>
          </cell>
          <cell r="N1593">
            <v>11577</v>
          </cell>
          <cell r="O1593">
            <v>47794793</v>
          </cell>
          <cell r="P1593">
            <v>34473563</v>
          </cell>
          <cell r="Q1593">
            <v>209334</v>
          </cell>
          <cell r="R1593">
            <v>44173</v>
          </cell>
          <cell r="S1593">
            <v>0</v>
          </cell>
          <cell r="T1593">
            <v>963703</v>
          </cell>
          <cell r="U1593">
            <v>20642031</v>
          </cell>
          <cell r="V1593">
            <v>0</v>
          </cell>
          <cell r="W1593">
            <v>90424</v>
          </cell>
          <cell r="X1593">
            <v>0</v>
          </cell>
          <cell r="Y1593">
            <v>9861</v>
          </cell>
          <cell r="Z1593">
            <v>82568114</v>
          </cell>
          <cell r="AA1593">
            <v>83585851</v>
          </cell>
          <cell r="AB1593" t="str">
            <v>EMBG</v>
          </cell>
          <cell r="AC1593">
            <v>1101</v>
          </cell>
          <cell r="AD1593">
            <v>2</v>
          </cell>
          <cell r="AE1593">
            <v>6760009</v>
          </cell>
        </row>
        <row r="1594">
          <cell r="A1594" t="str">
            <v>SML</v>
          </cell>
          <cell r="B1594">
            <v>9</v>
          </cell>
          <cell r="C1594" t="str">
            <v>DMSU</v>
          </cell>
          <cell r="D1594">
            <v>94</v>
          </cell>
          <cell r="E1594">
            <v>3</v>
          </cell>
          <cell r="F1594" t="str">
            <v>A4</v>
          </cell>
          <cell r="G1594">
            <v>21</v>
          </cell>
          <cell r="H1594">
            <v>11</v>
          </cell>
          <cell r="I1594">
            <v>568437</v>
          </cell>
          <cell r="J1594">
            <v>39306</v>
          </cell>
          <cell r="K1594">
            <v>529131</v>
          </cell>
          <cell r="L1594">
            <v>2201</v>
          </cell>
          <cell r="M1594">
            <v>2178</v>
          </cell>
          <cell r="N1594">
            <v>0</v>
          </cell>
          <cell r="O1594">
            <v>5832994</v>
          </cell>
          <cell r="P1594">
            <v>1551896</v>
          </cell>
          <cell r="Q1594">
            <v>13550</v>
          </cell>
          <cell r="R1594">
            <v>20187</v>
          </cell>
          <cell r="S1594">
            <v>0</v>
          </cell>
          <cell r="T1594">
            <v>0</v>
          </cell>
          <cell r="U1594">
            <v>1849611</v>
          </cell>
          <cell r="V1594">
            <v>0</v>
          </cell>
          <cell r="W1594">
            <v>0</v>
          </cell>
          <cell r="X1594">
            <v>0</v>
          </cell>
          <cell r="Y1594">
            <v>5709</v>
          </cell>
          <cell r="Z1594">
            <v>7398440</v>
          </cell>
          <cell r="AA1594">
            <v>7424336</v>
          </cell>
          <cell r="AB1594" t="str">
            <v>EMBG</v>
          </cell>
          <cell r="AC1594">
            <v>1101</v>
          </cell>
          <cell r="AD1594">
            <v>2</v>
          </cell>
          <cell r="AE1594">
            <v>568437</v>
          </cell>
        </row>
        <row r="1595">
          <cell r="A1595" t="str">
            <v>SML</v>
          </cell>
          <cell r="B1595">
            <v>9</v>
          </cell>
          <cell r="C1595" t="str">
            <v>DMSU</v>
          </cell>
          <cell r="D1595">
            <v>94</v>
          </cell>
          <cell r="E1595">
            <v>3</v>
          </cell>
          <cell r="F1595" t="str">
            <v>A4</v>
          </cell>
          <cell r="G1595">
            <v>20</v>
          </cell>
          <cell r="H1595">
            <v>171</v>
          </cell>
          <cell r="I1595">
            <v>3276713</v>
          </cell>
          <cell r="J1595">
            <v>0</v>
          </cell>
          <cell r="K1595">
            <v>0</v>
          </cell>
          <cell r="L1595">
            <v>10846</v>
          </cell>
          <cell r="M1595">
            <v>0</v>
          </cell>
          <cell r="N1595">
            <v>0</v>
          </cell>
          <cell r="O1595">
            <v>37597832</v>
          </cell>
          <cell r="P1595">
            <v>8488804</v>
          </cell>
          <cell r="Q1595">
            <v>1135736</v>
          </cell>
          <cell r="R1595">
            <v>211852</v>
          </cell>
          <cell r="S1595">
            <v>0</v>
          </cell>
          <cell r="T1595">
            <v>401866</v>
          </cell>
          <cell r="U1595">
            <v>11896015</v>
          </cell>
          <cell r="V1595">
            <v>0</v>
          </cell>
          <cell r="W1595">
            <v>361591</v>
          </cell>
          <cell r="X1595">
            <v>0</v>
          </cell>
          <cell r="Y1595">
            <v>86673</v>
          </cell>
          <cell r="Z1595">
            <v>47583963</v>
          </cell>
          <cell r="AA1595">
            <v>48284354</v>
          </cell>
          <cell r="AB1595" t="str">
            <v>EMBG</v>
          </cell>
          <cell r="AC1595">
            <v>1101</v>
          </cell>
          <cell r="AD1595">
            <v>2</v>
          </cell>
          <cell r="AE1595">
            <v>3276713</v>
          </cell>
        </row>
        <row r="1596">
          <cell r="A1596" t="str">
            <v>SML</v>
          </cell>
          <cell r="B1596">
            <v>9</v>
          </cell>
          <cell r="C1596" t="str">
            <v>DMSU</v>
          </cell>
          <cell r="D1596">
            <v>94</v>
          </cell>
          <cell r="E1596">
            <v>3</v>
          </cell>
          <cell r="F1596" t="str">
            <v xml:space="preserve">B </v>
          </cell>
          <cell r="G1596">
            <v>0</v>
          </cell>
          <cell r="H1596">
            <v>7738</v>
          </cell>
          <cell r="I1596">
            <v>3967949</v>
          </cell>
          <cell r="J1596">
            <v>0</v>
          </cell>
          <cell r="K1596">
            <v>0</v>
          </cell>
          <cell r="L1596">
            <v>0</v>
          </cell>
          <cell r="M1596">
            <v>0</v>
          </cell>
          <cell r="N1596">
            <v>0</v>
          </cell>
          <cell r="O1596">
            <v>82663004</v>
          </cell>
          <cell r="P1596">
            <v>0</v>
          </cell>
          <cell r="Q1596">
            <v>0</v>
          </cell>
          <cell r="R1596">
            <v>527677</v>
          </cell>
          <cell r="S1596">
            <v>0</v>
          </cell>
          <cell r="T1596">
            <v>3748993</v>
          </cell>
          <cell r="U1596">
            <v>20534674</v>
          </cell>
          <cell r="V1596">
            <v>0</v>
          </cell>
          <cell r="W1596">
            <v>0</v>
          </cell>
          <cell r="X1596">
            <v>0</v>
          </cell>
          <cell r="Y1596">
            <v>3669849</v>
          </cell>
          <cell r="Z1596">
            <v>82663004</v>
          </cell>
          <cell r="AA1596">
            <v>90609523</v>
          </cell>
          <cell r="AB1596" t="str">
            <v>EMBG</v>
          </cell>
          <cell r="AC1596">
            <v>1101</v>
          </cell>
          <cell r="AD1596">
            <v>2</v>
          </cell>
          <cell r="AE1596">
            <v>3918746</v>
          </cell>
        </row>
        <row r="1597">
          <cell r="A1597" t="str">
            <v>SML</v>
          </cell>
          <cell r="B1597">
            <v>9</v>
          </cell>
          <cell r="C1597" t="str">
            <v>DMSU</v>
          </cell>
          <cell r="D1597">
            <v>94</v>
          </cell>
          <cell r="E1597">
            <v>5</v>
          </cell>
          <cell r="F1597" t="str">
            <v>A4</v>
          </cell>
          <cell r="G1597">
            <v>20</v>
          </cell>
          <cell r="H1597">
            <v>10</v>
          </cell>
          <cell r="I1597">
            <v>143933</v>
          </cell>
          <cell r="J1597">
            <v>0</v>
          </cell>
          <cell r="K1597">
            <v>0</v>
          </cell>
          <cell r="L1597">
            <v>757</v>
          </cell>
          <cell r="M1597">
            <v>0</v>
          </cell>
          <cell r="N1597">
            <v>0</v>
          </cell>
          <cell r="O1597">
            <v>1587188</v>
          </cell>
          <cell r="P1597">
            <v>571346</v>
          </cell>
          <cell r="Q1597">
            <v>85694</v>
          </cell>
          <cell r="R1597">
            <v>36384</v>
          </cell>
          <cell r="S1597">
            <v>0</v>
          </cell>
          <cell r="T1597">
            <v>0</v>
          </cell>
          <cell r="U1597">
            <v>500043</v>
          </cell>
          <cell r="V1597">
            <v>0</v>
          </cell>
          <cell r="W1597">
            <v>12523</v>
          </cell>
          <cell r="X1597">
            <v>0</v>
          </cell>
          <cell r="Y1597">
            <v>0</v>
          </cell>
          <cell r="Z1597">
            <v>2256751</v>
          </cell>
          <cell r="AA1597">
            <v>2293135</v>
          </cell>
          <cell r="AB1597" t="str">
            <v>EMBG</v>
          </cell>
          <cell r="AC1597">
            <v>1101</v>
          </cell>
          <cell r="AD1597">
            <v>2</v>
          </cell>
          <cell r="AE1597">
            <v>143933</v>
          </cell>
        </row>
        <row r="1598">
          <cell r="A1598" t="str">
            <v>SML</v>
          </cell>
          <cell r="B1598">
            <v>9</v>
          </cell>
          <cell r="C1598" t="str">
            <v>DMSU</v>
          </cell>
          <cell r="D1598">
            <v>94</v>
          </cell>
          <cell r="E1598">
            <v>5</v>
          </cell>
          <cell r="F1598" t="str">
            <v xml:space="preserve">B </v>
          </cell>
          <cell r="G1598">
            <v>0</v>
          </cell>
          <cell r="H1598">
            <v>49</v>
          </cell>
          <cell r="I1598">
            <v>66266</v>
          </cell>
          <cell r="J1598">
            <v>0</v>
          </cell>
          <cell r="K1598">
            <v>0</v>
          </cell>
          <cell r="L1598">
            <v>0</v>
          </cell>
          <cell r="M1598">
            <v>0</v>
          </cell>
          <cell r="N1598">
            <v>0</v>
          </cell>
          <cell r="O1598">
            <v>1213993</v>
          </cell>
          <cell r="P1598">
            <v>0</v>
          </cell>
          <cell r="Q1598">
            <v>0</v>
          </cell>
          <cell r="R1598">
            <v>11155</v>
          </cell>
          <cell r="S1598">
            <v>0</v>
          </cell>
          <cell r="T1598">
            <v>50000</v>
          </cell>
          <cell r="U1598">
            <v>179318</v>
          </cell>
          <cell r="V1598">
            <v>0</v>
          </cell>
          <cell r="W1598">
            <v>0</v>
          </cell>
          <cell r="X1598">
            <v>0</v>
          </cell>
          <cell r="Y1598">
            <v>0</v>
          </cell>
          <cell r="Z1598">
            <v>1213993</v>
          </cell>
          <cell r="AA1598">
            <v>1275148</v>
          </cell>
          <cell r="AB1598" t="str">
            <v>EMBG</v>
          </cell>
          <cell r="AC1598">
            <v>1101</v>
          </cell>
          <cell r="AD1598">
            <v>2</v>
          </cell>
          <cell r="AE1598">
            <v>65976</v>
          </cell>
        </row>
        <row r="1599">
          <cell r="A1599" t="str">
            <v>SML</v>
          </cell>
          <cell r="B1599">
            <v>9</v>
          </cell>
          <cell r="C1599" t="str">
            <v>DMSU</v>
          </cell>
          <cell r="D1599">
            <v>94</v>
          </cell>
          <cell r="E1599">
            <v>7</v>
          </cell>
          <cell r="F1599" t="str">
            <v>A4</v>
          </cell>
          <cell r="G1599">
            <v>20</v>
          </cell>
          <cell r="H1599">
            <v>3</v>
          </cell>
          <cell r="I1599">
            <v>14125</v>
          </cell>
          <cell r="J1599">
            <v>0</v>
          </cell>
          <cell r="K1599">
            <v>0</v>
          </cell>
          <cell r="L1599">
            <v>94</v>
          </cell>
          <cell r="M1599">
            <v>0</v>
          </cell>
          <cell r="N1599">
            <v>0</v>
          </cell>
          <cell r="O1599">
            <v>137767</v>
          </cell>
          <cell r="P1599">
            <v>70384</v>
          </cell>
          <cell r="Q1599">
            <v>0</v>
          </cell>
          <cell r="R1599">
            <v>0</v>
          </cell>
          <cell r="S1599">
            <v>0</v>
          </cell>
          <cell r="T1599">
            <v>0</v>
          </cell>
          <cell r="U1599">
            <v>52038</v>
          </cell>
          <cell r="V1599">
            <v>0</v>
          </cell>
          <cell r="W1599">
            <v>0</v>
          </cell>
          <cell r="X1599">
            <v>0</v>
          </cell>
          <cell r="Y1599">
            <v>0</v>
          </cell>
          <cell r="Z1599">
            <v>208151</v>
          </cell>
          <cell r="AA1599">
            <v>208151</v>
          </cell>
          <cell r="AB1599" t="str">
            <v>EMBG</v>
          </cell>
          <cell r="AC1599">
            <v>1101</v>
          </cell>
          <cell r="AD1599">
            <v>2</v>
          </cell>
          <cell r="AE1599">
            <v>14125</v>
          </cell>
        </row>
        <row r="1600">
          <cell r="A1600" t="str">
            <v>SML</v>
          </cell>
          <cell r="B1600">
            <v>9</v>
          </cell>
          <cell r="C1600" t="str">
            <v>DMSU</v>
          </cell>
          <cell r="D1600">
            <v>94</v>
          </cell>
          <cell r="E1600">
            <v>7</v>
          </cell>
          <cell r="F1600" t="str">
            <v xml:space="preserve">B </v>
          </cell>
          <cell r="G1600">
            <v>0</v>
          </cell>
          <cell r="H1600">
            <v>5</v>
          </cell>
          <cell r="I1600">
            <v>606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  <cell r="O1600">
            <v>10721</v>
          </cell>
          <cell r="P1600">
            <v>0</v>
          </cell>
          <cell r="Q1600">
            <v>0</v>
          </cell>
          <cell r="R1600">
            <v>0</v>
          </cell>
          <cell r="S1600">
            <v>0</v>
          </cell>
          <cell r="T1600">
            <v>0</v>
          </cell>
          <cell r="U1600">
            <v>2679</v>
          </cell>
          <cell r="V1600">
            <v>0</v>
          </cell>
          <cell r="W1600">
            <v>0</v>
          </cell>
          <cell r="X1600">
            <v>0</v>
          </cell>
          <cell r="Y1600">
            <v>0</v>
          </cell>
          <cell r="Z1600">
            <v>10721</v>
          </cell>
          <cell r="AA1600">
            <v>10721</v>
          </cell>
          <cell r="AB1600" t="str">
            <v>EMBG</v>
          </cell>
          <cell r="AC1600">
            <v>1101</v>
          </cell>
          <cell r="AD1600">
            <v>2</v>
          </cell>
          <cell r="AE1600">
            <v>602</v>
          </cell>
        </row>
        <row r="1601">
          <cell r="A1601" t="str">
            <v>SML</v>
          </cell>
          <cell r="B1601">
            <v>9</v>
          </cell>
          <cell r="C1601" t="str">
            <v>DMSU</v>
          </cell>
          <cell r="D1601">
            <v>94</v>
          </cell>
          <cell r="E1601">
            <v>8</v>
          </cell>
          <cell r="F1601" t="str">
            <v xml:space="preserve">B </v>
          </cell>
          <cell r="G1601">
            <v>0</v>
          </cell>
          <cell r="H1601">
            <v>3</v>
          </cell>
          <cell r="I1601">
            <v>10683</v>
          </cell>
          <cell r="J1601">
            <v>0</v>
          </cell>
          <cell r="K1601">
            <v>0</v>
          </cell>
          <cell r="L1601">
            <v>0</v>
          </cell>
          <cell r="M1601">
            <v>0</v>
          </cell>
          <cell r="N1601">
            <v>0</v>
          </cell>
          <cell r="O1601">
            <v>222404</v>
          </cell>
          <cell r="P1601">
            <v>0</v>
          </cell>
          <cell r="Q1601">
            <v>0</v>
          </cell>
          <cell r="R1601">
            <v>0</v>
          </cell>
          <cell r="S1601">
            <v>0</v>
          </cell>
          <cell r="T1601">
            <v>0</v>
          </cell>
          <cell r="U1601">
            <v>55601</v>
          </cell>
          <cell r="V1601">
            <v>0</v>
          </cell>
          <cell r="W1601">
            <v>0</v>
          </cell>
          <cell r="X1601">
            <v>0</v>
          </cell>
          <cell r="Y1601">
            <v>0</v>
          </cell>
          <cell r="Z1601">
            <v>222404</v>
          </cell>
          <cell r="AA1601">
            <v>222404</v>
          </cell>
          <cell r="AB1601" t="str">
            <v>EMBG</v>
          </cell>
          <cell r="AC1601">
            <v>1101</v>
          </cell>
          <cell r="AD1601">
            <v>2</v>
          </cell>
          <cell r="AE1601">
            <v>10683</v>
          </cell>
        </row>
        <row r="1602">
          <cell r="A1602" t="str">
            <v>SML</v>
          </cell>
          <cell r="B1602">
            <v>9</v>
          </cell>
          <cell r="C1602" t="str">
            <v>DMSU</v>
          </cell>
          <cell r="D1602">
            <v>95</v>
          </cell>
          <cell r="E1602">
            <v>1</v>
          </cell>
          <cell r="F1602" t="str">
            <v xml:space="preserve">B </v>
          </cell>
          <cell r="G1602">
            <v>1</v>
          </cell>
          <cell r="H1602">
            <v>4600</v>
          </cell>
          <cell r="I1602">
            <v>119729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  <cell r="O1602">
            <v>1952604</v>
          </cell>
          <cell r="P1602">
            <v>0</v>
          </cell>
          <cell r="Q1602">
            <v>0</v>
          </cell>
          <cell r="R1602">
            <v>63684</v>
          </cell>
          <cell r="S1602">
            <v>0</v>
          </cell>
          <cell r="T1602">
            <v>1502106</v>
          </cell>
          <cell r="U1602">
            <v>0</v>
          </cell>
          <cell r="V1602">
            <v>0</v>
          </cell>
          <cell r="W1602">
            <v>0</v>
          </cell>
          <cell r="X1602">
            <v>0</v>
          </cell>
          <cell r="Y1602">
            <v>0</v>
          </cell>
          <cell r="Z1602">
            <v>1952604</v>
          </cell>
          <cell r="AA1602">
            <v>3518394</v>
          </cell>
          <cell r="AB1602" t="str">
            <v>EMIB</v>
          </cell>
          <cell r="AC1602">
            <v>1101</v>
          </cell>
          <cell r="AD1602">
            <v>2</v>
          </cell>
          <cell r="AE1602">
            <v>68846</v>
          </cell>
        </row>
        <row r="1603">
          <cell r="A1603" t="str">
            <v>SML</v>
          </cell>
          <cell r="B1603">
            <v>9</v>
          </cell>
          <cell r="C1603" t="str">
            <v>DMSU</v>
          </cell>
          <cell r="D1603">
            <v>95</v>
          </cell>
          <cell r="E1603">
            <v>1</v>
          </cell>
          <cell r="F1603" t="str">
            <v xml:space="preserve">B </v>
          </cell>
          <cell r="G1603">
            <v>2</v>
          </cell>
          <cell r="H1603">
            <v>2413</v>
          </cell>
          <cell r="I1603">
            <v>99098</v>
          </cell>
          <cell r="J1603">
            <v>0</v>
          </cell>
          <cell r="K1603">
            <v>0</v>
          </cell>
          <cell r="L1603">
            <v>0</v>
          </cell>
          <cell r="M1603">
            <v>0</v>
          </cell>
          <cell r="N1603">
            <v>0</v>
          </cell>
          <cell r="O1603">
            <v>1918876</v>
          </cell>
          <cell r="P1603">
            <v>0</v>
          </cell>
          <cell r="Q1603">
            <v>0</v>
          </cell>
          <cell r="R1603">
            <v>33455</v>
          </cell>
          <cell r="S1603">
            <v>0</v>
          </cell>
          <cell r="T1603">
            <v>281340</v>
          </cell>
          <cell r="U1603">
            <v>326116</v>
          </cell>
          <cell r="V1603">
            <v>0</v>
          </cell>
          <cell r="W1603">
            <v>0</v>
          </cell>
          <cell r="X1603">
            <v>0</v>
          </cell>
          <cell r="Y1603">
            <v>0</v>
          </cell>
          <cell r="Z1603">
            <v>1918876</v>
          </cell>
          <cell r="AA1603">
            <v>2233671</v>
          </cell>
          <cell r="AB1603" t="str">
            <v>EMIB</v>
          </cell>
          <cell r="AC1603">
            <v>1101</v>
          </cell>
          <cell r="AD1603">
            <v>2</v>
          </cell>
          <cell r="AE1603">
            <v>99098</v>
          </cell>
        </row>
        <row r="1604">
          <cell r="A1604" t="str">
            <v>SML</v>
          </cell>
          <cell r="B1604">
            <v>9</v>
          </cell>
          <cell r="C1604" t="str">
            <v>DMSU</v>
          </cell>
          <cell r="D1604">
            <v>95</v>
          </cell>
          <cell r="E1604">
            <v>1</v>
          </cell>
          <cell r="F1604" t="str">
            <v xml:space="preserve">B </v>
          </cell>
          <cell r="G1604">
            <v>3</v>
          </cell>
          <cell r="H1604">
            <v>9548</v>
          </cell>
          <cell r="I1604">
            <v>740148</v>
          </cell>
          <cell r="J1604">
            <v>0</v>
          </cell>
          <cell r="K1604">
            <v>0</v>
          </cell>
          <cell r="L1604">
            <v>0</v>
          </cell>
          <cell r="M1604">
            <v>0</v>
          </cell>
          <cell r="N1604">
            <v>0</v>
          </cell>
          <cell r="O1604">
            <v>14343943</v>
          </cell>
          <cell r="P1604">
            <v>0</v>
          </cell>
          <cell r="Q1604">
            <v>0</v>
          </cell>
          <cell r="R1604">
            <v>208283</v>
          </cell>
          <cell r="S1604">
            <v>0</v>
          </cell>
          <cell r="T1604">
            <v>876989</v>
          </cell>
          <cell r="U1604">
            <v>2438454</v>
          </cell>
          <cell r="V1604">
            <v>0</v>
          </cell>
          <cell r="W1604">
            <v>0</v>
          </cell>
          <cell r="X1604">
            <v>0</v>
          </cell>
          <cell r="Y1604">
            <v>1475005</v>
          </cell>
          <cell r="Z1604">
            <v>14343943</v>
          </cell>
          <cell r="AA1604">
            <v>16904220</v>
          </cell>
          <cell r="AB1604" t="str">
            <v>EMIB</v>
          </cell>
          <cell r="AC1604">
            <v>1101</v>
          </cell>
          <cell r="AD1604">
            <v>2</v>
          </cell>
          <cell r="AE1604">
            <v>738071</v>
          </cell>
        </row>
        <row r="1605">
          <cell r="A1605" t="str">
            <v>SML</v>
          </cell>
          <cell r="B1605">
            <v>9</v>
          </cell>
          <cell r="C1605" t="str">
            <v>DMSU</v>
          </cell>
          <cell r="D1605">
            <v>95</v>
          </cell>
          <cell r="E1605">
            <v>1</v>
          </cell>
          <cell r="F1605" t="str">
            <v xml:space="preserve">B </v>
          </cell>
          <cell r="G1605">
            <v>4</v>
          </cell>
          <cell r="H1605">
            <v>7779</v>
          </cell>
          <cell r="I1605">
            <v>959010</v>
          </cell>
          <cell r="J1605">
            <v>0</v>
          </cell>
          <cell r="K1605">
            <v>0</v>
          </cell>
          <cell r="L1605">
            <v>0</v>
          </cell>
          <cell r="M1605">
            <v>0</v>
          </cell>
          <cell r="N1605">
            <v>0</v>
          </cell>
          <cell r="O1605">
            <v>18593439</v>
          </cell>
          <cell r="P1605">
            <v>0</v>
          </cell>
          <cell r="Q1605">
            <v>0</v>
          </cell>
          <cell r="R1605">
            <v>240592</v>
          </cell>
          <cell r="S1605">
            <v>0</v>
          </cell>
          <cell r="T1605">
            <v>976868</v>
          </cell>
          <cell r="U1605">
            <v>3160913</v>
          </cell>
          <cell r="V1605">
            <v>0</v>
          </cell>
          <cell r="W1605">
            <v>0</v>
          </cell>
          <cell r="X1605">
            <v>0</v>
          </cell>
          <cell r="Y1605">
            <v>1861174</v>
          </cell>
          <cell r="Z1605">
            <v>18593439</v>
          </cell>
          <cell r="AA1605">
            <v>21672073</v>
          </cell>
          <cell r="AB1605" t="str">
            <v>EMIB</v>
          </cell>
          <cell r="AC1605">
            <v>1101</v>
          </cell>
          <cell r="AD1605">
            <v>2</v>
          </cell>
          <cell r="AE1605">
            <v>959010</v>
          </cell>
        </row>
        <row r="1606">
          <cell r="A1606" t="str">
            <v>SML</v>
          </cell>
          <cell r="B1606">
            <v>9</v>
          </cell>
          <cell r="C1606" t="str">
            <v>DMSU</v>
          </cell>
          <cell r="D1606">
            <v>95</v>
          </cell>
          <cell r="E1606">
            <v>1</v>
          </cell>
          <cell r="F1606" t="str">
            <v xml:space="preserve">B </v>
          </cell>
          <cell r="G1606">
            <v>5</v>
          </cell>
          <cell r="H1606">
            <v>4183</v>
          </cell>
          <cell r="I1606">
            <v>725249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  <cell r="O1606">
            <v>14060753</v>
          </cell>
          <cell r="P1606">
            <v>0</v>
          </cell>
          <cell r="Q1606">
            <v>0</v>
          </cell>
          <cell r="R1606">
            <v>175810</v>
          </cell>
          <cell r="S1606">
            <v>0</v>
          </cell>
          <cell r="T1606">
            <v>663144</v>
          </cell>
          <cell r="U1606">
            <v>2390427</v>
          </cell>
          <cell r="V1606">
            <v>0</v>
          </cell>
          <cell r="W1606">
            <v>0</v>
          </cell>
          <cell r="X1606">
            <v>0</v>
          </cell>
          <cell r="Y1606">
            <v>1005697</v>
          </cell>
          <cell r="Z1606">
            <v>14060753</v>
          </cell>
          <cell r="AA1606">
            <v>15905404</v>
          </cell>
          <cell r="AB1606" t="str">
            <v>EMIB</v>
          </cell>
          <cell r="AC1606">
            <v>1101</v>
          </cell>
          <cell r="AD1606">
            <v>2</v>
          </cell>
          <cell r="AE1606">
            <v>725249</v>
          </cell>
        </row>
        <row r="1607">
          <cell r="A1607" t="str">
            <v>SML</v>
          </cell>
          <cell r="B1607">
            <v>9</v>
          </cell>
          <cell r="C1607" t="str">
            <v>DMSU</v>
          </cell>
          <cell r="D1607">
            <v>95</v>
          </cell>
          <cell r="E1607">
            <v>1</v>
          </cell>
          <cell r="F1607" t="str">
            <v xml:space="preserve">B </v>
          </cell>
          <cell r="G1607">
            <v>6</v>
          </cell>
          <cell r="H1607">
            <v>3355</v>
          </cell>
          <cell r="I1607">
            <v>806639</v>
          </cell>
          <cell r="J1607">
            <v>0</v>
          </cell>
          <cell r="K1607">
            <v>0</v>
          </cell>
          <cell r="L1607">
            <v>0</v>
          </cell>
          <cell r="M1607">
            <v>0</v>
          </cell>
          <cell r="N1607">
            <v>0</v>
          </cell>
          <cell r="O1607">
            <v>15640585</v>
          </cell>
          <cell r="P1607">
            <v>0</v>
          </cell>
          <cell r="Q1607">
            <v>0</v>
          </cell>
          <cell r="R1607">
            <v>185080</v>
          </cell>
          <cell r="S1607">
            <v>0</v>
          </cell>
          <cell r="T1607">
            <v>658335</v>
          </cell>
          <cell r="U1607">
            <v>2659600</v>
          </cell>
          <cell r="V1607">
            <v>0</v>
          </cell>
          <cell r="W1607">
            <v>0</v>
          </cell>
          <cell r="X1607">
            <v>0</v>
          </cell>
          <cell r="Y1607">
            <v>805724</v>
          </cell>
          <cell r="Z1607">
            <v>15640585</v>
          </cell>
          <cell r="AA1607">
            <v>17289724</v>
          </cell>
          <cell r="AB1607" t="str">
            <v>EMIB</v>
          </cell>
          <cell r="AC1607">
            <v>1101</v>
          </cell>
          <cell r="AD1607">
            <v>2</v>
          </cell>
          <cell r="AE1607">
            <v>806639</v>
          </cell>
        </row>
        <row r="1608">
          <cell r="A1608" t="str">
            <v>SML</v>
          </cell>
          <cell r="B1608">
            <v>9</v>
          </cell>
          <cell r="C1608" t="str">
            <v>DMSU</v>
          </cell>
          <cell r="D1608">
            <v>95</v>
          </cell>
          <cell r="E1608">
            <v>1</v>
          </cell>
          <cell r="F1608" t="str">
            <v xml:space="preserve">B </v>
          </cell>
          <cell r="G1608">
            <v>7</v>
          </cell>
          <cell r="H1608">
            <v>1130</v>
          </cell>
          <cell r="I1608">
            <v>379289</v>
          </cell>
          <cell r="J1608">
            <v>0</v>
          </cell>
          <cell r="K1608">
            <v>0</v>
          </cell>
          <cell r="L1608">
            <v>0</v>
          </cell>
          <cell r="M1608">
            <v>0</v>
          </cell>
          <cell r="N1608">
            <v>0</v>
          </cell>
          <cell r="O1608">
            <v>7628732</v>
          </cell>
          <cell r="P1608">
            <v>0</v>
          </cell>
          <cell r="Q1608">
            <v>0</v>
          </cell>
          <cell r="R1608">
            <v>91905</v>
          </cell>
          <cell r="S1608">
            <v>0</v>
          </cell>
          <cell r="T1608">
            <v>253993</v>
          </cell>
          <cell r="U1608">
            <v>1526183</v>
          </cell>
          <cell r="V1608">
            <v>0</v>
          </cell>
          <cell r="W1608">
            <v>0</v>
          </cell>
          <cell r="X1608">
            <v>0</v>
          </cell>
          <cell r="Y1608">
            <v>262885</v>
          </cell>
          <cell r="Z1608">
            <v>7628732</v>
          </cell>
          <cell r="AA1608">
            <v>8237515</v>
          </cell>
          <cell r="AB1608" t="str">
            <v>EMIB</v>
          </cell>
          <cell r="AC1608">
            <v>1101</v>
          </cell>
          <cell r="AD1608">
            <v>2</v>
          </cell>
          <cell r="AE1608">
            <v>379289</v>
          </cell>
        </row>
        <row r="1609">
          <cell r="A1609" t="str">
            <v>SML</v>
          </cell>
          <cell r="B1609">
            <v>9</v>
          </cell>
          <cell r="C1609" t="str">
            <v>DMSU</v>
          </cell>
          <cell r="D1609">
            <v>95</v>
          </cell>
          <cell r="E1609">
            <v>1</v>
          </cell>
          <cell r="F1609" t="str">
            <v xml:space="preserve">B </v>
          </cell>
          <cell r="G1609">
            <v>8</v>
          </cell>
          <cell r="H1609">
            <v>460</v>
          </cell>
          <cell r="I1609">
            <v>196095</v>
          </cell>
          <cell r="J1609">
            <v>0</v>
          </cell>
          <cell r="K1609">
            <v>0</v>
          </cell>
          <cell r="L1609">
            <v>0</v>
          </cell>
          <cell r="M1609">
            <v>0</v>
          </cell>
          <cell r="N1609">
            <v>0</v>
          </cell>
          <cell r="O1609">
            <v>3944492</v>
          </cell>
          <cell r="P1609">
            <v>0</v>
          </cell>
          <cell r="Q1609">
            <v>0</v>
          </cell>
          <cell r="R1609">
            <v>44555</v>
          </cell>
          <cell r="S1609">
            <v>0</v>
          </cell>
          <cell r="T1609">
            <v>102022</v>
          </cell>
          <cell r="U1609">
            <v>789032</v>
          </cell>
          <cell r="V1609">
            <v>0</v>
          </cell>
          <cell r="W1609">
            <v>0</v>
          </cell>
          <cell r="X1609">
            <v>0</v>
          </cell>
          <cell r="Y1609">
            <v>108521</v>
          </cell>
          <cell r="Z1609">
            <v>3944492</v>
          </cell>
          <cell r="AA1609">
            <v>4199590</v>
          </cell>
          <cell r="AB1609" t="str">
            <v>EMIB</v>
          </cell>
          <cell r="AC1609">
            <v>1101</v>
          </cell>
          <cell r="AD1609">
            <v>2</v>
          </cell>
          <cell r="AE1609">
            <v>196095</v>
          </cell>
        </row>
        <row r="1610">
          <cell r="A1610" t="str">
            <v>SML</v>
          </cell>
          <cell r="B1610">
            <v>9</v>
          </cell>
          <cell r="C1610" t="str">
            <v>DMSU</v>
          </cell>
          <cell r="D1610">
            <v>95</v>
          </cell>
          <cell r="E1610">
            <v>1</v>
          </cell>
          <cell r="F1610" t="str">
            <v xml:space="preserve">B </v>
          </cell>
          <cell r="G1610">
            <v>9</v>
          </cell>
          <cell r="H1610">
            <v>407</v>
          </cell>
          <cell r="I1610">
            <v>238951</v>
          </cell>
          <cell r="J1610">
            <v>0</v>
          </cell>
          <cell r="K1610">
            <v>0</v>
          </cell>
          <cell r="L1610">
            <v>0</v>
          </cell>
          <cell r="M1610">
            <v>0</v>
          </cell>
          <cell r="N1610">
            <v>0</v>
          </cell>
          <cell r="O1610">
            <v>5129242</v>
          </cell>
          <cell r="P1610">
            <v>0</v>
          </cell>
          <cell r="Q1610">
            <v>0</v>
          </cell>
          <cell r="R1610">
            <v>55421</v>
          </cell>
          <cell r="S1610">
            <v>0</v>
          </cell>
          <cell r="T1610">
            <v>158022</v>
          </cell>
          <cell r="U1610">
            <v>1282499</v>
          </cell>
          <cell r="V1610">
            <v>0</v>
          </cell>
          <cell r="W1610">
            <v>0</v>
          </cell>
          <cell r="X1610">
            <v>0</v>
          </cell>
          <cell r="Y1610">
            <v>89614</v>
          </cell>
          <cell r="Z1610">
            <v>5129242</v>
          </cell>
          <cell r="AA1610">
            <v>5432299</v>
          </cell>
          <cell r="AB1610" t="str">
            <v>EMIB</v>
          </cell>
          <cell r="AC1610">
            <v>1101</v>
          </cell>
          <cell r="AD1610">
            <v>2</v>
          </cell>
          <cell r="AE1610">
            <v>238951</v>
          </cell>
        </row>
        <row r="1611">
          <cell r="A1611" t="str">
            <v>SML</v>
          </cell>
          <cell r="B1611">
            <v>9</v>
          </cell>
          <cell r="C1611" t="str">
            <v>DMSU</v>
          </cell>
          <cell r="D1611">
            <v>95</v>
          </cell>
          <cell r="E1611">
            <v>1</v>
          </cell>
          <cell r="F1611" t="str">
            <v xml:space="preserve">B </v>
          </cell>
          <cell r="G1611">
            <v>10</v>
          </cell>
          <cell r="H1611">
            <v>58</v>
          </cell>
          <cell r="I1611">
            <v>-36279</v>
          </cell>
          <cell r="J1611">
            <v>0</v>
          </cell>
          <cell r="K1611">
            <v>0</v>
          </cell>
          <cell r="L1611">
            <v>0</v>
          </cell>
          <cell r="M1611">
            <v>0</v>
          </cell>
          <cell r="N1611">
            <v>0</v>
          </cell>
          <cell r="O1611">
            <v>-780462</v>
          </cell>
          <cell r="P1611">
            <v>0</v>
          </cell>
          <cell r="Q1611">
            <v>0</v>
          </cell>
          <cell r="R1611">
            <v>11583</v>
          </cell>
          <cell r="S1611">
            <v>0</v>
          </cell>
          <cell r="T1611">
            <v>94069</v>
          </cell>
          <cell r="U1611">
            <v>-195105</v>
          </cell>
          <cell r="V1611">
            <v>0</v>
          </cell>
          <cell r="W1611">
            <v>0</v>
          </cell>
          <cell r="X1611">
            <v>0</v>
          </cell>
          <cell r="Y1611">
            <v>6216</v>
          </cell>
          <cell r="Z1611">
            <v>-780462</v>
          </cell>
          <cell r="AA1611">
            <v>-668594</v>
          </cell>
          <cell r="AB1611" t="str">
            <v>EMIB</v>
          </cell>
          <cell r="AC1611">
            <v>1101</v>
          </cell>
          <cell r="AD1611">
            <v>2</v>
          </cell>
          <cell r="AE1611">
            <v>-36279</v>
          </cell>
        </row>
        <row r="1612">
          <cell r="A1612" t="str">
            <v>SML</v>
          </cell>
          <cell r="B1612">
            <v>9</v>
          </cell>
          <cell r="C1612" t="str">
            <v>DMSU</v>
          </cell>
          <cell r="D1612">
            <v>95</v>
          </cell>
          <cell r="E1612">
            <v>1</v>
          </cell>
          <cell r="F1612" t="str">
            <v xml:space="preserve">B </v>
          </cell>
          <cell r="G1612">
            <v>11</v>
          </cell>
          <cell r="H1612">
            <v>5480</v>
          </cell>
          <cell r="I1612">
            <v>143749</v>
          </cell>
          <cell r="J1612">
            <v>0</v>
          </cell>
          <cell r="K1612">
            <v>0</v>
          </cell>
          <cell r="L1612">
            <v>0</v>
          </cell>
          <cell r="M1612">
            <v>0</v>
          </cell>
          <cell r="N1612">
            <v>0</v>
          </cell>
          <cell r="O1612">
            <v>811867</v>
          </cell>
          <cell r="P1612">
            <v>0</v>
          </cell>
          <cell r="Q1612">
            <v>0</v>
          </cell>
          <cell r="R1612">
            <v>22973</v>
          </cell>
          <cell r="S1612">
            <v>0</v>
          </cell>
          <cell r="T1612">
            <v>353092</v>
          </cell>
          <cell r="U1612">
            <v>0</v>
          </cell>
          <cell r="V1612">
            <v>0</v>
          </cell>
          <cell r="W1612">
            <v>0</v>
          </cell>
          <cell r="X1612">
            <v>0</v>
          </cell>
          <cell r="Y1612">
            <v>0</v>
          </cell>
          <cell r="Z1612">
            <v>811867</v>
          </cell>
          <cell r="AA1612">
            <v>1187932</v>
          </cell>
          <cell r="AB1612" t="str">
            <v>EMIB</v>
          </cell>
          <cell r="AC1612">
            <v>1101</v>
          </cell>
          <cell r="AD1612">
            <v>2</v>
          </cell>
          <cell r="AE1612">
            <v>89105</v>
          </cell>
        </row>
        <row r="1613">
          <cell r="A1613" t="str">
            <v>SML</v>
          </cell>
          <cell r="B1613">
            <v>9</v>
          </cell>
          <cell r="C1613" t="str">
            <v>DMSU</v>
          </cell>
          <cell r="D1613">
            <v>95</v>
          </cell>
          <cell r="E1613">
            <v>1</v>
          </cell>
          <cell r="F1613" t="str">
            <v xml:space="preserve">B </v>
          </cell>
          <cell r="G1613">
            <v>12</v>
          </cell>
          <cell r="H1613">
            <v>9907</v>
          </cell>
          <cell r="I1613">
            <v>632186</v>
          </cell>
          <cell r="J1613">
            <v>0</v>
          </cell>
          <cell r="K1613">
            <v>0</v>
          </cell>
          <cell r="L1613">
            <v>0</v>
          </cell>
          <cell r="M1613">
            <v>0</v>
          </cell>
          <cell r="N1613">
            <v>0</v>
          </cell>
          <cell r="O1613">
            <v>5973693</v>
          </cell>
          <cell r="P1613">
            <v>0</v>
          </cell>
          <cell r="Q1613">
            <v>0</v>
          </cell>
          <cell r="R1613">
            <v>90610</v>
          </cell>
          <cell r="S1613">
            <v>0</v>
          </cell>
          <cell r="T1613">
            <v>331277</v>
          </cell>
          <cell r="U1613">
            <v>1015908</v>
          </cell>
          <cell r="V1613">
            <v>0</v>
          </cell>
          <cell r="W1613">
            <v>0</v>
          </cell>
          <cell r="X1613">
            <v>0</v>
          </cell>
          <cell r="Y1613">
            <v>931623</v>
          </cell>
          <cell r="Z1613">
            <v>5973693</v>
          </cell>
          <cell r="AA1613">
            <v>7327203</v>
          </cell>
          <cell r="AB1613" t="str">
            <v>EMIB</v>
          </cell>
          <cell r="AC1613">
            <v>1101</v>
          </cell>
          <cell r="AD1613">
            <v>2</v>
          </cell>
          <cell r="AE1613">
            <v>632186</v>
          </cell>
        </row>
        <row r="1614">
          <cell r="A1614" t="str">
            <v>SML</v>
          </cell>
          <cell r="B1614">
            <v>9</v>
          </cell>
          <cell r="C1614" t="str">
            <v>DMSU</v>
          </cell>
          <cell r="D1614">
            <v>95</v>
          </cell>
          <cell r="E1614">
            <v>1</v>
          </cell>
          <cell r="F1614" t="str">
            <v xml:space="preserve">B </v>
          </cell>
          <cell r="G1614">
            <v>13</v>
          </cell>
          <cell r="H1614">
            <v>1767</v>
          </cell>
          <cell r="I1614">
            <v>205041</v>
          </cell>
          <cell r="J1614">
            <v>0</v>
          </cell>
          <cell r="K1614">
            <v>0</v>
          </cell>
          <cell r="L1614">
            <v>0</v>
          </cell>
          <cell r="M1614">
            <v>0</v>
          </cell>
          <cell r="N1614">
            <v>0</v>
          </cell>
          <cell r="O1614">
            <v>2513388</v>
          </cell>
          <cell r="P1614">
            <v>0</v>
          </cell>
          <cell r="Q1614">
            <v>0</v>
          </cell>
          <cell r="R1614">
            <v>32114</v>
          </cell>
          <cell r="S1614">
            <v>0</v>
          </cell>
          <cell r="T1614">
            <v>120702</v>
          </cell>
          <cell r="U1614">
            <v>427318</v>
          </cell>
          <cell r="V1614">
            <v>0</v>
          </cell>
          <cell r="W1614">
            <v>0</v>
          </cell>
          <cell r="X1614">
            <v>0</v>
          </cell>
          <cell r="Y1614">
            <v>433566</v>
          </cell>
          <cell r="Z1614">
            <v>2513388</v>
          </cell>
          <cell r="AA1614">
            <v>3099770</v>
          </cell>
          <cell r="AB1614" t="str">
            <v>EMIB</v>
          </cell>
          <cell r="AC1614">
            <v>1101</v>
          </cell>
          <cell r="AD1614">
            <v>2</v>
          </cell>
          <cell r="AE1614">
            <v>205041</v>
          </cell>
        </row>
        <row r="1615">
          <cell r="A1615" t="str">
            <v>SML</v>
          </cell>
          <cell r="B1615">
            <v>9</v>
          </cell>
          <cell r="C1615" t="str">
            <v>DMSU</v>
          </cell>
          <cell r="D1615">
            <v>95</v>
          </cell>
          <cell r="E1615">
            <v>1</v>
          </cell>
          <cell r="F1615" t="str">
            <v xml:space="preserve">B </v>
          </cell>
          <cell r="G1615">
            <v>14</v>
          </cell>
          <cell r="H1615">
            <v>239</v>
          </cell>
          <cell r="I1615">
            <v>35830</v>
          </cell>
          <cell r="J1615">
            <v>0</v>
          </cell>
          <cell r="K1615">
            <v>0</v>
          </cell>
          <cell r="L1615">
            <v>0</v>
          </cell>
          <cell r="M1615">
            <v>0</v>
          </cell>
          <cell r="N1615">
            <v>0</v>
          </cell>
          <cell r="O1615">
            <v>455065</v>
          </cell>
          <cell r="P1615">
            <v>0</v>
          </cell>
          <cell r="Q1615">
            <v>0</v>
          </cell>
          <cell r="R1615">
            <v>7584</v>
          </cell>
          <cell r="S1615">
            <v>0</v>
          </cell>
          <cell r="T1615">
            <v>22058</v>
          </cell>
          <cell r="U1615">
            <v>77382</v>
          </cell>
          <cell r="V1615">
            <v>0</v>
          </cell>
          <cell r="W1615">
            <v>0</v>
          </cell>
          <cell r="X1615">
            <v>0</v>
          </cell>
          <cell r="Y1615">
            <v>60088</v>
          </cell>
          <cell r="Z1615">
            <v>455065</v>
          </cell>
          <cell r="AA1615">
            <v>544795</v>
          </cell>
          <cell r="AB1615" t="str">
            <v>EMIB</v>
          </cell>
          <cell r="AC1615">
            <v>1101</v>
          </cell>
          <cell r="AD1615">
            <v>2</v>
          </cell>
          <cell r="AE1615">
            <v>35830</v>
          </cell>
        </row>
        <row r="1616">
          <cell r="A1616" t="str">
            <v>SML</v>
          </cell>
          <cell r="B1616">
            <v>9</v>
          </cell>
          <cell r="C1616" t="str">
            <v>DMSU</v>
          </cell>
          <cell r="D1616">
            <v>95</v>
          </cell>
          <cell r="E1616">
            <v>1</v>
          </cell>
          <cell r="F1616" t="str">
            <v xml:space="preserve">B </v>
          </cell>
          <cell r="G1616">
            <v>15</v>
          </cell>
          <cell r="H1616">
            <v>395</v>
          </cell>
          <cell r="I1616">
            <v>91074</v>
          </cell>
          <cell r="J1616">
            <v>0</v>
          </cell>
          <cell r="K1616">
            <v>0</v>
          </cell>
          <cell r="L1616">
            <v>0</v>
          </cell>
          <cell r="M1616">
            <v>0</v>
          </cell>
          <cell r="N1616">
            <v>0</v>
          </cell>
          <cell r="O1616">
            <v>1428635</v>
          </cell>
          <cell r="P1616">
            <v>0</v>
          </cell>
          <cell r="Q1616">
            <v>0</v>
          </cell>
          <cell r="R1616">
            <v>20218</v>
          </cell>
          <cell r="S1616">
            <v>0</v>
          </cell>
          <cell r="T1616">
            <v>19285</v>
          </cell>
          <cell r="U1616">
            <v>266653</v>
          </cell>
          <cell r="V1616">
            <v>0</v>
          </cell>
          <cell r="W1616">
            <v>0</v>
          </cell>
          <cell r="X1616">
            <v>0</v>
          </cell>
          <cell r="Y1616">
            <v>93240</v>
          </cell>
          <cell r="Z1616">
            <v>1428635</v>
          </cell>
          <cell r="AA1616">
            <v>1561378</v>
          </cell>
          <cell r="AB1616" t="str">
            <v>EMIB</v>
          </cell>
          <cell r="AC1616">
            <v>1101</v>
          </cell>
          <cell r="AD1616">
            <v>2</v>
          </cell>
          <cell r="AE1616">
            <v>91074</v>
          </cell>
        </row>
        <row r="1617">
          <cell r="A1617" t="str">
            <v>SML</v>
          </cell>
          <cell r="B1617">
            <v>9</v>
          </cell>
          <cell r="C1617" t="str">
            <v>DMSU</v>
          </cell>
          <cell r="D1617">
            <v>95</v>
          </cell>
          <cell r="E1617">
            <v>2</v>
          </cell>
          <cell r="F1617" t="str">
            <v>A4</v>
          </cell>
          <cell r="G1617">
            <v>22</v>
          </cell>
          <cell r="H1617">
            <v>1</v>
          </cell>
          <cell r="I1617">
            <v>321503</v>
          </cell>
          <cell r="J1617">
            <v>47594</v>
          </cell>
          <cell r="K1617">
            <v>273909</v>
          </cell>
          <cell r="L1617">
            <v>2555</v>
          </cell>
          <cell r="M1617">
            <v>1292</v>
          </cell>
          <cell r="N1617">
            <v>1263</v>
          </cell>
          <cell r="O1617">
            <v>2415174</v>
          </cell>
          <cell r="P1617">
            <v>3507593</v>
          </cell>
          <cell r="Q1617">
            <v>40716</v>
          </cell>
          <cell r="R1617">
            <v>0</v>
          </cell>
          <cell r="S1617">
            <v>0</v>
          </cell>
          <cell r="T1617">
            <v>0</v>
          </cell>
          <cell r="U1617">
            <v>1490871</v>
          </cell>
          <cell r="V1617">
            <v>0</v>
          </cell>
          <cell r="W1617">
            <v>0</v>
          </cell>
          <cell r="X1617">
            <v>0</v>
          </cell>
          <cell r="Y1617">
            <v>519</v>
          </cell>
          <cell r="Z1617">
            <v>5963483</v>
          </cell>
          <cell r="AA1617">
            <v>5964002</v>
          </cell>
          <cell r="AB1617" t="str">
            <v>EMIB</v>
          </cell>
          <cell r="AC1617">
            <v>1101</v>
          </cell>
          <cell r="AD1617">
            <v>2</v>
          </cell>
          <cell r="AE1617">
            <v>321503</v>
          </cell>
        </row>
        <row r="1618">
          <cell r="A1618" t="str">
            <v>SML</v>
          </cell>
          <cell r="B1618">
            <v>9</v>
          </cell>
          <cell r="C1618" t="str">
            <v>DMSU</v>
          </cell>
          <cell r="D1618">
            <v>95</v>
          </cell>
          <cell r="E1618">
            <v>2</v>
          </cell>
          <cell r="F1618" t="str">
            <v>A4</v>
          </cell>
          <cell r="G1618">
            <v>21</v>
          </cell>
          <cell r="H1618">
            <v>5</v>
          </cell>
          <cell r="I1618">
            <v>241231</v>
          </cell>
          <cell r="J1618">
            <v>9243</v>
          </cell>
          <cell r="K1618">
            <v>231988</v>
          </cell>
          <cell r="L1618">
            <v>1014</v>
          </cell>
          <cell r="M1618">
            <v>1014</v>
          </cell>
          <cell r="N1618">
            <v>0</v>
          </cell>
          <cell r="O1618">
            <v>2066211</v>
          </cell>
          <cell r="P1618">
            <v>700336</v>
          </cell>
          <cell r="Q1618">
            <v>189155</v>
          </cell>
          <cell r="R1618">
            <v>38850</v>
          </cell>
          <cell r="S1618">
            <v>0</v>
          </cell>
          <cell r="T1618">
            <v>0</v>
          </cell>
          <cell r="U1618">
            <v>740825</v>
          </cell>
          <cell r="V1618">
            <v>0</v>
          </cell>
          <cell r="W1618">
            <v>7597</v>
          </cell>
          <cell r="X1618">
            <v>0</v>
          </cell>
          <cell r="Y1618">
            <v>2595</v>
          </cell>
          <cell r="Z1618">
            <v>2963299</v>
          </cell>
          <cell r="AA1618">
            <v>3004744</v>
          </cell>
          <cell r="AB1618" t="str">
            <v>EMIB</v>
          </cell>
          <cell r="AC1618">
            <v>1101</v>
          </cell>
          <cell r="AD1618">
            <v>2</v>
          </cell>
          <cell r="AE1618">
            <v>241231</v>
          </cell>
        </row>
        <row r="1619">
          <cell r="A1619" t="str">
            <v>SML</v>
          </cell>
          <cell r="B1619">
            <v>9</v>
          </cell>
          <cell r="C1619" t="str">
            <v>DMSU</v>
          </cell>
          <cell r="D1619">
            <v>95</v>
          </cell>
          <cell r="E1619">
            <v>2</v>
          </cell>
          <cell r="F1619" t="str">
            <v>A4</v>
          </cell>
          <cell r="G1619">
            <v>20</v>
          </cell>
          <cell r="H1619">
            <v>31</v>
          </cell>
          <cell r="I1619">
            <v>490043</v>
          </cell>
          <cell r="J1619">
            <v>0</v>
          </cell>
          <cell r="K1619">
            <v>0</v>
          </cell>
          <cell r="L1619">
            <v>2276</v>
          </cell>
          <cell r="M1619">
            <v>0</v>
          </cell>
          <cell r="N1619">
            <v>0</v>
          </cell>
          <cell r="O1619">
            <v>5623079</v>
          </cell>
          <cell r="P1619">
            <v>1781351</v>
          </cell>
          <cell r="Q1619">
            <v>361960</v>
          </cell>
          <cell r="R1619">
            <v>85890</v>
          </cell>
          <cell r="S1619">
            <v>0</v>
          </cell>
          <cell r="T1619">
            <v>610317</v>
          </cell>
          <cell r="U1619">
            <v>1980735</v>
          </cell>
          <cell r="V1619">
            <v>0</v>
          </cell>
          <cell r="W1619">
            <v>156534</v>
          </cell>
          <cell r="X1619">
            <v>0</v>
          </cell>
          <cell r="Y1619">
            <v>15051</v>
          </cell>
          <cell r="Z1619">
            <v>7922924</v>
          </cell>
          <cell r="AA1619">
            <v>8634182</v>
          </cell>
          <cell r="AB1619" t="str">
            <v>EMIB</v>
          </cell>
          <cell r="AC1619">
            <v>1101</v>
          </cell>
          <cell r="AD1619">
            <v>2</v>
          </cell>
          <cell r="AE1619">
            <v>490043</v>
          </cell>
        </row>
        <row r="1620">
          <cell r="A1620" t="str">
            <v>SML</v>
          </cell>
          <cell r="B1620">
            <v>9</v>
          </cell>
          <cell r="C1620" t="str">
            <v>DMSU</v>
          </cell>
          <cell r="D1620">
            <v>95</v>
          </cell>
          <cell r="E1620">
            <v>2</v>
          </cell>
          <cell r="F1620" t="str">
            <v xml:space="preserve">B </v>
          </cell>
          <cell r="G1620">
            <v>0</v>
          </cell>
          <cell r="H1620">
            <v>243</v>
          </cell>
          <cell r="I1620">
            <v>207123</v>
          </cell>
          <cell r="J1620">
            <v>0</v>
          </cell>
          <cell r="K1620">
            <v>0</v>
          </cell>
          <cell r="L1620">
            <v>0</v>
          </cell>
          <cell r="M1620">
            <v>0</v>
          </cell>
          <cell r="N1620">
            <v>0</v>
          </cell>
          <cell r="O1620">
            <v>4315226</v>
          </cell>
          <cell r="P1620">
            <v>0</v>
          </cell>
          <cell r="Q1620">
            <v>0</v>
          </cell>
          <cell r="R1620">
            <v>84194</v>
          </cell>
          <cell r="S1620">
            <v>0</v>
          </cell>
          <cell r="T1620">
            <v>406112</v>
          </cell>
          <cell r="U1620">
            <v>1070938</v>
          </cell>
          <cell r="V1620">
            <v>0</v>
          </cell>
          <cell r="W1620">
            <v>0</v>
          </cell>
          <cell r="X1620">
            <v>0</v>
          </cell>
          <cell r="Y1620">
            <v>100686</v>
          </cell>
          <cell r="Z1620">
            <v>4315226</v>
          </cell>
          <cell r="AA1620">
            <v>4906218</v>
          </cell>
          <cell r="AB1620" t="str">
            <v>EMIB</v>
          </cell>
          <cell r="AC1620">
            <v>1101</v>
          </cell>
          <cell r="AD1620">
            <v>2</v>
          </cell>
          <cell r="AE1620">
            <v>205317</v>
          </cell>
        </row>
        <row r="1621">
          <cell r="A1621" t="str">
            <v>SML</v>
          </cell>
          <cell r="B1621">
            <v>9</v>
          </cell>
          <cell r="C1621" t="str">
            <v>DMSU</v>
          </cell>
          <cell r="D1621">
            <v>95</v>
          </cell>
          <cell r="E1621">
            <v>3</v>
          </cell>
          <cell r="F1621" t="str">
            <v>A4</v>
          </cell>
          <cell r="G1621">
            <v>22</v>
          </cell>
          <cell r="H1621">
            <v>2</v>
          </cell>
          <cell r="I1621">
            <v>290228</v>
          </cell>
          <cell r="J1621">
            <v>23275</v>
          </cell>
          <cell r="K1621">
            <v>266953</v>
          </cell>
          <cell r="L1621">
            <v>1420</v>
          </cell>
          <cell r="M1621">
            <v>715</v>
          </cell>
          <cell r="N1621">
            <v>705</v>
          </cell>
          <cell r="O1621">
            <v>2039941</v>
          </cell>
          <cell r="P1621">
            <v>1953647</v>
          </cell>
          <cell r="Q1621">
            <v>388</v>
          </cell>
          <cell r="R1621">
            <v>0</v>
          </cell>
          <cell r="S1621">
            <v>0</v>
          </cell>
          <cell r="T1621">
            <v>0</v>
          </cell>
          <cell r="U1621">
            <v>998495</v>
          </cell>
          <cell r="V1621">
            <v>0</v>
          </cell>
          <cell r="W1621">
            <v>0</v>
          </cell>
          <cell r="X1621">
            <v>0</v>
          </cell>
          <cell r="Y1621">
            <v>1038</v>
          </cell>
          <cell r="Z1621">
            <v>3993976</v>
          </cell>
          <cell r="AA1621">
            <v>3995014</v>
          </cell>
          <cell r="AB1621" t="str">
            <v>EMIB</v>
          </cell>
          <cell r="AC1621">
            <v>1101</v>
          </cell>
          <cell r="AD1621">
            <v>2</v>
          </cell>
          <cell r="AE1621">
            <v>290228</v>
          </cell>
        </row>
        <row r="1622">
          <cell r="A1622" t="str">
            <v>SML</v>
          </cell>
          <cell r="B1622">
            <v>9</v>
          </cell>
          <cell r="C1622" t="str">
            <v>DMSU</v>
          </cell>
          <cell r="D1622">
            <v>95</v>
          </cell>
          <cell r="E1622">
            <v>3</v>
          </cell>
          <cell r="F1622" t="str">
            <v>A4</v>
          </cell>
          <cell r="G1622">
            <v>21</v>
          </cell>
          <cell r="H1622">
            <v>5</v>
          </cell>
          <cell r="I1622">
            <v>270875</v>
          </cell>
          <cell r="J1622">
            <v>10426</v>
          </cell>
          <cell r="K1622">
            <v>260449</v>
          </cell>
          <cell r="L1622">
            <v>973</v>
          </cell>
          <cell r="M1622">
            <v>912</v>
          </cell>
          <cell r="N1622">
            <v>0</v>
          </cell>
          <cell r="O1622">
            <v>2322713</v>
          </cell>
          <cell r="P1622">
            <v>756199</v>
          </cell>
          <cell r="Q1622">
            <v>64987</v>
          </cell>
          <cell r="R1622">
            <v>0</v>
          </cell>
          <cell r="S1622">
            <v>0</v>
          </cell>
          <cell r="T1622">
            <v>0</v>
          </cell>
          <cell r="U1622">
            <v>785976</v>
          </cell>
          <cell r="V1622">
            <v>0</v>
          </cell>
          <cell r="W1622">
            <v>0</v>
          </cell>
          <cell r="X1622">
            <v>0</v>
          </cell>
          <cell r="Y1622">
            <v>2595</v>
          </cell>
          <cell r="Z1622">
            <v>3143899</v>
          </cell>
          <cell r="AA1622">
            <v>3146494</v>
          </cell>
          <cell r="AB1622" t="str">
            <v>EMIB</v>
          </cell>
          <cell r="AC1622">
            <v>1101</v>
          </cell>
          <cell r="AD1622">
            <v>2</v>
          </cell>
          <cell r="AE1622">
            <v>270875</v>
          </cell>
        </row>
        <row r="1623">
          <cell r="A1623" t="str">
            <v>SML</v>
          </cell>
          <cell r="B1623">
            <v>9</v>
          </cell>
          <cell r="C1623" t="str">
            <v>DMSU</v>
          </cell>
          <cell r="D1623">
            <v>95</v>
          </cell>
          <cell r="E1623">
            <v>3</v>
          </cell>
          <cell r="F1623" t="str">
            <v>A4</v>
          </cell>
          <cell r="G1623">
            <v>20</v>
          </cell>
          <cell r="H1623">
            <v>93</v>
          </cell>
          <cell r="I1623">
            <v>1248283</v>
          </cell>
          <cell r="J1623">
            <v>0</v>
          </cell>
          <cell r="K1623">
            <v>0</v>
          </cell>
          <cell r="L1623">
            <v>5619</v>
          </cell>
          <cell r="M1623">
            <v>0</v>
          </cell>
          <cell r="N1623">
            <v>0</v>
          </cell>
          <cell r="O1623">
            <v>14323632</v>
          </cell>
          <cell r="P1623">
            <v>4397804</v>
          </cell>
          <cell r="Q1623">
            <v>495388</v>
          </cell>
          <cell r="R1623">
            <v>139918</v>
          </cell>
          <cell r="S1623">
            <v>0</v>
          </cell>
          <cell r="T1623">
            <v>-143965</v>
          </cell>
          <cell r="U1623">
            <v>4849225</v>
          </cell>
          <cell r="V1623">
            <v>0</v>
          </cell>
          <cell r="W1623">
            <v>180015</v>
          </cell>
          <cell r="X1623">
            <v>0</v>
          </cell>
          <cell r="Y1623">
            <v>47229</v>
          </cell>
          <cell r="Z1623">
            <v>19396839</v>
          </cell>
          <cell r="AA1623">
            <v>19440021</v>
          </cell>
          <cell r="AB1623" t="str">
            <v>EMIB</v>
          </cell>
          <cell r="AC1623">
            <v>1101</v>
          </cell>
          <cell r="AD1623">
            <v>2</v>
          </cell>
          <cell r="AE1623">
            <v>1248283</v>
          </cell>
        </row>
        <row r="1624">
          <cell r="A1624" t="str">
            <v>SML</v>
          </cell>
          <cell r="B1624">
            <v>9</v>
          </cell>
          <cell r="C1624" t="str">
            <v>DMSU</v>
          </cell>
          <cell r="D1624">
            <v>95</v>
          </cell>
          <cell r="E1624">
            <v>3</v>
          </cell>
          <cell r="F1624" t="str">
            <v xml:space="preserve">B </v>
          </cell>
          <cell r="G1624">
            <v>0</v>
          </cell>
          <cell r="H1624">
            <v>4378</v>
          </cell>
          <cell r="I1624">
            <v>1775590</v>
          </cell>
          <cell r="J1624">
            <v>0</v>
          </cell>
          <cell r="K1624">
            <v>0</v>
          </cell>
          <cell r="L1624">
            <v>0</v>
          </cell>
          <cell r="M1624">
            <v>0</v>
          </cell>
          <cell r="N1624">
            <v>0</v>
          </cell>
          <cell r="O1624">
            <v>36988600</v>
          </cell>
          <cell r="P1624">
            <v>0</v>
          </cell>
          <cell r="Q1624">
            <v>0</v>
          </cell>
          <cell r="R1624">
            <v>429611</v>
          </cell>
          <cell r="S1624">
            <v>0</v>
          </cell>
          <cell r="T1624">
            <v>1823242</v>
          </cell>
          <cell r="U1624">
            <v>9185235</v>
          </cell>
          <cell r="V1624">
            <v>0</v>
          </cell>
          <cell r="W1624">
            <v>0</v>
          </cell>
          <cell r="X1624">
            <v>0</v>
          </cell>
          <cell r="Y1624">
            <v>2058873</v>
          </cell>
          <cell r="Z1624">
            <v>36988600</v>
          </cell>
          <cell r="AA1624">
            <v>41300326</v>
          </cell>
          <cell r="AB1624" t="str">
            <v>EMIB</v>
          </cell>
          <cell r="AC1624">
            <v>1101</v>
          </cell>
          <cell r="AD1624">
            <v>2</v>
          </cell>
          <cell r="AE1624">
            <v>1746794</v>
          </cell>
        </row>
        <row r="1625">
          <cell r="A1625" t="str">
            <v>SML</v>
          </cell>
          <cell r="B1625">
            <v>9</v>
          </cell>
          <cell r="C1625" t="str">
            <v>DMSU</v>
          </cell>
          <cell r="D1625">
            <v>95</v>
          </cell>
          <cell r="E1625">
            <v>5</v>
          </cell>
          <cell r="F1625" t="str">
            <v>A4</v>
          </cell>
          <cell r="G1625">
            <v>22</v>
          </cell>
          <cell r="H1625">
            <v>3</v>
          </cell>
          <cell r="I1625">
            <v>613578</v>
          </cell>
          <cell r="J1625">
            <v>51591</v>
          </cell>
          <cell r="K1625">
            <v>561987</v>
          </cell>
          <cell r="L1625">
            <v>3430</v>
          </cell>
          <cell r="M1625">
            <v>2200</v>
          </cell>
          <cell r="N1625">
            <v>1356</v>
          </cell>
          <cell r="O1625">
            <v>4329690</v>
          </cell>
          <cell r="P1625">
            <v>4327291</v>
          </cell>
          <cell r="Q1625">
            <v>91389</v>
          </cell>
          <cell r="R1625">
            <v>0</v>
          </cell>
          <cell r="S1625">
            <v>0</v>
          </cell>
          <cell r="T1625">
            <v>0</v>
          </cell>
          <cell r="U1625">
            <v>2187092</v>
          </cell>
          <cell r="V1625">
            <v>0</v>
          </cell>
          <cell r="W1625">
            <v>0</v>
          </cell>
          <cell r="X1625">
            <v>0</v>
          </cell>
          <cell r="Y1625">
            <v>0</v>
          </cell>
          <cell r="Z1625">
            <v>8748370</v>
          </cell>
          <cell r="AA1625">
            <v>8748370</v>
          </cell>
          <cell r="AB1625" t="str">
            <v>EMIB</v>
          </cell>
          <cell r="AC1625">
            <v>1101</v>
          </cell>
          <cell r="AD1625">
            <v>2</v>
          </cell>
          <cell r="AE1625">
            <v>613578</v>
          </cell>
        </row>
        <row r="1626">
          <cell r="A1626" t="str">
            <v>SML</v>
          </cell>
          <cell r="B1626">
            <v>9</v>
          </cell>
          <cell r="C1626" t="str">
            <v>DMSU</v>
          </cell>
          <cell r="D1626">
            <v>95</v>
          </cell>
          <cell r="E1626">
            <v>5</v>
          </cell>
          <cell r="F1626" t="str">
            <v>A4</v>
          </cell>
          <cell r="G1626">
            <v>21</v>
          </cell>
          <cell r="H1626">
            <v>3</v>
          </cell>
          <cell r="I1626">
            <v>796069</v>
          </cell>
          <cell r="J1626">
            <v>67509</v>
          </cell>
          <cell r="K1626">
            <v>728560</v>
          </cell>
          <cell r="L1626">
            <v>2261</v>
          </cell>
          <cell r="M1626">
            <v>2261</v>
          </cell>
          <cell r="N1626">
            <v>0</v>
          </cell>
          <cell r="O1626">
            <v>8854467</v>
          </cell>
          <cell r="P1626">
            <v>1561597</v>
          </cell>
          <cell r="Q1626">
            <v>22206</v>
          </cell>
          <cell r="R1626">
            <v>0</v>
          </cell>
          <cell r="S1626">
            <v>0</v>
          </cell>
          <cell r="T1626">
            <v>0</v>
          </cell>
          <cell r="U1626">
            <v>2609568</v>
          </cell>
          <cell r="V1626">
            <v>0</v>
          </cell>
          <cell r="W1626">
            <v>0</v>
          </cell>
          <cell r="X1626">
            <v>0</v>
          </cell>
          <cell r="Y1626">
            <v>0</v>
          </cell>
          <cell r="Z1626">
            <v>10438270</v>
          </cell>
          <cell r="AA1626">
            <v>10438270</v>
          </cell>
          <cell r="AB1626" t="str">
            <v>EMIB</v>
          </cell>
          <cell r="AC1626">
            <v>1101</v>
          </cell>
          <cell r="AD1626">
            <v>2</v>
          </cell>
          <cell r="AE1626">
            <v>796069</v>
          </cell>
        </row>
        <row r="1627">
          <cell r="A1627" t="str">
            <v>SML</v>
          </cell>
          <cell r="B1627">
            <v>9</v>
          </cell>
          <cell r="C1627" t="str">
            <v>DMSU</v>
          </cell>
          <cell r="D1627">
            <v>95</v>
          </cell>
          <cell r="E1627">
            <v>5</v>
          </cell>
          <cell r="F1627" t="str">
            <v>A4</v>
          </cell>
          <cell r="G1627">
            <v>20</v>
          </cell>
          <cell r="H1627">
            <v>12</v>
          </cell>
          <cell r="I1627">
            <v>170000</v>
          </cell>
          <cell r="J1627">
            <v>0</v>
          </cell>
          <cell r="K1627">
            <v>0</v>
          </cell>
          <cell r="L1627">
            <v>807</v>
          </cell>
          <cell r="M1627">
            <v>0</v>
          </cell>
          <cell r="N1627">
            <v>0</v>
          </cell>
          <cell r="O1627">
            <v>1910381</v>
          </cell>
          <cell r="P1627">
            <v>612632</v>
          </cell>
          <cell r="Q1627">
            <v>4325</v>
          </cell>
          <cell r="R1627">
            <v>3130</v>
          </cell>
          <cell r="S1627">
            <v>0</v>
          </cell>
          <cell r="T1627">
            <v>0</v>
          </cell>
          <cell r="U1627">
            <v>587756</v>
          </cell>
          <cell r="V1627">
            <v>0</v>
          </cell>
          <cell r="W1627">
            <v>1565</v>
          </cell>
          <cell r="X1627">
            <v>0</v>
          </cell>
          <cell r="Y1627">
            <v>0</v>
          </cell>
          <cell r="Z1627">
            <v>2528903</v>
          </cell>
          <cell r="AA1627">
            <v>2532033</v>
          </cell>
          <cell r="AB1627" t="str">
            <v>EMIB</v>
          </cell>
          <cell r="AC1627">
            <v>1101</v>
          </cell>
          <cell r="AD1627">
            <v>2</v>
          </cell>
          <cell r="AE1627">
            <v>170000</v>
          </cell>
        </row>
        <row r="1628">
          <cell r="A1628" t="str">
            <v>SML</v>
          </cell>
          <cell r="B1628">
            <v>9</v>
          </cell>
          <cell r="C1628" t="str">
            <v>DMSU</v>
          </cell>
          <cell r="D1628">
            <v>95</v>
          </cell>
          <cell r="E1628">
            <v>5</v>
          </cell>
          <cell r="F1628" t="str">
            <v xml:space="preserve">B </v>
          </cell>
          <cell r="G1628">
            <v>0</v>
          </cell>
          <cell r="H1628">
            <v>129</v>
          </cell>
          <cell r="I1628">
            <v>148175</v>
          </cell>
          <cell r="J1628">
            <v>0</v>
          </cell>
          <cell r="K1628">
            <v>0</v>
          </cell>
          <cell r="L1628">
            <v>0</v>
          </cell>
          <cell r="M1628">
            <v>0</v>
          </cell>
          <cell r="N1628">
            <v>0</v>
          </cell>
          <cell r="O1628">
            <v>2836397</v>
          </cell>
          <cell r="P1628">
            <v>0</v>
          </cell>
          <cell r="Q1628">
            <v>0</v>
          </cell>
          <cell r="R1628">
            <v>4158</v>
          </cell>
          <cell r="S1628">
            <v>0</v>
          </cell>
          <cell r="T1628">
            <v>170000</v>
          </cell>
          <cell r="U1628">
            <v>522798</v>
          </cell>
          <cell r="V1628">
            <v>0</v>
          </cell>
          <cell r="W1628">
            <v>0</v>
          </cell>
          <cell r="X1628">
            <v>0</v>
          </cell>
          <cell r="Y1628">
            <v>0</v>
          </cell>
          <cell r="Z1628">
            <v>2836397</v>
          </cell>
          <cell r="AA1628">
            <v>3010555</v>
          </cell>
          <cell r="AB1628" t="str">
            <v>EMIB</v>
          </cell>
          <cell r="AC1628">
            <v>1101</v>
          </cell>
          <cell r="AD1628">
            <v>2</v>
          </cell>
          <cell r="AE1628">
            <v>147889</v>
          </cell>
        </row>
        <row r="1629">
          <cell r="A1629" t="str">
            <v>SML</v>
          </cell>
          <cell r="B1629">
            <v>9</v>
          </cell>
          <cell r="C1629" t="str">
            <v>DMSU</v>
          </cell>
          <cell r="D1629">
            <v>95</v>
          </cell>
          <cell r="E1629">
            <v>7</v>
          </cell>
          <cell r="F1629" t="str">
            <v>A4</v>
          </cell>
          <cell r="G1629">
            <v>22</v>
          </cell>
          <cell r="H1629">
            <v>1</v>
          </cell>
          <cell r="I1629">
            <v>248118</v>
          </cell>
          <cell r="J1629">
            <v>19253</v>
          </cell>
          <cell r="K1629">
            <v>228865</v>
          </cell>
          <cell r="L1629">
            <v>847</v>
          </cell>
          <cell r="M1629">
            <v>427</v>
          </cell>
          <cell r="N1629">
            <v>420</v>
          </cell>
          <cell r="O1629">
            <v>1478267</v>
          </cell>
          <cell r="P1629">
            <v>989707</v>
          </cell>
          <cell r="Q1629">
            <v>62406</v>
          </cell>
          <cell r="R1629">
            <v>0</v>
          </cell>
          <cell r="S1629">
            <v>0</v>
          </cell>
          <cell r="T1629">
            <v>0</v>
          </cell>
          <cell r="U1629">
            <v>646382</v>
          </cell>
          <cell r="V1629">
            <v>0</v>
          </cell>
          <cell r="W1629">
            <v>55147</v>
          </cell>
          <cell r="X1629">
            <v>0</v>
          </cell>
          <cell r="Y1629">
            <v>0</v>
          </cell>
          <cell r="Z1629">
            <v>2585527</v>
          </cell>
          <cell r="AA1629">
            <v>2585527</v>
          </cell>
          <cell r="AB1629" t="str">
            <v>EMIB</v>
          </cell>
          <cell r="AC1629">
            <v>1101</v>
          </cell>
          <cell r="AD1629">
            <v>2</v>
          </cell>
          <cell r="AE1629">
            <v>248118</v>
          </cell>
        </row>
        <row r="1630">
          <cell r="A1630" t="str">
            <v>SML</v>
          </cell>
          <cell r="B1630">
            <v>9</v>
          </cell>
          <cell r="C1630" t="str">
            <v>DMSU</v>
          </cell>
          <cell r="D1630">
            <v>95</v>
          </cell>
          <cell r="E1630">
            <v>7</v>
          </cell>
          <cell r="F1630" t="str">
            <v>A4</v>
          </cell>
          <cell r="G1630">
            <v>20</v>
          </cell>
          <cell r="H1630">
            <v>3</v>
          </cell>
          <cell r="I1630">
            <v>26902</v>
          </cell>
          <cell r="J1630">
            <v>0</v>
          </cell>
          <cell r="K1630">
            <v>0</v>
          </cell>
          <cell r="L1630">
            <v>118</v>
          </cell>
          <cell r="M1630">
            <v>0</v>
          </cell>
          <cell r="N1630">
            <v>0</v>
          </cell>
          <cell r="O1630">
            <v>262384</v>
          </cell>
          <cell r="P1630">
            <v>78352</v>
          </cell>
          <cell r="Q1630">
            <v>5101</v>
          </cell>
          <cell r="R1630">
            <v>0</v>
          </cell>
          <cell r="S1630">
            <v>0</v>
          </cell>
          <cell r="T1630">
            <v>0</v>
          </cell>
          <cell r="U1630">
            <v>86625</v>
          </cell>
          <cell r="V1630">
            <v>0</v>
          </cell>
          <cell r="W1630">
            <v>664</v>
          </cell>
          <cell r="X1630">
            <v>0</v>
          </cell>
          <cell r="Y1630">
            <v>0</v>
          </cell>
          <cell r="Z1630">
            <v>346501</v>
          </cell>
          <cell r="AA1630">
            <v>346501</v>
          </cell>
          <cell r="AB1630" t="str">
            <v>EMIB</v>
          </cell>
          <cell r="AC1630">
            <v>1101</v>
          </cell>
          <cell r="AD1630">
            <v>2</v>
          </cell>
          <cell r="AE1630">
            <v>26902</v>
          </cell>
        </row>
        <row r="1631">
          <cell r="A1631" t="str">
            <v>SML</v>
          </cell>
          <cell r="B1631">
            <v>9</v>
          </cell>
          <cell r="C1631" t="str">
            <v>DMSU</v>
          </cell>
          <cell r="D1631">
            <v>95</v>
          </cell>
          <cell r="E1631">
            <v>7</v>
          </cell>
          <cell r="F1631" t="str">
            <v xml:space="preserve">B </v>
          </cell>
          <cell r="G1631">
            <v>0</v>
          </cell>
          <cell r="H1631">
            <v>17</v>
          </cell>
          <cell r="I1631">
            <v>6405</v>
          </cell>
          <cell r="J1631">
            <v>0</v>
          </cell>
          <cell r="K1631">
            <v>0</v>
          </cell>
          <cell r="L1631">
            <v>0</v>
          </cell>
          <cell r="M1631">
            <v>0</v>
          </cell>
          <cell r="N1631">
            <v>0</v>
          </cell>
          <cell r="O1631">
            <v>113336</v>
          </cell>
          <cell r="P1631">
            <v>0</v>
          </cell>
          <cell r="Q1631">
            <v>0</v>
          </cell>
          <cell r="R1631">
            <v>0</v>
          </cell>
          <cell r="S1631">
            <v>0</v>
          </cell>
          <cell r="T1631">
            <v>0</v>
          </cell>
          <cell r="U1631">
            <v>28334</v>
          </cell>
          <cell r="V1631">
            <v>0</v>
          </cell>
          <cell r="W1631">
            <v>0</v>
          </cell>
          <cell r="X1631">
            <v>0</v>
          </cell>
          <cell r="Y1631">
            <v>0</v>
          </cell>
          <cell r="Z1631">
            <v>113336</v>
          </cell>
          <cell r="AA1631">
            <v>113336</v>
          </cell>
          <cell r="AB1631" t="str">
            <v>EMIB</v>
          </cell>
          <cell r="AC1631">
            <v>1101</v>
          </cell>
          <cell r="AD1631">
            <v>2</v>
          </cell>
          <cell r="AE1631">
            <v>6278</v>
          </cell>
        </row>
        <row r="1632">
          <cell r="A1632" t="str">
            <v>SML</v>
          </cell>
          <cell r="B1632">
            <v>9</v>
          </cell>
          <cell r="C1632" t="str">
            <v>DMSU</v>
          </cell>
          <cell r="D1632">
            <v>95</v>
          </cell>
          <cell r="E1632">
            <v>8</v>
          </cell>
          <cell r="F1632" t="str">
            <v xml:space="preserve">B </v>
          </cell>
          <cell r="G1632">
            <v>0</v>
          </cell>
          <cell r="H1632">
            <v>3</v>
          </cell>
          <cell r="I1632">
            <v>2603</v>
          </cell>
          <cell r="J1632">
            <v>0</v>
          </cell>
          <cell r="K1632">
            <v>0</v>
          </cell>
          <cell r="L1632">
            <v>0</v>
          </cell>
          <cell r="M1632">
            <v>0</v>
          </cell>
          <cell r="N1632">
            <v>0</v>
          </cell>
          <cell r="O1632">
            <v>54190</v>
          </cell>
          <cell r="P1632">
            <v>0</v>
          </cell>
          <cell r="Q1632">
            <v>0</v>
          </cell>
          <cell r="R1632">
            <v>0</v>
          </cell>
          <cell r="S1632">
            <v>0</v>
          </cell>
          <cell r="T1632">
            <v>0</v>
          </cell>
          <cell r="U1632">
            <v>13547</v>
          </cell>
          <cell r="V1632">
            <v>0</v>
          </cell>
          <cell r="W1632">
            <v>0</v>
          </cell>
          <cell r="X1632">
            <v>0</v>
          </cell>
          <cell r="Y1632">
            <v>0</v>
          </cell>
          <cell r="Z1632">
            <v>54190</v>
          </cell>
          <cell r="AA1632">
            <v>54190</v>
          </cell>
          <cell r="AB1632" t="str">
            <v>EMIB</v>
          </cell>
          <cell r="AC1632">
            <v>1101</v>
          </cell>
          <cell r="AD1632">
            <v>2</v>
          </cell>
          <cell r="AE1632">
            <v>2603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AT_GRUPO-B_ELPA"/>
      <sheetName val="REFAT_GRUPO-B_UNIDADES"/>
      <sheetName val="BD_REFATURAMENTO_GRUPO-B"/>
      <sheetName val="#REF"/>
    </sheetNames>
    <sheetDataSet>
      <sheetData sheetId="0" refreshError="1">
        <row r="3">
          <cell r="AW3" t="str">
            <v>Reclamação</v>
          </cell>
          <cell r="AX3" t="str">
            <v>Meta_refat</v>
          </cell>
        </row>
      </sheetData>
      <sheetData sheetId="1" refreshError="1"/>
      <sheetData sheetId="2" refreshError="1">
        <row r="1">
          <cell r="D1" t="str">
            <v>Ano/Mês</v>
          </cell>
          <cell r="E1" t="str">
            <v>CFat_Qtde</v>
          </cell>
          <cell r="F1" t="str">
            <v>CRe_Qtde</v>
          </cell>
          <cell r="G1" t="str">
            <v>Cre_Cont_Int</v>
          </cell>
          <cell r="H1" t="str">
            <v>Reclamação</v>
          </cell>
          <cell r="I1" t="str">
            <v>Índice_Mês/Ano_Anterior</v>
          </cell>
          <cell r="J1" t="str">
            <v>Meta_refat</v>
          </cell>
          <cell r="K1" t="str">
            <v>Meta</v>
          </cell>
        </row>
        <row r="2">
          <cell r="D2" t="str">
            <v>2005janeiroUnidade Oeste</v>
          </cell>
          <cell r="E2">
            <v>730142</v>
          </cell>
          <cell r="F2">
            <v>876</v>
          </cell>
          <cell r="G2">
            <v>200</v>
          </cell>
          <cell r="H2">
            <v>676</v>
          </cell>
          <cell r="I2">
            <v>446.36862244897958</v>
          </cell>
          <cell r="J2">
            <v>876</v>
          </cell>
          <cell r="K2">
            <v>1080</v>
          </cell>
        </row>
        <row r="3">
          <cell r="D3" t="str">
            <v>2005janeiroUnidade São Paulo Sul</v>
          </cell>
          <cell r="E3">
            <v>919520</v>
          </cell>
          <cell r="F3">
            <v>1336</v>
          </cell>
          <cell r="G3">
            <v>379</v>
          </cell>
          <cell r="H3">
            <v>957</v>
          </cell>
          <cell r="I3">
            <v>458.07026476578409</v>
          </cell>
          <cell r="J3">
            <v>1336</v>
          </cell>
          <cell r="K3">
            <v>960</v>
          </cell>
        </row>
        <row r="4">
          <cell r="D4" t="str">
            <v>2005janeiroUnidade Anhembi</v>
          </cell>
          <cell r="E4">
            <v>701802</v>
          </cell>
          <cell r="F4">
            <v>3182</v>
          </cell>
          <cell r="G4">
            <v>2601</v>
          </cell>
          <cell r="H4">
            <v>581</v>
          </cell>
          <cell r="I4">
            <v>337.87205218263927</v>
          </cell>
          <cell r="J4">
            <v>3182</v>
          </cell>
          <cell r="K4">
            <v>1207</v>
          </cell>
        </row>
        <row r="5">
          <cell r="D5" t="str">
            <v>2005janeiroUnidade Centro</v>
          </cell>
          <cell r="E5">
            <v>823287</v>
          </cell>
          <cell r="F5">
            <v>843</v>
          </cell>
          <cell r="G5">
            <v>356</v>
          </cell>
          <cell r="H5">
            <v>487</v>
          </cell>
          <cell r="I5">
            <v>589.67831149927224</v>
          </cell>
          <cell r="J5">
            <v>843</v>
          </cell>
          <cell r="K5">
            <v>1690</v>
          </cell>
        </row>
        <row r="6">
          <cell r="D6" t="str">
            <v>2005janeiroUnidade Leste</v>
          </cell>
          <cell r="E6">
            <v>1193837</v>
          </cell>
          <cell r="F6">
            <v>2845</v>
          </cell>
          <cell r="G6">
            <v>1605</v>
          </cell>
          <cell r="H6">
            <v>1240</v>
          </cell>
          <cell r="I6">
            <v>395.54346361185986</v>
          </cell>
          <cell r="J6">
            <v>2845</v>
          </cell>
          <cell r="K6">
            <v>962</v>
          </cell>
        </row>
        <row r="7">
          <cell r="D7" t="str">
            <v>2005janeiroUnidade Grande ABC</v>
          </cell>
          <cell r="E7">
            <v>762794</v>
          </cell>
          <cell r="F7">
            <v>1780</v>
          </cell>
          <cell r="G7">
            <v>899</v>
          </cell>
          <cell r="H7">
            <v>881</v>
          </cell>
          <cell r="I7">
            <v>506.95085324232082</v>
          </cell>
          <cell r="J7">
            <v>1780</v>
          </cell>
          <cell r="K7">
            <v>865</v>
          </cell>
        </row>
        <row r="8">
          <cell r="D8" t="str">
            <v>2005janeiroCAPITAL</v>
          </cell>
          <cell r="E8">
            <v>6059</v>
          </cell>
          <cell r="F8">
            <v>98</v>
          </cell>
          <cell r="G8">
            <v>0</v>
          </cell>
        </row>
        <row r="9">
          <cell r="D9" t="str">
            <v>2005janeiroOESTE</v>
          </cell>
          <cell r="E9">
            <v>3260</v>
          </cell>
          <cell r="F9">
            <v>126</v>
          </cell>
          <cell r="G9">
            <v>0</v>
          </cell>
        </row>
        <row r="10">
          <cell r="D10" t="str">
            <v>2005janeiroABC</v>
          </cell>
          <cell r="E10">
            <v>2340</v>
          </cell>
          <cell r="F10">
            <v>0</v>
          </cell>
          <cell r="G10">
            <v>0</v>
          </cell>
        </row>
        <row r="11">
          <cell r="D11" t="str">
            <v>2005janeiroUnidade Poder Publico</v>
          </cell>
          <cell r="E11">
            <v>11659</v>
          </cell>
          <cell r="F11">
            <v>224</v>
          </cell>
          <cell r="G11">
            <v>224</v>
          </cell>
          <cell r="J11">
            <v>801</v>
          </cell>
        </row>
        <row r="12">
          <cell r="D12" t="str">
            <v>2005janeiroAES Eletropaulo</v>
          </cell>
          <cell r="E12">
            <v>5143041</v>
          </cell>
          <cell r="F12">
            <v>11086</v>
          </cell>
          <cell r="G12">
            <v>6040</v>
          </cell>
          <cell r="H12">
            <v>4822</v>
          </cell>
          <cell r="I12">
            <v>442</v>
          </cell>
          <cell r="J12">
            <v>11086</v>
          </cell>
          <cell r="K12">
            <v>1067</v>
          </cell>
        </row>
        <row r="13">
          <cell r="D13" t="str">
            <v>2005fevereiroUnidade Oeste</v>
          </cell>
          <cell r="E13">
            <v>731541</v>
          </cell>
          <cell r="F13">
            <v>790</v>
          </cell>
          <cell r="G13">
            <v>301</v>
          </cell>
          <cell r="H13">
            <v>489</v>
          </cell>
          <cell r="I13">
            <v>495.90286117979514</v>
          </cell>
          <cell r="J13">
            <v>790</v>
          </cell>
          <cell r="K13">
            <v>1254</v>
          </cell>
        </row>
        <row r="14">
          <cell r="D14" t="str">
            <v>2005fevereiroUnidade São Paulo Sul</v>
          </cell>
          <cell r="E14">
            <v>925201</v>
          </cell>
          <cell r="F14">
            <v>1609</v>
          </cell>
          <cell r="G14">
            <v>480</v>
          </cell>
          <cell r="H14">
            <v>1129</v>
          </cell>
          <cell r="I14">
            <v>514.26113013698625</v>
          </cell>
          <cell r="J14">
            <v>1609</v>
          </cell>
          <cell r="K14">
            <v>884</v>
          </cell>
        </row>
        <row r="15">
          <cell r="D15" t="str">
            <v>2005fevereiroUnidade Anhembi</v>
          </cell>
          <cell r="E15">
            <v>702965</v>
          </cell>
          <cell r="F15">
            <v>1479</v>
          </cell>
          <cell r="G15">
            <v>846</v>
          </cell>
          <cell r="H15">
            <v>633</v>
          </cell>
          <cell r="I15">
            <v>357.41679915209329</v>
          </cell>
          <cell r="J15">
            <v>1479</v>
          </cell>
          <cell r="K15">
            <v>1157</v>
          </cell>
        </row>
        <row r="16">
          <cell r="D16" t="str">
            <v>2005fevereiroUnidade Centro</v>
          </cell>
          <cell r="E16">
            <v>825123</v>
          </cell>
          <cell r="F16">
            <v>792</v>
          </cell>
          <cell r="G16">
            <v>281</v>
          </cell>
          <cell r="H16">
            <v>511</v>
          </cell>
          <cell r="I16">
            <v>731.82724402345514</v>
          </cell>
          <cell r="J16">
            <v>792</v>
          </cell>
          <cell r="K16">
            <v>1651</v>
          </cell>
        </row>
        <row r="17">
          <cell r="D17" t="str">
            <v>2005fevereiroUnidade Leste</v>
          </cell>
          <cell r="E17">
            <v>1200705</v>
          </cell>
          <cell r="F17">
            <v>2694</v>
          </cell>
          <cell r="G17">
            <v>1512</v>
          </cell>
          <cell r="H17">
            <v>1182</v>
          </cell>
          <cell r="I17">
            <v>431.83735050597977</v>
          </cell>
          <cell r="J17">
            <v>2694</v>
          </cell>
          <cell r="K17">
            <v>988</v>
          </cell>
        </row>
        <row r="18">
          <cell r="D18" t="str">
            <v>2005fevereiroUnidade Grande ABC</v>
          </cell>
          <cell r="E18">
            <v>764373</v>
          </cell>
          <cell r="F18">
            <v>1468</v>
          </cell>
          <cell r="G18">
            <v>558</v>
          </cell>
          <cell r="H18">
            <v>910</v>
          </cell>
          <cell r="I18">
            <v>535.06772334293953</v>
          </cell>
          <cell r="J18">
            <v>1468</v>
          </cell>
          <cell r="K18">
            <v>852</v>
          </cell>
        </row>
        <row r="19">
          <cell r="D19" t="str">
            <v>2005fevereiroCAPITAL</v>
          </cell>
          <cell r="E19">
            <v>6050</v>
          </cell>
          <cell r="F19">
            <v>122</v>
          </cell>
          <cell r="G19">
            <v>0</v>
          </cell>
          <cell r="H19">
            <v>0</v>
          </cell>
        </row>
        <row r="20">
          <cell r="D20" t="str">
            <v>2005fevereiroOESTE</v>
          </cell>
          <cell r="E20">
            <v>3233</v>
          </cell>
          <cell r="F20">
            <v>173</v>
          </cell>
          <cell r="G20">
            <v>0</v>
          </cell>
          <cell r="H20">
            <v>0</v>
          </cell>
        </row>
        <row r="21">
          <cell r="D21" t="str">
            <v>2005fevereiroABC</v>
          </cell>
          <cell r="E21">
            <v>2335</v>
          </cell>
          <cell r="F21">
            <v>474</v>
          </cell>
          <cell r="G21">
            <v>0</v>
          </cell>
          <cell r="H21">
            <v>0</v>
          </cell>
        </row>
        <row r="22">
          <cell r="D22" t="str">
            <v>2005fevereiroUnidade Poder Publico</v>
          </cell>
          <cell r="E22">
            <v>11618</v>
          </cell>
          <cell r="F22">
            <v>769</v>
          </cell>
          <cell r="G22">
            <v>769</v>
          </cell>
          <cell r="H22">
            <v>0</v>
          </cell>
          <cell r="J22">
            <v>799</v>
          </cell>
        </row>
        <row r="23">
          <cell r="D23" t="str">
            <v>2005fevereiroAES Eletropaulo</v>
          </cell>
          <cell r="E23">
            <v>5161526</v>
          </cell>
          <cell r="F23">
            <v>9601</v>
          </cell>
          <cell r="G23">
            <v>3978</v>
          </cell>
          <cell r="H23">
            <v>4854</v>
          </cell>
          <cell r="I23">
            <v>489</v>
          </cell>
          <cell r="J23">
            <v>9601</v>
          </cell>
          <cell r="K23">
            <v>1062</v>
          </cell>
        </row>
        <row r="24">
          <cell r="D24" t="str">
            <v>2005marçoUnidade Oeste</v>
          </cell>
          <cell r="E24">
            <v>733652</v>
          </cell>
          <cell r="F24">
            <v>714</v>
          </cell>
          <cell r="G24">
            <v>131</v>
          </cell>
          <cell r="H24">
            <v>583</v>
          </cell>
          <cell r="I24">
            <v>513.87116415002436</v>
          </cell>
          <cell r="J24">
            <v>871</v>
          </cell>
          <cell r="K24">
            <v>1259</v>
          </cell>
        </row>
        <row r="25">
          <cell r="D25" t="str">
            <v>2005marçoUnidade São Paulo Sul</v>
          </cell>
          <cell r="E25">
            <v>930590</v>
          </cell>
          <cell r="F25">
            <v>1509</v>
          </cell>
          <cell r="G25">
            <v>381</v>
          </cell>
          <cell r="H25">
            <v>1128</v>
          </cell>
          <cell r="I25">
            <v>515.47458595088517</v>
          </cell>
          <cell r="J25">
            <v>1628</v>
          </cell>
          <cell r="K25">
            <v>909</v>
          </cell>
        </row>
        <row r="26">
          <cell r="D26" t="str">
            <v>2005marçoUnidade Anhembi</v>
          </cell>
          <cell r="E26">
            <v>705573</v>
          </cell>
          <cell r="F26">
            <v>1146</v>
          </cell>
          <cell r="G26">
            <v>626</v>
          </cell>
          <cell r="H26">
            <v>520</v>
          </cell>
          <cell r="I26">
            <v>351.65225694444445</v>
          </cell>
          <cell r="J26">
            <v>1400</v>
          </cell>
          <cell r="K26">
            <v>1176</v>
          </cell>
        </row>
        <row r="27">
          <cell r="D27" t="str">
            <v>2005marçoUnidade Centro</v>
          </cell>
          <cell r="E27">
            <v>828534</v>
          </cell>
          <cell r="F27">
            <v>888</v>
          </cell>
          <cell r="G27">
            <v>424</v>
          </cell>
          <cell r="H27">
            <v>464</v>
          </cell>
          <cell r="I27">
            <v>850</v>
          </cell>
          <cell r="J27">
            <v>844</v>
          </cell>
          <cell r="K27">
            <v>1649</v>
          </cell>
        </row>
        <row r="28">
          <cell r="D28" t="str">
            <v>2005marçoUnidade Leste</v>
          </cell>
          <cell r="E28">
            <v>1208019</v>
          </cell>
          <cell r="F28">
            <v>2645</v>
          </cell>
          <cell r="G28">
            <v>1347</v>
          </cell>
          <cell r="H28">
            <v>1298</v>
          </cell>
          <cell r="I28">
            <v>416.10531914893619</v>
          </cell>
          <cell r="J28">
            <v>2602</v>
          </cell>
          <cell r="K28">
            <v>1013</v>
          </cell>
        </row>
        <row r="29">
          <cell r="D29" t="str">
            <v>2005marçoUnidade Grande ABC</v>
          </cell>
          <cell r="E29">
            <v>766256</v>
          </cell>
          <cell r="F29">
            <v>1183</v>
          </cell>
          <cell r="G29">
            <v>354</v>
          </cell>
          <cell r="H29">
            <v>829</v>
          </cell>
          <cell r="I29">
            <v>535.19054475641951</v>
          </cell>
          <cell r="J29">
            <v>1411</v>
          </cell>
          <cell r="K29">
            <v>896</v>
          </cell>
        </row>
        <row r="30">
          <cell r="D30" t="str">
            <v>2005marçoCAPITAL</v>
          </cell>
          <cell r="E30">
            <v>6073</v>
          </cell>
          <cell r="F30">
            <v>532</v>
          </cell>
          <cell r="G30">
            <v>0</v>
          </cell>
          <cell r="H30">
            <v>0</v>
          </cell>
        </row>
        <row r="31">
          <cell r="D31" t="str">
            <v>2005marçoOESTE</v>
          </cell>
          <cell r="E31">
            <v>3130</v>
          </cell>
          <cell r="F31">
            <v>43</v>
          </cell>
          <cell r="G31">
            <v>0</v>
          </cell>
          <cell r="H31">
            <v>0</v>
          </cell>
        </row>
        <row r="32">
          <cell r="D32" t="str">
            <v>2005marçoABC</v>
          </cell>
          <cell r="E32">
            <v>2319</v>
          </cell>
          <cell r="F32">
            <v>943</v>
          </cell>
          <cell r="G32">
            <v>0</v>
          </cell>
          <cell r="H32">
            <v>0</v>
          </cell>
        </row>
        <row r="33">
          <cell r="D33" t="str">
            <v>2005marçoUnidade Poder Publico</v>
          </cell>
          <cell r="E33">
            <v>11522</v>
          </cell>
          <cell r="F33">
            <v>1518</v>
          </cell>
          <cell r="G33">
            <v>1518</v>
          </cell>
          <cell r="H33" t="str">
            <v xml:space="preserve"> </v>
          </cell>
          <cell r="J33">
            <v>794</v>
          </cell>
        </row>
        <row r="34">
          <cell r="D34" t="str">
            <v>2005marçoAES Eletropaulo</v>
          </cell>
          <cell r="E34">
            <v>5184146</v>
          </cell>
          <cell r="F34">
            <v>9603</v>
          </cell>
          <cell r="G34">
            <v>3263</v>
          </cell>
          <cell r="H34">
            <v>4822</v>
          </cell>
          <cell r="I34">
            <v>488</v>
          </cell>
          <cell r="J34">
            <v>9267</v>
          </cell>
          <cell r="K34">
            <v>1080</v>
          </cell>
        </row>
        <row r="35">
          <cell r="D35" t="str">
            <v>2005abrilUnidade Oeste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557.09806247528672</v>
          </cell>
          <cell r="J35">
            <v>869</v>
          </cell>
          <cell r="K35">
            <v>1264</v>
          </cell>
        </row>
        <row r="36">
          <cell r="D36" t="str">
            <v>2005abrilUnidade São Paulo Sul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553.14609147927183</v>
          </cell>
          <cell r="J36">
            <v>1588</v>
          </cell>
          <cell r="K36">
            <v>934</v>
          </cell>
        </row>
        <row r="37">
          <cell r="D37" t="str">
            <v>2005abrilUnidade Anhembi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369.61863133451715</v>
          </cell>
          <cell r="J37">
            <v>1324</v>
          </cell>
          <cell r="K37">
            <v>1194</v>
          </cell>
        </row>
        <row r="38">
          <cell r="D38" t="str">
            <v>2005abrilUnidade Centro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891</v>
          </cell>
          <cell r="J38">
            <v>845</v>
          </cell>
          <cell r="K38">
            <v>1645</v>
          </cell>
        </row>
        <row r="39">
          <cell r="D39" t="str">
            <v>2005abrilUnidade Leste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432.65428913664425</v>
          </cell>
          <cell r="J39">
            <v>2513</v>
          </cell>
          <cell r="K39">
            <v>1038</v>
          </cell>
        </row>
        <row r="40">
          <cell r="D40" t="str">
            <v>2005abrilUnidade Grande ABC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565.65615501519756</v>
          </cell>
          <cell r="J40">
            <v>1356</v>
          </cell>
          <cell r="K40">
            <v>940</v>
          </cell>
        </row>
        <row r="41">
          <cell r="D41" t="str">
            <v>2005abrilCAPITAL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D42" t="str">
            <v>2005abrilOESTE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D43" t="str">
            <v>2005abrilABC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D44" t="str">
            <v>2005abrilUnidade Poder Publico</v>
          </cell>
          <cell r="E44" t="str">
            <v xml:space="preserve"> </v>
          </cell>
          <cell r="F44" t="str">
            <v xml:space="preserve"> </v>
          </cell>
          <cell r="H44" t="str">
            <v xml:space="preserve"> </v>
          </cell>
          <cell r="J44">
            <v>791</v>
          </cell>
        </row>
        <row r="45">
          <cell r="D45" t="str">
            <v>2005abrilAES Eletropaulo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518</v>
          </cell>
          <cell r="J45">
            <v>8944</v>
          </cell>
          <cell r="K45">
            <v>1098</v>
          </cell>
        </row>
        <row r="46">
          <cell r="D46" t="str">
            <v>2005maioUnidade Oeste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586</v>
          </cell>
          <cell r="J46">
            <v>867</v>
          </cell>
          <cell r="K46">
            <v>1268</v>
          </cell>
        </row>
        <row r="47">
          <cell r="D47" t="str">
            <v>2005maioUnidade São Paulo Sul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545</v>
          </cell>
          <cell r="J47">
            <v>1548</v>
          </cell>
          <cell r="K47">
            <v>960</v>
          </cell>
        </row>
        <row r="48">
          <cell r="D48" t="str">
            <v>2005maioUnidade Anhembi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382</v>
          </cell>
          <cell r="J48">
            <v>1253</v>
          </cell>
          <cell r="K48">
            <v>1213</v>
          </cell>
        </row>
        <row r="49">
          <cell r="D49" t="str">
            <v>2005maioUnidade Centro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941</v>
          </cell>
          <cell r="J49">
            <v>846</v>
          </cell>
          <cell r="K49">
            <v>1642</v>
          </cell>
        </row>
        <row r="50">
          <cell r="D50" t="str">
            <v>2005maioUnidade Leste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448</v>
          </cell>
          <cell r="J50">
            <v>2426</v>
          </cell>
          <cell r="K50">
            <v>1063</v>
          </cell>
        </row>
        <row r="51">
          <cell r="D51" t="str">
            <v>2005maioUnidade Grande ABC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591</v>
          </cell>
          <cell r="J51">
            <v>1303</v>
          </cell>
          <cell r="K51">
            <v>987</v>
          </cell>
        </row>
        <row r="52">
          <cell r="D52" t="str">
            <v>2005maioCAPITAL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</row>
        <row r="53">
          <cell r="D53" t="str">
            <v>2005maioOESTE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D54" t="str">
            <v>2005maioABC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D55" t="str">
            <v>2005maioUnidade Poder Publico</v>
          </cell>
          <cell r="E55" t="str">
            <v xml:space="preserve"> </v>
          </cell>
          <cell r="F55" t="str">
            <v xml:space="preserve"> </v>
          </cell>
          <cell r="H55" t="str">
            <v xml:space="preserve"> </v>
          </cell>
          <cell r="J55">
            <v>789</v>
          </cell>
        </row>
        <row r="56">
          <cell r="D56" t="str">
            <v>2005maioAES Eletropaulo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533</v>
          </cell>
          <cell r="J56">
            <v>8633</v>
          </cell>
          <cell r="K56">
            <v>1117</v>
          </cell>
        </row>
        <row r="57">
          <cell r="D57" t="str">
            <v>2005junhoUnidade Oeste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623.4454759799587</v>
          </cell>
          <cell r="J57">
            <v>864</v>
          </cell>
          <cell r="K57">
            <v>1273</v>
          </cell>
        </row>
        <row r="58">
          <cell r="D58" t="str">
            <v>2005junhoUnidade São Paulo Sul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546.96609657947681</v>
          </cell>
          <cell r="J58">
            <v>1510</v>
          </cell>
          <cell r="K58">
            <v>987</v>
          </cell>
        </row>
        <row r="59">
          <cell r="D59" t="str">
            <v>2005junhoUnidade Anhembi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409.84953703703701</v>
          </cell>
          <cell r="J59">
            <v>1185</v>
          </cell>
          <cell r="K59">
            <v>1233</v>
          </cell>
        </row>
        <row r="60">
          <cell r="D60" t="str">
            <v>2005junhoUnidade Centro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975</v>
          </cell>
          <cell r="J60">
            <v>846</v>
          </cell>
          <cell r="K60">
            <v>1639</v>
          </cell>
        </row>
        <row r="61">
          <cell r="D61" t="str">
            <v>2005junhoUnidade Leste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467.77883850437547</v>
          </cell>
          <cell r="J61">
            <v>2343</v>
          </cell>
          <cell r="K61">
            <v>1090</v>
          </cell>
        </row>
        <row r="62">
          <cell r="D62" t="str">
            <v>2005junhoUnidade Grande ABC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611.07614628820966</v>
          </cell>
          <cell r="J62">
            <v>1252</v>
          </cell>
          <cell r="K62">
            <v>1037</v>
          </cell>
        </row>
        <row r="63">
          <cell r="D63" t="str">
            <v>2005junhoCAPITAL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D64" t="str">
            <v>2005junhoOESTE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D65" t="str">
            <v>2005junhoABC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D66" t="str">
            <v>2005junhoUnidade Poder Publico</v>
          </cell>
          <cell r="E66" t="str">
            <v xml:space="preserve"> </v>
          </cell>
          <cell r="F66" t="str">
            <v xml:space="preserve"> </v>
          </cell>
          <cell r="H66" t="str">
            <v xml:space="preserve"> </v>
          </cell>
          <cell r="J66">
            <v>786</v>
          </cell>
        </row>
        <row r="67">
          <cell r="D67" t="str">
            <v>2005junhoAES Eletropaulo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557</v>
          </cell>
          <cell r="J67">
            <v>8332</v>
          </cell>
          <cell r="K67">
            <v>1136</v>
          </cell>
        </row>
        <row r="68">
          <cell r="D68" t="str">
            <v>2005julhoUnidade Oeste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647.30774269618757</v>
          </cell>
          <cell r="J68">
            <v>862</v>
          </cell>
          <cell r="K68">
            <v>1277</v>
          </cell>
        </row>
        <row r="69">
          <cell r="D69" t="str">
            <v>2005julhoUnidade São Paulo Sul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547.53747951349953</v>
          </cell>
          <cell r="J69">
            <v>1473</v>
          </cell>
          <cell r="K69">
            <v>1015</v>
          </cell>
        </row>
        <row r="70">
          <cell r="D70" t="str">
            <v>2005julhoUnidade Anhembi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429.62757313109427</v>
          </cell>
          <cell r="J70">
            <v>1121</v>
          </cell>
          <cell r="K70">
            <v>1253</v>
          </cell>
        </row>
        <row r="71">
          <cell r="D71" t="str">
            <v>2005julhoUnidade Centro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1012</v>
          </cell>
          <cell r="J71">
            <v>847</v>
          </cell>
          <cell r="K71">
            <v>1636</v>
          </cell>
        </row>
        <row r="72">
          <cell r="D72" t="str">
            <v>2005julhoUnidade Leste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484.29740366541353</v>
          </cell>
          <cell r="J72">
            <v>2263</v>
          </cell>
          <cell r="K72">
            <v>1116</v>
          </cell>
        </row>
        <row r="73">
          <cell r="D73" t="str">
            <v>2005julhoUnidade Grande ABC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625.8533141899976</v>
          </cell>
          <cell r="J73">
            <v>1203</v>
          </cell>
          <cell r="K73">
            <v>1089</v>
          </cell>
        </row>
        <row r="74">
          <cell r="D74" t="str">
            <v>2005julhoCAPITAL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</row>
        <row r="75">
          <cell r="D75" t="str">
            <v>2005julhoOESTE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</row>
        <row r="76">
          <cell r="D76" t="str">
            <v>2005julhoABC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D77" t="str">
            <v>2005julhoUnidade Poder Publico</v>
          </cell>
          <cell r="E77" t="str">
            <v xml:space="preserve"> </v>
          </cell>
          <cell r="F77" t="str">
            <v xml:space="preserve"> </v>
          </cell>
          <cell r="H77" t="str">
            <v xml:space="preserve"> </v>
          </cell>
          <cell r="J77">
            <v>784</v>
          </cell>
        </row>
        <row r="78">
          <cell r="D78" t="str">
            <v>2005julhoAES Eletropaulo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574</v>
          </cell>
          <cell r="J78">
            <v>8042</v>
          </cell>
          <cell r="K78">
            <v>1155</v>
          </cell>
        </row>
        <row r="79">
          <cell r="D79" t="str">
            <v>2005agostoUnidade Oeste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668.86050917702778</v>
          </cell>
          <cell r="J79">
            <v>860</v>
          </cell>
          <cell r="K79">
            <v>1282</v>
          </cell>
        </row>
        <row r="80">
          <cell r="D80" t="str">
            <v>2005agostoUnidade São Paulo Sul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546.85010545344983</v>
          </cell>
          <cell r="J80">
            <v>1436</v>
          </cell>
          <cell r="K80">
            <v>1043</v>
          </cell>
        </row>
        <row r="81">
          <cell r="D81" t="str">
            <v>2005agostoUnidade Anhembi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447.72423993426457</v>
          </cell>
          <cell r="J81">
            <v>1061</v>
          </cell>
          <cell r="K81">
            <v>1273</v>
          </cell>
        </row>
        <row r="82">
          <cell r="D82" t="str">
            <v>2005agostoUnidade Centro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1049</v>
          </cell>
          <cell r="J82">
            <v>848</v>
          </cell>
          <cell r="K82">
            <v>1632</v>
          </cell>
        </row>
        <row r="83">
          <cell r="D83" t="str">
            <v>2005agostoUnidade Leste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492.82316404822797</v>
          </cell>
          <cell r="J83">
            <v>2185</v>
          </cell>
          <cell r="K83">
            <v>1144</v>
          </cell>
        </row>
        <row r="84">
          <cell r="D84" t="str">
            <v>2005agostoUnidade Grande ABC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626.20473100272136</v>
          </cell>
          <cell r="J84">
            <v>1157</v>
          </cell>
          <cell r="K84">
            <v>1143</v>
          </cell>
        </row>
        <row r="85">
          <cell r="D85" t="str">
            <v>2005agostoCAPITAL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</row>
        <row r="86">
          <cell r="D86" t="str">
            <v>2005agostoOESTE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D87" t="str">
            <v>2005agostoABC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8">
          <cell r="D88" t="str">
            <v>2005agostoUnidade Poder Publico</v>
          </cell>
          <cell r="E88" t="str">
            <v xml:space="preserve"> </v>
          </cell>
          <cell r="F88" t="str">
            <v xml:space="preserve"> </v>
          </cell>
          <cell r="H88" t="str">
            <v xml:space="preserve"> </v>
          </cell>
          <cell r="J88">
            <v>781</v>
          </cell>
        </row>
        <row r="89">
          <cell r="D89" t="str">
            <v>2005agostoAES Eletropaulo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585</v>
          </cell>
          <cell r="J89">
            <v>7762</v>
          </cell>
          <cell r="K89">
            <v>1175</v>
          </cell>
        </row>
        <row r="90">
          <cell r="D90" t="str">
            <v>2005setembroUnidade Oeste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695.33227744401961</v>
          </cell>
          <cell r="J90">
            <v>857</v>
          </cell>
          <cell r="K90">
            <v>1286</v>
          </cell>
        </row>
        <row r="91">
          <cell r="D91" t="str">
            <v>2005setembroUnidade São Paulo Sul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563.28971125353178</v>
          </cell>
          <cell r="J91">
            <v>1401</v>
          </cell>
          <cell r="K91">
            <v>1073</v>
          </cell>
        </row>
        <row r="92">
          <cell r="D92" t="str">
            <v>2005setembroUnidade Anhembi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486.81643813901877</v>
          </cell>
          <cell r="J92">
            <v>1004</v>
          </cell>
          <cell r="K92">
            <v>1293</v>
          </cell>
        </row>
        <row r="93">
          <cell r="D93" t="str">
            <v>2005setembroUnidade Centro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1049</v>
          </cell>
          <cell r="J93">
            <v>848</v>
          </cell>
          <cell r="K93">
            <v>1629</v>
          </cell>
        </row>
        <row r="94">
          <cell r="D94" t="str">
            <v>2005setembroUnidade Leste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514.88249806501551</v>
          </cell>
          <cell r="J94">
            <v>2110</v>
          </cell>
          <cell r="K94">
            <v>1172</v>
          </cell>
        </row>
        <row r="95">
          <cell r="D95" t="str">
            <v>2005setembroUnidade Grande ABC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618.54271817931544</v>
          </cell>
          <cell r="J95">
            <v>1111</v>
          </cell>
          <cell r="K95">
            <v>1200</v>
          </cell>
        </row>
        <row r="96">
          <cell r="D96" t="str">
            <v>2005setembroCAPITAL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</row>
        <row r="97">
          <cell r="D97" t="str">
            <v>2005setembroOESTE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</row>
        <row r="98">
          <cell r="D98" t="str">
            <v>2005setembroABC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</row>
        <row r="99">
          <cell r="D99" t="str">
            <v>2005setembroUnidade Poder Publico</v>
          </cell>
          <cell r="E99" t="str">
            <v xml:space="preserve"> </v>
          </cell>
          <cell r="F99" t="str">
            <v xml:space="preserve"> </v>
          </cell>
          <cell r="H99" t="str">
            <v xml:space="preserve"> </v>
          </cell>
          <cell r="J99">
            <v>779</v>
          </cell>
        </row>
        <row r="100">
          <cell r="D100" t="str">
            <v>2005setembroAES Eletropaulo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608</v>
          </cell>
          <cell r="J100">
            <v>7492</v>
          </cell>
          <cell r="K100">
            <v>1195</v>
          </cell>
        </row>
        <row r="101">
          <cell r="D101" t="str">
            <v>2005outubroUnidade Oeste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730.32814432989687</v>
          </cell>
          <cell r="J101">
            <v>855</v>
          </cell>
          <cell r="K101">
            <v>1291</v>
          </cell>
        </row>
        <row r="102">
          <cell r="D102" t="str">
            <v>2005outubroUnidade São Paulo Sul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586</v>
          </cell>
          <cell r="J102">
            <v>1366</v>
          </cell>
          <cell r="K102">
            <v>1103</v>
          </cell>
        </row>
        <row r="103">
          <cell r="D103" t="str">
            <v>2005outubroUnidade Anhembi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516.66364392050173</v>
          </cell>
          <cell r="J103">
            <v>950</v>
          </cell>
          <cell r="K103">
            <v>1314</v>
          </cell>
        </row>
        <row r="104">
          <cell r="D104" t="str">
            <v>2005outubroUnidade Centro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1051</v>
          </cell>
          <cell r="J104">
            <v>849</v>
          </cell>
          <cell r="K104">
            <v>1626</v>
          </cell>
        </row>
        <row r="105">
          <cell r="D105" t="str">
            <v>2005outubroUnidade Leste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549.95960627727732</v>
          </cell>
          <cell r="J105">
            <v>2038</v>
          </cell>
          <cell r="K105">
            <v>1200</v>
          </cell>
        </row>
        <row r="106">
          <cell r="D106" t="str">
            <v>2005outubroUnidade Grande ABC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631.03459013634074</v>
          </cell>
          <cell r="J106">
            <v>1068</v>
          </cell>
          <cell r="K106">
            <v>1260</v>
          </cell>
        </row>
        <row r="107">
          <cell r="D107" t="str">
            <v>2005outubroCAPITAL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</row>
        <row r="108">
          <cell r="D108" t="str">
            <v>2005outubroOESTE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</row>
        <row r="109">
          <cell r="D109" t="str">
            <v>2005outubroABC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</row>
        <row r="110">
          <cell r="D110" t="str">
            <v>2005outubroUnidade Poder Publico</v>
          </cell>
          <cell r="E110" t="str">
            <v xml:space="preserve"> </v>
          </cell>
          <cell r="F110" t="str">
            <v xml:space="preserve"> </v>
          </cell>
          <cell r="H110" t="str">
            <v xml:space="preserve"> </v>
          </cell>
          <cell r="J110">
            <v>777</v>
          </cell>
        </row>
        <row r="111">
          <cell r="D111" t="str">
            <v>2005outubroAES Eletropaulo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636</v>
          </cell>
          <cell r="J111">
            <v>7231</v>
          </cell>
          <cell r="K111">
            <v>1215</v>
          </cell>
        </row>
        <row r="112">
          <cell r="D112" t="str">
            <v>2005novembroUnidade Oeste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743.82671239401736</v>
          </cell>
          <cell r="J112">
            <v>853</v>
          </cell>
          <cell r="K112">
            <v>1295</v>
          </cell>
        </row>
        <row r="113">
          <cell r="D113" t="str">
            <v>2005novembroUnidade São Paulo Sul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591.38001536370621</v>
          </cell>
          <cell r="J113">
            <v>1333</v>
          </cell>
          <cell r="K113">
            <v>1133</v>
          </cell>
        </row>
        <row r="114">
          <cell r="D114" t="str">
            <v>2005novembroUnidade Anhembi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559.90277261577342</v>
          </cell>
          <cell r="J114">
            <v>898</v>
          </cell>
          <cell r="K114">
            <v>1335</v>
          </cell>
        </row>
        <row r="115">
          <cell r="D115" t="str">
            <v>2005novembroUnidade Centro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1101</v>
          </cell>
          <cell r="J115">
            <v>850</v>
          </cell>
          <cell r="K115">
            <v>1623</v>
          </cell>
        </row>
        <row r="116">
          <cell r="D116" t="str">
            <v>2005novembroUnidade Leste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568.82406801831257</v>
          </cell>
          <cell r="J116">
            <v>1968</v>
          </cell>
          <cell r="K116">
            <v>1230</v>
          </cell>
        </row>
        <row r="117">
          <cell r="D117" t="str">
            <v>2005novembroUnidade Grande ABC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645.99804443053813</v>
          </cell>
          <cell r="J117">
            <v>1026</v>
          </cell>
          <cell r="K117">
            <v>1323</v>
          </cell>
        </row>
        <row r="118">
          <cell r="D118" t="str">
            <v>2005novembroCAPITAL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</row>
        <row r="119">
          <cell r="D119" t="str">
            <v>2005novembroOESTE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</row>
        <row r="120">
          <cell r="D120" t="str">
            <v>2005novembroABC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</row>
        <row r="121">
          <cell r="D121" t="str">
            <v>2005novembroUnidade Poder Publico</v>
          </cell>
          <cell r="E121" t="str">
            <v xml:space="preserve"> </v>
          </cell>
          <cell r="F121" t="str">
            <v xml:space="preserve"> </v>
          </cell>
          <cell r="H121" t="str">
            <v xml:space="preserve"> </v>
          </cell>
          <cell r="J121">
            <v>774</v>
          </cell>
        </row>
        <row r="122">
          <cell r="D122" t="str">
            <v>2005novembroAES Eletropaulo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658</v>
          </cell>
          <cell r="J122">
            <v>6980</v>
          </cell>
          <cell r="K122">
            <v>1236</v>
          </cell>
        </row>
        <row r="123">
          <cell r="D123" t="str">
            <v>2005dezembroUnidade Oeste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751.20545774647883</v>
          </cell>
          <cell r="J123">
            <v>850</v>
          </cell>
          <cell r="K123">
            <v>1300</v>
          </cell>
        </row>
        <row r="124">
          <cell r="D124" t="str">
            <v>2005dezembroUnidade São Paulo Sul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612.83947501261991</v>
          </cell>
          <cell r="J124">
            <v>1300</v>
          </cell>
          <cell r="K124">
            <v>1165</v>
          </cell>
        </row>
        <row r="125">
          <cell r="D125" t="str">
            <v>2005dezembroUnidade Anhembi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599.89541578602143</v>
          </cell>
          <cell r="J125">
            <v>850</v>
          </cell>
          <cell r="K125">
            <v>1356</v>
          </cell>
        </row>
        <row r="126">
          <cell r="D126" t="str">
            <v>2005dezembroUnidade Centro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1146</v>
          </cell>
          <cell r="J126">
            <v>850</v>
          </cell>
          <cell r="K126">
            <v>1619</v>
          </cell>
        </row>
        <row r="127">
          <cell r="D127" t="str">
            <v>2005dezembroUnidade Leste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583.15491054980146</v>
          </cell>
          <cell r="J127">
            <v>1900</v>
          </cell>
          <cell r="K127">
            <v>1260</v>
          </cell>
        </row>
        <row r="128">
          <cell r="D128" t="str">
            <v>2005dezembroUnidade Grande ABC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659.9827308649202</v>
          </cell>
          <cell r="J128">
            <v>986</v>
          </cell>
          <cell r="K128">
            <v>1389</v>
          </cell>
        </row>
        <row r="129">
          <cell r="D129" t="str">
            <v>2005dezembroCAPITAL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</row>
        <row r="130">
          <cell r="D130" t="str">
            <v>2005dezembroOESTE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</row>
        <row r="131">
          <cell r="D131" t="str">
            <v>2005dezembroABC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</row>
        <row r="132">
          <cell r="D132" t="str">
            <v>2005dezembroUnidade Poder Publico</v>
          </cell>
          <cell r="E132" t="str">
            <v xml:space="preserve"> </v>
          </cell>
          <cell r="F132" t="str">
            <v xml:space="preserve"> </v>
          </cell>
          <cell r="H132" t="str">
            <v xml:space="preserve"> </v>
          </cell>
          <cell r="J132">
            <v>772</v>
          </cell>
        </row>
        <row r="133">
          <cell r="D133" t="str">
            <v>2005dezembroAES Eletropaulo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680</v>
          </cell>
          <cell r="J133">
            <v>6737</v>
          </cell>
          <cell r="K133">
            <v>1257</v>
          </cell>
        </row>
      </sheetData>
      <sheetData sheetId="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AMPLA"/>
      <sheetName val="A"/>
      <sheetName val="B"/>
      <sheetName val="1A"/>
      <sheetName val="1B"/>
      <sheetName val="1B ne"/>
      <sheetName val="1C"/>
      <sheetName val="2A"/>
      <sheetName val="2B"/>
      <sheetName val="2B ne"/>
      <sheetName val="2C"/>
      <sheetName val="3A"/>
      <sheetName val="3B"/>
      <sheetName val="3C"/>
      <sheetName val="4"/>
      <sheetName val="4 ne"/>
      <sheetName val="5"/>
      <sheetName val="Apêndice"/>
      <sheetName val="Índices"/>
      <sheetName val="IA"/>
      <sheetName val="Bco Preços"/>
      <sheetName val="Tabela TUC"/>
      <sheetName val="Tabela Conjuntos"/>
      <sheetName val="Tabela Localidade"/>
      <sheetName val="Tabela ODI"/>
      <sheetName val="CA STD"/>
      <sheetName val="Auxiliar"/>
      <sheetName val="08-05-15-ama - Base Increment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7">
          <cell r="B7" t="str">
            <v>Link CA</v>
          </cell>
        </row>
      </sheetData>
      <sheetData sheetId="25">
        <row r="7">
          <cell r="B7" t="str">
            <v>Link CA</v>
          </cell>
          <cell r="C7" t="str">
            <v>Tipo UC</v>
          </cell>
          <cell r="D7" t="str">
            <v>Instalação</v>
          </cell>
          <cell r="E7" t="str">
            <v>Descrição tipo UC</v>
          </cell>
          <cell r="F7" t="str">
            <v>Componente Menor</v>
          </cell>
          <cell r="G7" t="str">
            <v>Frete</v>
          </cell>
          <cell r="H7" t="str">
            <v xml:space="preserve">Projeto </v>
          </cell>
          <cell r="I7" t="str">
            <v>Gerenciamento</v>
          </cell>
          <cell r="J7" t="str">
            <v>Montagem</v>
          </cell>
          <cell r="K7" t="str">
            <v>JOA</v>
          </cell>
          <cell r="L7" t="str">
            <v>Total de custos adicionais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 t="str">
            <v>UC Geral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GE-19.2</v>
          </cell>
          <cell r="C10" t="str">
            <v>19.2</v>
          </cell>
          <cell r="D10" t="str">
            <v>GE</v>
          </cell>
          <cell r="E10" t="str">
            <v>CONDUTOR (SISTEMA DE DISTRIBUIÇÃO)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GE-22.1</v>
          </cell>
          <cell r="C11" t="str">
            <v>22.1</v>
          </cell>
          <cell r="D11" t="str">
            <v>GE</v>
          </cell>
          <cell r="E11" t="str">
            <v>DIREITO, MARCA E PATENTE (SERVIDÃO E OUTROS)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GE-22.2</v>
          </cell>
          <cell r="C12" t="str">
            <v>22.2</v>
          </cell>
          <cell r="D12" t="str">
            <v>GE</v>
          </cell>
          <cell r="E12" t="str">
            <v>DIREITO, MARCA E PATENTE (SOFTWARE)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GE-24.2</v>
          </cell>
          <cell r="C13" t="str">
            <v>24.2</v>
          </cell>
          <cell r="D13" t="str">
            <v>GE</v>
          </cell>
          <cell r="E13" t="str">
            <v>EDIFICAÇÃO (OUTRAS)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GE-27</v>
          </cell>
          <cell r="C14" t="str">
            <v>27</v>
          </cell>
          <cell r="D14" t="str">
            <v>GE</v>
          </cell>
          <cell r="E14" t="str">
            <v>EQUIPAMENTO GERAL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GE-31.2</v>
          </cell>
          <cell r="C15" t="str">
            <v>31.2</v>
          </cell>
          <cell r="D15" t="str">
            <v>GE</v>
          </cell>
          <cell r="E15" t="str">
            <v>ESTRUTURA (POSTE,  TORRE) (SISTEMA DE DISTRIBUIÇÃO)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GE-41</v>
          </cell>
          <cell r="C16">
            <v>41</v>
          </cell>
          <cell r="D16" t="str">
            <v>GE</v>
          </cell>
          <cell r="E16" t="str">
            <v>PAINEL, MESA DE COMANDO E CUBÍCULO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GE-54</v>
          </cell>
          <cell r="C17">
            <v>54</v>
          </cell>
          <cell r="D17" t="str">
            <v>GE</v>
          </cell>
          <cell r="E17" t="str">
            <v>SISTEMA DE ALIMENTAÇÃO DE ENERGIA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GE-58</v>
          </cell>
          <cell r="C18">
            <v>58</v>
          </cell>
          <cell r="D18" t="str">
            <v>GE</v>
          </cell>
          <cell r="E18" t="str">
            <v>SISTEMA DE ATERRAMENTO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B19" t="str">
            <v>GE-68</v>
          </cell>
          <cell r="C19">
            <v>68</v>
          </cell>
          <cell r="D19" t="str">
            <v>GE</v>
          </cell>
          <cell r="E19" t="str">
            <v>SISTEMA DE RADIOCOMUNICAÇÃO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B20" t="str">
            <v>GE-73</v>
          </cell>
          <cell r="C20" t="str">
            <v>73</v>
          </cell>
          <cell r="D20" t="str">
            <v>GE</v>
          </cell>
          <cell r="E20" t="str">
            <v>SISTEMA DE SERVIÇOS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GE-88</v>
          </cell>
          <cell r="C21" t="str">
            <v>88</v>
          </cell>
          <cell r="D21" t="str">
            <v>GE</v>
          </cell>
          <cell r="E21" t="str">
            <v>VEÍCULOS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 t="str">
            <v>UC Subestações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SE-7.2</v>
          </cell>
          <cell r="C23" t="str">
            <v>7.2</v>
          </cell>
          <cell r="D23" t="str">
            <v>SE</v>
          </cell>
          <cell r="E23" t="str">
            <v>BANCO DE CAPACITORES (SISTEMA DE DISTRIBUIÇÃO)</v>
          </cell>
          <cell r="F23">
            <v>0.05</v>
          </cell>
          <cell r="G23">
            <v>0.03</v>
          </cell>
          <cell r="H23">
            <v>7.0000000000000007E-2</v>
          </cell>
          <cell r="I23">
            <v>7.0000000000000007E-2</v>
          </cell>
          <cell r="J23">
            <v>0.15</v>
          </cell>
          <cell r="K23">
            <v>4.8099999999999997E-2</v>
          </cell>
          <cell r="L23">
            <v>0.383492</v>
          </cell>
        </row>
        <row r="24">
          <cell r="B24" t="str">
            <v>SE-8</v>
          </cell>
          <cell r="C24">
            <v>8</v>
          </cell>
          <cell r="D24" t="str">
            <v>SE</v>
          </cell>
          <cell r="E24" t="str">
            <v>BARRAMENTO</v>
          </cell>
          <cell r="F24">
            <v>0.03</v>
          </cell>
          <cell r="G24">
            <v>0.03</v>
          </cell>
          <cell r="H24">
            <v>7.0000000000000007E-2</v>
          </cell>
          <cell r="I24">
            <v>7.0000000000000007E-2</v>
          </cell>
          <cell r="J24">
            <v>0.15</v>
          </cell>
          <cell r="K24">
            <v>4.8099999999999997E-2</v>
          </cell>
          <cell r="L24">
            <v>0.383492</v>
          </cell>
        </row>
        <row r="25">
          <cell r="B25" t="str">
            <v>SE-13.2</v>
          </cell>
          <cell r="C25" t="str">
            <v>13.2</v>
          </cell>
          <cell r="D25" t="str">
            <v>SE</v>
          </cell>
          <cell r="E25" t="str">
            <v>CHAVE (SISTEMA DE DISTRIBUIÇÃO)</v>
          </cell>
          <cell r="F25">
            <v>0.03</v>
          </cell>
          <cell r="G25">
            <v>0.03</v>
          </cell>
          <cell r="H25">
            <v>7.0000000000000007E-2</v>
          </cell>
          <cell r="I25">
            <v>7.0000000000000007E-2</v>
          </cell>
          <cell r="J25">
            <v>0.2</v>
          </cell>
          <cell r="K25">
            <v>4.8099999999999997E-2</v>
          </cell>
          <cell r="L25">
            <v>0.43589699999999998</v>
          </cell>
        </row>
        <row r="26">
          <cell r="B26" t="str">
            <v>SE-17</v>
          </cell>
          <cell r="C26">
            <v>17</v>
          </cell>
          <cell r="D26" t="str">
            <v>SE</v>
          </cell>
          <cell r="E26" t="str">
            <v>CONDUTO E CANALETA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SE-20</v>
          </cell>
          <cell r="C27">
            <v>20</v>
          </cell>
          <cell r="D27" t="str">
            <v>SE</v>
          </cell>
          <cell r="E27" t="str">
            <v xml:space="preserve">CONVERSOR DE CORRENTE         </v>
          </cell>
          <cell r="F27">
            <v>0.03</v>
          </cell>
          <cell r="G27">
            <v>0.03</v>
          </cell>
          <cell r="H27">
            <v>7.0000000000000007E-2</v>
          </cell>
          <cell r="I27">
            <v>7.0000000000000007E-2</v>
          </cell>
          <cell r="J27">
            <v>0.15</v>
          </cell>
          <cell r="K27">
            <v>4.8099999999999997E-2</v>
          </cell>
          <cell r="L27">
            <v>0.383492</v>
          </cell>
        </row>
        <row r="28">
          <cell r="B28" t="str">
            <v>SE-23</v>
          </cell>
          <cell r="C28">
            <v>23</v>
          </cell>
          <cell r="D28" t="str">
            <v>SE</v>
          </cell>
          <cell r="E28" t="str">
            <v>DISJUNTOR</v>
          </cell>
          <cell r="F28">
            <v>0.03</v>
          </cell>
          <cell r="G28">
            <v>0.03</v>
          </cell>
          <cell r="H28">
            <v>7.0000000000000007E-2</v>
          </cell>
          <cell r="I28">
            <v>7.0000000000000007E-2</v>
          </cell>
          <cell r="J28">
            <v>0.15</v>
          </cell>
          <cell r="K28">
            <v>4.8099999999999997E-2</v>
          </cell>
          <cell r="L28">
            <v>0.383492</v>
          </cell>
        </row>
        <row r="29">
          <cell r="B29" t="str">
            <v>SE-24.1</v>
          </cell>
          <cell r="C29" t="str">
            <v>24.1</v>
          </cell>
          <cell r="D29" t="str">
            <v>SE</v>
          </cell>
          <cell r="E29" t="str">
            <v>EDIFICAÇÃO (CASA DE FORÇA)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SE-24.2</v>
          </cell>
          <cell r="C30" t="str">
            <v>24.2</v>
          </cell>
          <cell r="D30" t="str">
            <v>SE</v>
          </cell>
          <cell r="E30" t="str">
            <v>EDIFICAÇÃO (OUTRAS)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SE-33</v>
          </cell>
          <cell r="C31">
            <v>33</v>
          </cell>
          <cell r="D31" t="str">
            <v>SE</v>
          </cell>
          <cell r="E31" t="str">
            <v>ESTRUTURA SUPORTE DE EQUIPAMENTO DE BARRAMENTO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SE-34</v>
          </cell>
          <cell r="C32">
            <v>34</v>
          </cell>
          <cell r="D32" t="str">
            <v>SE</v>
          </cell>
          <cell r="E32" t="str">
            <v xml:space="preserve">FIBRA ÓTICA                   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SE-39</v>
          </cell>
          <cell r="C33">
            <v>39</v>
          </cell>
          <cell r="D33" t="str">
            <v>SE</v>
          </cell>
          <cell r="E33" t="str">
            <v>MEDIDOR</v>
          </cell>
          <cell r="F33">
            <v>0.03</v>
          </cell>
          <cell r="G33">
            <v>0.03</v>
          </cell>
          <cell r="H33">
            <v>7.0000000000000007E-2</v>
          </cell>
          <cell r="I33">
            <v>7.0000000000000007E-2</v>
          </cell>
          <cell r="J33">
            <v>0.2</v>
          </cell>
          <cell r="K33">
            <v>0</v>
          </cell>
          <cell r="L33">
            <v>0.37</v>
          </cell>
        </row>
        <row r="34">
          <cell r="B34" t="str">
            <v>SE-41</v>
          </cell>
          <cell r="C34">
            <v>41</v>
          </cell>
          <cell r="D34" t="str">
            <v>SE</v>
          </cell>
          <cell r="E34" t="str">
            <v>PAINEL, MESA DE COMANDO E CUBÍCULO</v>
          </cell>
          <cell r="F34">
            <v>0.15</v>
          </cell>
          <cell r="G34">
            <v>0.03</v>
          </cell>
          <cell r="H34">
            <v>7.0000000000000007E-2</v>
          </cell>
          <cell r="I34">
            <v>7.0000000000000007E-2</v>
          </cell>
          <cell r="J34">
            <v>0.25</v>
          </cell>
          <cell r="K34">
            <v>4.8099999999999997E-2</v>
          </cell>
          <cell r="L34">
            <v>0.48830200000000001</v>
          </cell>
        </row>
        <row r="35">
          <cell r="B35" t="str">
            <v>SE-42</v>
          </cell>
          <cell r="C35">
            <v>42</v>
          </cell>
          <cell r="D35" t="str">
            <v>SE</v>
          </cell>
          <cell r="E35" t="str">
            <v>PÁRA-RAIOS</v>
          </cell>
          <cell r="F35">
            <v>0.05</v>
          </cell>
          <cell r="G35">
            <v>0.03</v>
          </cell>
          <cell r="H35">
            <v>7.0000000000000007E-2</v>
          </cell>
          <cell r="I35">
            <v>7.0000000000000007E-2</v>
          </cell>
          <cell r="J35">
            <v>0.2</v>
          </cell>
          <cell r="K35">
            <v>4.8099999999999997E-2</v>
          </cell>
          <cell r="L35">
            <v>0.43589699999999998</v>
          </cell>
        </row>
        <row r="36">
          <cell r="B36" t="str">
            <v>SE-48.2</v>
          </cell>
          <cell r="C36" t="str">
            <v>48.2</v>
          </cell>
          <cell r="D36" t="str">
            <v>SE</v>
          </cell>
          <cell r="E36" t="str">
            <v>REGULADOR DE TENSÃO (SISTEMA DE DISTRIBUIÇÃO)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SE-49</v>
          </cell>
          <cell r="C37">
            <v>49</v>
          </cell>
          <cell r="D37" t="str">
            <v>SE</v>
          </cell>
          <cell r="E37" t="str">
            <v>RELIGADOR</v>
          </cell>
          <cell r="F37">
            <v>0.03</v>
          </cell>
          <cell r="G37">
            <v>0.03</v>
          </cell>
          <cell r="H37">
            <v>7.0000000000000007E-2</v>
          </cell>
          <cell r="I37">
            <v>7.0000000000000007E-2</v>
          </cell>
          <cell r="J37">
            <v>0.15</v>
          </cell>
          <cell r="K37">
            <v>4.8099999999999997E-2</v>
          </cell>
          <cell r="L37">
            <v>0.383492</v>
          </cell>
        </row>
        <row r="38">
          <cell r="B38" t="str">
            <v>SE-54</v>
          </cell>
          <cell r="C38">
            <v>54</v>
          </cell>
          <cell r="D38" t="str">
            <v>SE</v>
          </cell>
          <cell r="E38" t="str">
            <v>SISTEMA DE ALIMENTAÇÃO DE ENERGIA</v>
          </cell>
          <cell r="F38">
            <v>0.03</v>
          </cell>
          <cell r="G38">
            <v>0.03</v>
          </cell>
          <cell r="H38">
            <v>7.0000000000000007E-2</v>
          </cell>
          <cell r="I38">
            <v>7.0000000000000007E-2</v>
          </cell>
          <cell r="J38">
            <v>0.2</v>
          </cell>
          <cell r="K38">
            <v>4.8099999999999997E-2</v>
          </cell>
          <cell r="L38">
            <v>0.43589699999999998</v>
          </cell>
        </row>
        <row r="39">
          <cell r="B39" t="str">
            <v>SE-58</v>
          </cell>
          <cell r="C39">
            <v>58</v>
          </cell>
          <cell r="D39" t="str">
            <v>SE</v>
          </cell>
          <cell r="E39" t="str">
            <v>SISTEMA DE ATERRAMENTO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SE-59</v>
          </cell>
          <cell r="C40">
            <v>59</v>
          </cell>
          <cell r="D40" t="str">
            <v>SE</v>
          </cell>
          <cell r="E40" t="str">
            <v>SISTEMA DE COMUNICAÇÃO E PROTEÇÃO CARRIER</v>
          </cell>
          <cell r="F40">
            <v>0.03</v>
          </cell>
          <cell r="G40">
            <v>0.03</v>
          </cell>
          <cell r="H40">
            <v>7.0000000000000007E-2</v>
          </cell>
          <cell r="I40">
            <v>7.0000000000000007E-2</v>
          </cell>
          <cell r="J40">
            <v>0.15</v>
          </cell>
          <cell r="K40">
            <v>4.8099999999999997E-2</v>
          </cell>
          <cell r="L40">
            <v>0.383492</v>
          </cell>
        </row>
        <row r="41">
          <cell r="B41" t="str">
            <v>SE-66</v>
          </cell>
          <cell r="C41">
            <v>66</v>
          </cell>
          <cell r="D41" t="str">
            <v>SE</v>
          </cell>
          <cell r="E41" t="str">
            <v>SISTEMA DE PROTEÇÃO CONTRA INCÊNDIO</v>
          </cell>
          <cell r="F41">
            <v>0.05</v>
          </cell>
          <cell r="G41">
            <v>0.03</v>
          </cell>
          <cell r="H41">
            <v>7.0000000000000007E-2</v>
          </cell>
          <cell r="I41">
            <v>7.0000000000000007E-2</v>
          </cell>
          <cell r="J41">
            <v>0.15</v>
          </cell>
          <cell r="K41">
            <v>4.8099999999999997E-2</v>
          </cell>
          <cell r="L41">
            <v>0.383492</v>
          </cell>
        </row>
        <row r="42">
          <cell r="B42" t="str">
            <v>SE-68</v>
          </cell>
          <cell r="C42">
            <v>68</v>
          </cell>
          <cell r="D42" t="str">
            <v>SE</v>
          </cell>
          <cell r="E42" t="str">
            <v>SISTEMA DE RADIOCOMUNICAÇÃO</v>
          </cell>
          <cell r="F42">
            <v>0.02</v>
          </cell>
          <cell r="G42">
            <v>0.03</v>
          </cell>
          <cell r="H42">
            <v>7.0000000000000007E-2</v>
          </cell>
          <cell r="I42">
            <v>7.0000000000000007E-2</v>
          </cell>
          <cell r="J42">
            <v>0.05</v>
          </cell>
          <cell r="K42">
            <v>4.8099999999999997E-2</v>
          </cell>
          <cell r="L42">
            <v>0.27868200000000004</v>
          </cell>
        </row>
        <row r="43">
          <cell r="B43" t="str">
            <v>SE-73</v>
          </cell>
          <cell r="C43">
            <v>73</v>
          </cell>
          <cell r="D43" t="str">
            <v>SE</v>
          </cell>
          <cell r="E43" t="str">
            <v>SISTEMA DE SERVIÇOS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SE-77</v>
          </cell>
          <cell r="C44">
            <v>77</v>
          </cell>
          <cell r="D44" t="str">
            <v>SE</v>
          </cell>
          <cell r="E44" t="str">
            <v>TERRENO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SE-80</v>
          </cell>
          <cell r="C45">
            <v>80</v>
          </cell>
          <cell r="D45" t="str">
            <v>SE</v>
          </cell>
          <cell r="E45" t="str">
            <v>TRANSFORMADOR DE FORÇA</v>
          </cell>
          <cell r="F45">
            <v>0.02</v>
          </cell>
          <cell r="G45">
            <v>0.03</v>
          </cell>
          <cell r="H45">
            <v>7.0000000000000007E-2</v>
          </cell>
          <cell r="I45">
            <v>7.0000000000000007E-2</v>
          </cell>
          <cell r="J45">
            <v>0.05</v>
          </cell>
          <cell r="K45">
            <v>4.8099999999999997E-2</v>
          </cell>
          <cell r="L45">
            <v>0.27868200000000004</v>
          </cell>
        </row>
        <row r="46">
          <cell r="B46" t="str">
            <v>SE-81</v>
          </cell>
          <cell r="C46">
            <v>81</v>
          </cell>
          <cell r="D46" t="str">
            <v>SE</v>
          </cell>
          <cell r="E46" t="str">
            <v>TRANSFORMADOR DE MEDIDA</v>
          </cell>
          <cell r="F46">
            <v>0.03</v>
          </cell>
          <cell r="G46">
            <v>0.03</v>
          </cell>
          <cell r="H46">
            <v>7.0000000000000007E-2</v>
          </cell>
          <cell r="I46">
            <v>7.0000000000000007E-2</v>
          </cell>
          <cell r="J46">
            <v>0.2</v>
          </cell>
          <cell r="K46">
            <v>4.8099999999999997E-2</v>
          </cell>
          <cell r="L46">
            <v>0.43589699999999998</v>
          </cell>
        </row>
        <row r="47">
          <cell r="B47" t="str">
            <v>SE-83</v>
          </cell>
          <cell r="C47">
            <v>83</v>
          </cell>
          <cell r="D47" t="str">
            <v>SE</v>
          </cell>
          <cell r="E47" t="str">
            <v>TRANSFORMADOR DE SERVIÇOS AUXILIARES</v>
          </cell>
          <cell r="F47">
            <v>0.03</v>
          </cell>
          <cell r="G47">
            <v>0.03</v>
          </cell>
          <cell r="H47">
            <v>7.0000000000000007E-2</v>
          </cell>
          <cell r="I47">
            <v>7.0000000000000007E-2</v>
          </cell>
          <cell r="J47">
            <v>0.2</v>
          </cell>
          <cell r="K47">
            <v>4.8099999999999997E-2</v>
          </cell>
          <cell r="L47">
            <v>0.43589699999999998</v>
          </cell>
        </row>
        <row r="48">
          <cell r="B48" t="str">
            <v>SE-87</v>
          </cell>
          <cell r="C48">
            <v>87</v>
          </cell>
          <cell r="D48" t="str">
            <v>SE</v>
          </cell>
          <cell r="E48" t="str">
            <v>URBANIZAÇÃO E BENFEITORIAS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 t="str">
            <v>UC Linhas de transmissão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B50" t="str">
            <v>LT-13.1</v>
          </cell>
          <cell r="C50" t="str">
            <v>13.1</v>
          </cell>
          <cell r="D50" t="str">
            <v>LT</v>
          </cell>
          <cell r="E50" t="str">
            <v>CHAVE (SISTEMA DE TRANSMISSÃO)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B51" t="str">
            <v>LT-19.2</v>
          </cell>
          <cell r="C51" t="str">
            <v>19.2</v>
          </cell>
          <cell r="D51" t="str">
            <v>LT</v>
          </cell>
          <cell r="E51" t="str">
            <v>CONDUTOR (SISTEMA DE DISTRIBUIÇÃO)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LT-19.1</v>
          </cell>
          <cell r="C52" t="str">
            <v>19.1</v>
          </cell>
          <cell r="D52" t="str">
            <v>LT</v>
          </cell>
          <cell r="E52" t="str">
            <v>CONDUTOR (SISTEMA DE TRANSMISSÃO)</v>
          </cell>
          <cell r="F52">
            <v>0.45</v>
          </cell>
          <cell r="G52">
            <v>0.03</v>
          </cell>
          <cell r="H52">
            <v>7.0000000000000007E-2</v>
          </cell>
          <cell r="I52">
            <v>7.0000000000000007E-2</v>
          </cell>
          <cell r="J52">
            <v>0.65</v>
          </cell>
          <cell r="K52">
            <v>3.3099999999999997E-2</v>
          </cell>
          <cell r="L52">
            <v>0.88024199999999997</v>
          </cell>
        </row>
        <row r="53">
          <cell r="B53" t="str">
            <v>LT-22.1</v>
          </cell>
          <cell r="C53" t="str">
            <v>22.1</v>
          </cell>
          <cell r="D53" t="str">
            <v>LT</v>
          </cell>
          <cell r="E53" t="str">
            <v>DIREITO, MARCA E PATENTE (SERVIDÃO E OUTROS)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LT-27</v>
          </cell>
          <cell r="C54">
            <v>27</v>
          </cell>
          <cell r="D54" t="str">
            <v>LT</v>
          </cell>
          <cell r="E54" t="str">
            <v xml:space="preserve">EQUIPAMENTO GERAL             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B55" t="str">
            <v>LT-31.2</v>
          </cell>
          <cell r="C55" t="str">
            <v>31.2</v>
          </cell>
          <cell r="D55" t="str">
            <v>LT</v>
          </cell>
          <cell r="E55" t="str">
            <v>ESTRUTURA (POSTE,  TORRE) (SISTEMA DE DISTRIBUIÇÃO)</v>
          </cell>
          <cell r="F55">
            <v>0.55000000000000004</v>
          </cell>
          <cell r="G55">
            <v>0.03</v>
          </cell>
          <cell r="H55">
            <v>7.0000000000000007E-2</v>
          </cell>
          <cell r="I55">
            <v>7.0000000000000007E-2</v>
          </cell>
          <cell r="J55">
            <v>0.6</v>
          </cell>
          <cell r="K55">
            <v>3.3099999999999997E-2</v>
          </cell>
          <cell r="L55">
            <v>0.82858699999999996</v>
          </cell>
        </row>
        <row r="56">
          <cell r="B56" t="str">
            <v>LT-31.1</v>
          </cell>
          <cell r="C56" t="str">
            <v>31.1</v>
          </cell>
          <cell r="D56" t="str">
            <v>LT</v>
          </cell>
          <cell r="E56" t="str">
            <v>ESTRUTURA (POSTE,  TORRE) (SISTEMA DE TRANSMISSÃO)</v>
          </cell>
          <cell r="F56">
            <v>0.55000000000000004</v>
          </cell>
          <cell r="G56">
            <v>0.03</v>
          </cell>
          <cell r="H56">
            <v>7.0000000000000007E-2</v>
          </cell>
          <cell r="I56">
            <v>7.0000000000000007E-2</v>
          </cell>
          <cell r="J56">
            <v>0.6</v>
          </cell>
          <cell r="K56">
            <v>3.3099999999999997E-2</v>
          </cell>
          <cell r="L56">
            <v>0.82858699999999996</v>
          </cell>
        </row>
        <row r="57">
          <cell r="B57" t="str">
            <v>LT-42</v>
          </cell>
          <cell r="C57">
            <v>42</v>
          </cell>
          <cell r="D57" t="str">
            <v>LT</v>
          </cell>
          <cell r="E57" t="str">
            <v>PÁRA-RAIOS</v>
          </cell>
          <cell r="F57">
            <v>0.25</v>
          </cell>
          <cell r="G57">
            <v>0.03</v>
          </cell>
          <cell r="H57">
            <v>7.0000000000000007E-2</v>
          </cell>
          <cell r="I57">
            <v>7.0000000000000007E-2</v>
          </cell>
          <cell r="J57">
            <v>0.25</v>
          </cell>
          <cell r="K57">
            <v>3.3099999999999997E-2</v>
          </cell>
          <cell r="L57">
            <v>0.46700200000000003</v>
          </cell>
        </row>
        <row r="58">
          <cell r="B58" t="str">
            <v>LT-49</v>
          </cell>
          <cell r="C58">
            <v>49</v>
          </cell>
          <cell r="D58" t="str">
            <v>LT</v>
          </cell>
          <cell r="E58" t="str">
            <v xml:space="preserve">RELIGADOR                     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LT-58</v>
          </cell>
          <cell r="C59">
            <v>58</v>
          </cell>
          <cell r="D59" t="str">
            <v>LT</v>
          </cell>
          <cell r="E59" t="str">
            <v xml:space="preserve">SISTEMA DE ATERRAMENTO        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LT-59</v>
          </cell>
          <cell r="C60">
            <v>59</v>
          </cell>
          <cell r="D60" t="str">
            <v>LT</v>
          </cell>
          <cell r="E60" t="str">
            <v>SISTEMA DE COMUNICAÇÃO E PROTEÇÃO CARRIER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 t="str">
            <v>UC Rede de distribuição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B62" t="str">
            <v>RD-7.2</v>
          </cell>
          <cell r="C62" t="str">
            <v>7.2</v>
          </cell>
          <cell r="D62" t="str">
            <v>RD</v>
          </cell>
          <cell r="E62" t="str">
            <v>BANCO DE CAPACITORES (SISTEMA DE DISTRIBUIÇÃO)</v>
          </cell>
          <cell r="F62">
            <v>0.2</v>
          </cell>
          <cell r="G62">
            <v>0.03</v>
          </cell>
          <cell r="H62">
            <v>7.0000000000000007E-2</v>
          </cell>
          <cell r="I62">
            <v>7.0000000000000007E-2</v>
          </cell>
          <cell r="J62">
            <v>0.2</v>
          </cell>
          <cell r="K62">
            <v>1.49E-2</v>
          </cell>
          <cell r="L62">
            <v>0.39041300000000001</v>
          </cell>
        </row>
        <row r="63">
          <cell r="B63" t="str">
            <v>RD-13.2</v>
          </cell>
          <cell r="C63" t="str">
            <v>13.2</v>
          </cell>
          <cell r="D63" t="str">
            <v>RD</v>
          </cell>
          <cell r="E63" t="str">
            <v>CHAVE (SISTEMA DE DISTRIBUIÇÃO)</v>
          </cell>
          <cell r="F63">
            <v>0.2</v>
          </cell>
          <cell r="G63">
            <v>0.03</v>
          </cell>
          <cell r="H63">
            <v>7.0000000000000007E-2</v>
          </cell>
          <cell r="I63">
            <v>7.0000000000000007E-2</v>
          </cell>
          <cell r="J63">
            <v>0.25</v>
          </cell>
          <cell r="K63">
            <v>1.49E-2</v>
          </cell>
          <cell r="L63">
            <v>0.44115800000000005</v>
          </cell>
        </row>
        <row r="64">
          <cell r="B64" t="str">
            <v>RD-19.2</v>
          </cell>
          <cell r="C64" t="str">
            <v>19.2</v>
          </cell>
          <cell r="D64" t="str">
            <v>RD</v>
          </cell>
          <cell r="E64" t="str">
            <v>CONDUTOR (SISTEMA DE DISTRIBUIÇÃO)</v>
          </cell>
          <cell r="F64">
            <v>0.25</v>
          </cell>
          <cell r="G64">
            <v>0.03</v>
          </cell>
          <cell r="H64">
            <v>6.5000000000000002E-2</v>
          </cell>
          <cell r="I64">
            <v>7.0000000000000007E-2</v>
          </cell>
          <cell r="J64">
            <v>0.5</v>
          </cell>
          <cell r="K64">
            <v>1.49E-2</v>
          </cell>
          <cell r="L64">
            <v>0.68980850000000005</v>
          </cell>
        </row>
        <row r="65">
          <cell r="B65" t="str">
            <v>RD-22.1</v>
          </cell>
          <cell r="C65" t="str">
            <v>22.1</v>
          </cell>
          <cell r="D65" t="str">
            <v>RD</v>
          </cell>
          <cell r="E65" t="str">
            <v>DIREITO, MARCA E PATENTE (SERVIDÃO E OUTROS)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RD-22.2</v>
          </cell>
          <cell r="C66" t="str">
            <v>22.2</v>
          </cell>
          <cell r="D66" t="str">
            <v>RD</v>
          </cell>
          <cell r="E66" t="str">
            <v>DIREITO, MARCA E PATENTE (SOFTWARE)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RD-23</v>
          </cell>
          <cell r="C67">
            <v>23</v>
          </cell>
          <cell r="D67" t="str">
            <v>RD</v>
          </cell>
          <cell r="E67" t="str">
            <v>DISJUNTOR</v>
          </cell>
          <cell r="F67">
            <v>0.1</v>
          </cell>
          <cell r="G67">
            <v>0.03</v>
          </cell>
          <cell r="H67">
            <v>7.0000000000000007E-2</v>
          </cell>
          <cell r="I67">
            <v>7.0000000000000007E-2</v>
          </cell>
          <cell r="J67">
            <v>0.15</v>
          </cell>
          <cell r="K67">
            <v>1.49E-2</v>
          </cell>
          <cell r="L67">
            <v>0.33966800000000003</v>
          </cell>
        </row>
        <row r="68">
          <cell r="B68" t="str">
            <v>RD-27</v>
          </cell>
          <cell r="C68" t="str">
            <v>27</v>
          </cell>
          <cell r="D68" t="str">
            <v>RD</v>
          </cell>
          <cell r="E68" t="str">
            <v>EQUIPAMENTO GERAL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B69" t="str">
            <v>RD-31.2</v>
          </cell>
          <cell r="C69" t="str">
            <v>31.2</v>
          </cell>
          <cell r="D69" t="str">
            <v>RD</v>
          </cell>
          <cell r="E69" t="str">
            <v>ESTRUTURA (POSTE,  TORRE) (SISTEMA DE DISTRIBUIÇÃO)</v>
          </cell>
          <cell r="F69">
            <v>0.2</v>
          </cell>
          <cell r="G69">
            <v>0.03</v>
          </cell>
          <cell r="H69">
            <v>6.5000000000000002E-2</v>
          </cell>
          <cell r="I69">
            <v>7.0000000000000007E-2</v>
          </cell>
          <cell r="J69">
            <v>0.5</v>
          </cell>
          <cell r="K69">
            <v>1.49E-2</v>
          </cell>
          <cell r="L69">
            <v>0.68980850000000005</v>
          </cell>
        </row>
        <row r="70">
          <cell r="B70" t="str">
            <v>RD-34</v>
          </cell>
          <cell r="C70">
            <v>34</v>
          </cell>
          <cell r="D70" t="str">
            <v>RD</v>
          </cell>
          <cell r="E70" t="str">
            <v xml:space="preserve">FIBRA ÓTICA                   </v>
          </cell>
          <cell r="F70">
            <v>0.02</v>
          </cell>
          <cell r="G70">
            <v>0.03</v>
          </cell>
          <cell r="H70">
            <v>7.0000000000000007E-2</v>
          </cell>
          <cell r="I70">
            <v>7.0000000000000007E-2</v>
          </cell>
          <cell r="J70">
            <v>0.1</v>
          </cell>
          <cell r="K70">
            <v>1.49E-2</v>
          </cell>
          <cell r="L70">
            <v>0.28892300000000004</v>
          </cell>
        </row>
        <row r="71">
          <cell r="B71" t="str">
            <v>RD-38</v>
          </cell>
          <cell r="C71">
            <v>38</v>
          </cell>
          <cell r="D71" t="str">
            <v>RD</v>
          </cell>
          <cell r="E71" t="str">
            <v>LUMINÁRIA</v>
          </cell>
          <cell r="F71">
            <v>0.15</v>
          </cell>
          <cell r="G71">
            <v>0.03</v>
          </cell>
          <cell r="H71">
            <v>7.0000000000000007E-2</v>
          </cell>
          <cell r="I71">
            <v>7.0000000000000007E-2</v>
          </cell>
          <cell r="J71">
            <v>0.35</v>
          </cell>
          <cell r="K71">
            <v>1.49E-2</v>
          </cell>
          <cell r="L71">
            <v>0.54264800000000002</v>
          </cell>
        </row>
        <row r="72">
          <cell r="B72" t="str">
            <v>RD-39</v>
          </cell>
          <cell r="C72">
            <v>39</v>
          </cell>
          <cell r="D72" t="str">
            <v>RD</v>
          </cell>
          <cell r="E72" t="str">
            <v>MEDIDOR</v>
          </cell>
          <cell r="F72">
            <v>0.05</v>
          </cell>
          <cell r="G72">
            <v>0.03</v>
          </cell>
          <cell r="H72">
            <v>7.0000000000000007E-2</v>
          </cell>
          <cell r="I72">
            <v>7.0000000000000007E-2</v>
          </cell>
          <cell r="J72">
            <v>0.25</v>
          </cell>
          <cell r="K72">
            <v>0</v>
          </cell>
          <cell r="L72">
            <v>0.42000000000000004</v>
          </cell>
        </row>
        <row r="73">
          <cell r="B73" t="str">
            <v>RD-41</v>
          </cell>
          <cell r="C73">
            <v>41</v>
          </cell>
          <cell r="D73" t="str">
            <v>RD</v>
          </cell>
          <cell r="E73" t="str">
            <v>PAINEL, MESA DE COMANDO E CUBÍCULO</v>
          </cell>
          <cell r="F73">
            <v>0.15</v>
          </cell>
          <cell r="G73">
            <v>0.03</v>
          </cell>
          <cell r="H73">
            <v>7.0000000000000007E-2</v>
          </cell>
          <cell r="I73">
            <v>7.0000000000000007E-2</v>
          </cell>
          <cell r="J73">
            <v>0.2</v>
          </cell>
          <cell r="K73">
            <v>1.49E-2</v>
          </cell>
          <cell r="L73">
            <v>0.39041300000000001</v>
          </cell>
        </row>
        <row r="74">
          <cell r="B74" t="str">
            <v>RD-42</v>
          </cell>
          <cell r="C74">
            <v>42</v>
          </cell>
          <cell r="D74" t="str">
            <v>RD</v>
          </cell>
          <cell r="E74" t="str">
            <v>PÁRA-RAIOS</v>
          </cell>
          <cell r="F74">
            <v>0.05</v>
          </cell>
          <cell r="G74">
            <v>0.03</v>
          </cell>
          <cell r="H74">
            <v>7.0000000000000007E-2</v>
          </cell>
          <cell r="I74">
            <v>7.0000000000000007E-2</v>
          </cell>
          <cell r="J74">
            <v>0.25</v>
          </cell>
          <cell r="K74">
            <v>1.49E-2</v>
          </cell>
          <cell r="L74">
            <v>0.44115800000000005</v>
          </cell>
        </row>
        <row r="75">
          <cell r="B75" t="str">
            <v>RD-48.2</v>
          </cell>
          <cell r="C75" t="str">
            <v>48.2</v>
          </cell>
          <cell r="D75" t="str">
            <v>RD</v>
          </cell>
          <cell r="E75" t="str">
            <v>REGULADOR DE TENSÃO (SISTEMA DE DISTRIBUIÇÃO)</v>
          </cell>
          <cell r="F75">
            <v>0.15</v>
          </cell>
          <cell r="G75">
            <v>0.03</v>
          </cell>
          <cell r="H75">
            <v>7.0000000000000007E-2</v>
          </cell>
          <cell r="I75">
            <v>7.0000000000000007E-2</v>
          </cell>
          <cell r="J75">
            <v>0.1</v>
          </cell>
          <cell r="K75">
            <v>1.49E-2</v>
          </cell>
          <cell r="L75">
            <v>0.28892300000000004</v>
          </cell>
        </row>
        <row r="76">
          <cell r="B76" t="str">
            <v>RD-49</v>
          </cell>
          <cell r="C76">
            <v>49</v>
          </cell>
          <cell r="D76" t="str">
            <v>RD</v>
          </cell>
          <cell r="E76" t="str">
            <v>RELIGADOR</v>
          </cell>
          <cell r="F76">
            <v>0.15</v>
          </cell>
          <cell r="G76">
            <v>0.03</v>
          </cell>
          <cell r="H76">
            <v>7.0000000000000007E-2</v>
          </cell>
          <cell r="I76">
            <v>7.0000000000000007E-2</v>
          </cell>
          <cell r="J76">
            <v>0.1</v>
          </cell>
          <cell r="K76">
            <v>1.49E-2</v>
          </cell>
          <cell r="L76">
            <v>0.28892300000000004</v>
          </cell>
        </row>
        <row r="77">
          <cell r="B77" t="str">
            <v>RD-54</v>
          </cell>
          <cell r="C77">
            <v>54</v>
          </cell>
          <cell r="D77" t="str">
            <v>RD</v>
          </cell>
          <cell r="E77" t="str">
            <v>SISTEMA DE ALIMENTAÇÃO DE ENERGIA</v>
          </cell>
          <cell r="F77">
            <v>0.1</v>
          </cell>
          <cell r="G77">
            <v>0.03</v>
          </cell>
          <cell r="H77">
            <v>7.0000000000000007E-2</v>
          </cell>
          <cell r="I77">
            <v>7.0000000000000007E-2</v>
          </cell>
          <cell r="J77">
            <v>0.1</v>
          </cell>
          <cell r="K77">
            <v>1.49E-2</v>
          </cell>
          <cell r="L77">
            <v>0.28892300000000004</v>
          </cell>
        </row>
        <row r="78">
          <cell r="B78" t="str">
            <v>RD-58</v>
          </cell>
          <cell r="C78">
            <v>58</v>
          </cell>
          <cell r="D78" t="str">
            <v>RD</v>
          </cell>
          <cell r="E78" t="str">
            <v xml:space="preserve">SISTEMA DE ATERRAMENTO        </v>
          </cell>
          <cell r="F78">
            <v>0.01</v>
          </cell>
          <cell r="G78">
            <v>0.03</v>
          </cell>
          <cell r="H78">
            <v>7.0000000000000007E-2</v>
          </cell>
          <cell r="I78">
            <v>7.0000000000000007E-2</v>
          </cell>
          <cell r="J78">
            <v>0.05</v>
          </cell>
          <cell r="K78">
            <v>1.49E-2</v>
          </cell>
          <cell r="L78">
            <v>0.238178</v>
          </cell>
        </row>
        <row r="79">
          <cell r="B79" t="str">
            <v>RD-79</v>
          </cell>
          <cell r="C79">
            <v>79</v>
          </cell>
          <cell r="D79" t="str">
            <v>RD</v>
          </cell>
          <cell r="E79" t="str">
            <v>TRANSFORMADOR DE DISTRIBUIÇÃO</v>
          </cell>
          <cell r="F79">
            <v>0.2</v>
          </cell>
          <cell r="G79">
            <v>0.03</v>
          </cell>
          <cell r="H79">
            <v>7.0000000000000007E-2</v>
          </cell>
          <cell r="I79">
            <v>7.0000000000000007E-2</v>
          </cell>
          <cell r="J79">
            <v>0.2</v>
          </cell>
          <cell r="K79">
            <v>1.49E-2</v>
          </cell>
          <cell r="L79">
            <v>0.39041300000000001</v>
          </cell>
        </row>
        <row r="80">
          <cell r="B80" t="str">
            <v>RD-81</v>
          </cell>
          <cell r="C80">
            <v>81</v>
          </cell>
          <cell r="D80" t="str">
            <v>RD</v>
          </cell>
          <cell r="E80" t="str">
            <v>TRANSFORMADOR DE MEDIDA</v>
          </cell>
          <cell r="F80">
            <v>0.15</v>
          </cell>
          <cell r="G80">
            <v>0.03</v>
          </cell>
          <cell r="H80">
            <v>7.0000000000000007E-2</v>
          </cell>
          <cell r="I80">
            <v>7.0000000000000007E-2</v>
          </cell>
          <cell r="J80">
            <v>0.15</v>
          </cell>
          <cell r="K80">
            <v>1.49E-2</v>
          </cell>
          <cell r="L80">
            <v>0.33966800000000003</v>
          </cell>
        </row>
      </sheetData>
      <sheetData sheetId="26"/>
      <sheetData sheetId="2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Resumo RT"/>
      <sheetName val="Base de Remuneração"/>
      <sheetName val="FATOR X NOVO"/>
      <sheetName val="PARÂMETROS"/>
      <sheetName val="MERCADO"/>
      <sheetName val="ENGARGOS"/>
      <sheetName val="CONTRATOS ENERGIA"/>
      <sheetName val="BALANÇO"/>
      <sheetName val="OUTRAS RECEITAS"/>
      <sheetName val="FINANCEIROS"/>
      <sheetName val="ER-Novo Modelo"/>
      <sheetName val="ER"/>
      <sheetName val="Comparativo_VPA"/>
      <sheetName val="Comparativo_VPB"/>
      <sheetName val="Comparativo_OPEX"/>
      <sheetName val="TAP-Contratos"/>
      <sheetName val="TAP-Conexão"/>
      <sheetName val="TAP-RB"/>
      <sheetName val="TAP-IGPM_IPCA"/>
      <sheetName val="TAP-VN"/>
      <sheetName val="TAP-PreçosBilaterais"/>
      <sheetName val="TAP-HISTORICO"/>
      <sheetName val="TAP-BAIXA RENDA"/>
      <sheetName val="TAP-NOMES_EMPRESAS"/>
      <sheetName val="GRÁFICOS"/>
      <sheetName val="Relatório Tarifas"/>
      <sheetName val="Abertura Financeiros"/>
      <sheetName val="Abertura CVAs"/>
      <sheetName val="PLPT"/>
      <sheetName val="Simulador - COELBA - 2007- vsA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nc"/>
      <sheetName val="Plan2"/>
      <sheetName val="Plan1"/>
      <sheetName val="DRE COSERN"/>
      <sheetName val="DRE"/>
      <sheetName val="Concl."/>
      <sheetName val="2_PROJ. ESP.(2.11_Prog. Perdas)"/>
      <sheetName val="Resumo Fatur."/>
      <sheetName val="#REF"/>
      <sheetName val="relação"/>
      <sheetName val="estrut_sap_2004 (2)"/>
      <sheetName val="Informe"/>
      <sheetName val="Penden."/>
      <sheetName val="GAT2"/>
      <sheetName val="Andam."/>
      <sheetName val="pl atual"/>
      <sheetName val="CALC-RESUMO"/>
      <sheetName val="Selec."/>
      <sheetName val="Progr."/>
      <sheetName val="Excluído"/>
      <sheetName val="1_EXP. REDE (1.1_Transm. SEs)"/>
      <sheetName val="Pessoal"/>
      <sheetName val=" 2_PROJ. ESP. (2.10_USEE) "/>
      <sheetName val="1_EXP. REDE (1.1 Transm. LTs)"/>
      <sheetName val="1_EXP. REDE (1.2 Distribuição)"/>
      <sheetName val="2_PROJ. ESP(2.124RUR_CONSER_P&amp;D"/>
      <sheetName val="2_PROJ. ESP.(2.5 GEOREDE)"/>
      <sheetName val="2_PROJ. ESP.(2.8_Medidor H-S)"/>
      <sheetName val="2_PROJ. ESP.(2.9_Resolução 433)"/>
      <sheetName val="2_PROJ. ESP(2.6 Normas_Padrões)"/>
      <sheetName val="3_RENOVAÇÃO_DE_SEs"/>
      <sheetName val="4_RENOVAÇÃO_DE_LINHAS"/>
      <sheetName val="5_AUTOMAÇÃO"/>
      <sheetName val="6_TELECOMUNICAÇÕES"/>
      <sheetName val="7_NOVAS_LIGAÇÕES"/>
      <sheetName val="8_EXPLORAÇÃO DE REDE"/>
      <sheetName val="9_INFORMÁTICA"/>
      <sheetName val="10_FERRAMENTAS-EQUIP"/>
      <sheetName val="11_VEÍCULOS"/>
      <sheetName val="12_INFRAESTRUTU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 RT"/>
      <sheetName val="MERCADO"/>
      <sheetName val="OUTRAS RECEITAS"/>
      <sheetName val="ENGARGOS"/>
      <sheetName val="CONTRATOS ENERGIA"/>
      <sheetName val="BALANÇO"/>
      <sheetName val="ER"/>
      <sheetName val="Base de Remuneração"/>
      <sheetName val="FINANCEIROS"/>
      <sheetName val="Xe"/>
      <sheetName val="TAP-IGPM_IPCA"/>
      <sheetName val="Plan2"/>
      <sheetName val="TAP-HISTORICO"/>
      <sheetName val="TAP-BAIXA RENDA"/>
      <sheetName val="TAP-NOMES_EMPRESAS"/>
      <sheetName val="TAP-PROJEÇÃO CUSD"/>
      <sheetName val="TAP-VALOR DE REPASSE"/>
      <sheetName val="GRÁFICOS"/>
      <sheetName val="Relatório Tarifas"/>
      <sheetName val="Abertura Financeiros"/>
      <sheetName val="Abertura CV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M_"/>
      <sheetName val="ATT"/>
      <sheetName val="TT"/>
      <sheetName val="TM"/>
      <sheetName val="BCP"/>
      <sheetName val="BCS"/>
      <sheetName val="CE"/>
      <sheetName val="CS"/>
      <sheetName val="RM"/>
      <sheetName val="RT"/>
      <sheetName val="TA"/>
      <sheetName val="EqpPrincipal"/>
      <sheetName val="Indices"/>
      <sheetName val="X"/>
    </sheetNames>
    <sheetDataSet>
      <sheetData sheetId="0" refreshError="1"/>
      <sheetData sheetId="1" refreshError="1"/>
      <sheetData sheetId="2" refreshError="1"/>
      <sheetData sheetId="3">
        <row r="424">
          <cell r="B424" t="str">
            <v>SIM</v>
          </cell>
        </row>
        <row r="425">
          <cell r="B425" t="str">
            <v>NÃO</v>
          </cell>
        </row>
        <row r="428">
          <cell r="B428" t="str">
            <v>ONAN/ONAF/ONAF</v>
          </cell>
        </row>
        <row r="429">
          <cell r="B429" t="str">
            <v>ONAN/OFAF</v>
          </cell>
        </row>
        <row r="430">
          <cell r="B430" t="str">
            <v>ONAN/ONAF</v>
          </cell>
        </row>
        <row r="433">
          <cell r="B433" t="str">
            <v>SIM</v>
          </cell>
        </row>
        <row r="434">
          <cell r="B434" t="str">
            <v>NÃO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4">
          <cell r="E4">
            <v>0.7687679999999999</v>
          </cell>
        </row>
      </sheetData>
      <sheetData sheetId="12" refreshError="1"/>
      <sheetData sheetId="1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E"/>
      <sheetName val="Demanda Total"/>
      <sheetName val="Demanda  barramento"/>
      <sheetName val="MW médio"/>
      <sheetName val="Resumo"/>
      <sheetName val="Cons Livre+Autoprodução"/>
      <sheetName val="Cons Livre"/>
      <sheetName val="Autoprodução"/>
      <sheetName val="Residencial"/>
      <sheetName val="Comercial "/>
      <sheetName val="Industrial"/>
      <sheetName val="Rural"/>
      <sheetName val="POD PUBL"/>
      <sheetName val="ILUM PUP"/>
      <sheetName val="SERV PUP"/>
      <sheetName val="Cons Proprio"/>
      <sheetName val="Suprim CELPE"/>
      <sheetName val="Compra CELPE"/>
      <sheetName val="Compra Energipe"/>
      <sheetName val="IDENTIFICAÇÃO"/>
      <sheetName val="CONSUMO"/>
      <sheetName val="CONSUMIDORES"/>
      <sheetName val="PROJEÇÕES ANUAIS"/>
      <sheetName val="PROJEÇÕES MENSAIS"/>
      <sheetName val="COMERCIAL POR GÊNERO"/>
      <sheetName val="INDUSTRIAL POR GÊNERO"/>
      <sheetName val="INDIECO1"/>
    </sheetNames>
    <sheetDataSet>
      <sheetData sheetId="0" refreshError="1">
        <row r="1">
          <cell r="J1" t="str">
            <v>CERON</v>
          </cell>
          <cell r="K1" t="str">
            <v>COELBA</v>
          </cell>
          <cell r="L1" t="str">
            <v>ELETROACRE</v>
          </cell>
          <cell r="M1" t="str">
            <v>ELNAMAPÁ</v>
          </cell>
          <cell r="N1" t="str">
            <v>ELNBOAVISTA</v>
          </cell>
          <cell r="O1" t="str">
            <v>ELNMANAUS</v>
          </cell>
          <cell r="P1" t="str">
            <v>ELNRIOBRANCO</v>
          </cell>
          <cell r="Q1" t="str">
            <v>ELNSAMUEL</v>
          </cell>
          <cell r="R1" t="str">
            <v>ENERSUL</v>
          </cell>
          <cell r="T1" t="str">
            <v>AESSUL</v>
          </cell>
          <cell r="U1" t="str">
            <v>AC</v>
          </cell>
        </row>
        <row r="2">
          <cell r="C2" t="str">
            <v>ANORI</v>
          </cell>
          <cell r="J2" t="str">
            <v>ALVORADA DO OESTE</v>
          </cell>
          <cell r="L2" t="str">
            <v>ASSIS BRASIL</v>
          </cell>
          <cell r="T2" t="str">
            <v>AMPLA</v>
          </cell>
          <cell r="U2" t="str">
            <v>RO</v>
          </cell>
        </row>
        <row r="3">
          <cell r="C3" t="str">
            <v>APUÍ</v>
          </cell>
          <cell r="J3" t="str">
            <v>ANARI</v>
          </cell>
          <cell r="L3" t="str">
            <v>BRASILEIA</v>
          </cell>
          <cell r="T3" t="str">
            <v>BANDEIRANTE</v>
          </cell>
          <cell r="U3" t="str">
            <v>RR</v>
          </cell>
        </row>
        <row r="4">
          <cell r="C4" t="str">
            <v>AUTAZES</v>
          </cell>
          <cell r="J4" t="str">
            <v>CAJUBIM</v>
          </cell>
          <cell r="L4" t="str">
            <v>CRUZEIRO DO SUL</v>
          </cell>
          <cell r="T4" t="str">
            <v>BOAVISTA</v>
          </cell>
          <cell r="U4" t="str">
            <v>AP</v>
          </cell>
        </row>
        <row r="5">
          <cell r="C5" t="str">
            <v>B. CONSTANT</v>
          </cell>
          <cell r="J5" t="str">
            <v>CAMPO NOVO DE RONDÔNIA</v>
          </cell>
          <cell r="L5" t="str">
            <v>FEIJÓ</v>
          </cell>
          <cell r="T5" t="str">
            <v>BRAGANTINA</v>
          </cell>
          <cell r="U5" t="str">
            <v>AM</v>
          </cell>
        </row>
        <row r="6">
          <cell r="C6" t="str">
            <v>BARCELOS</v>
          </cell>
          <cell r="J6" t="str">
            <v>CHUPINGUAIA</v>
          </cell>
          <cell r="L6" t="str">
            <v>PLÁCIDO DE CASTRO</v>
          </cell>
          <cell r="T6" t="str">
            <v>CAIUÁ</v>
          </cell>
          <cell r="U6" t="str">
            <v>PA</v>
          </cell>
        </row>
        <row r="7">
          <cell r="C7" t="str">
            <v>BARREIRINHA</v>
          </cell>
          <cell r="J7" t="str">
            <v>COLORADO DO OESTE/CEREJEIRAS</v>
          </cell>
          <cell r="L7" t="str">
            <v>PORTO  WALTER</v>
          </cell>
          <cell r="T7" t="str">
            <v>CDSA</v>
          </cell>
          <cell r="U7" t="str">
            <v>MA</v>
          </cell>
        </row>
        <row r="8">
          <cell r="C8" t="str">
            <v>BERURI</v>
          </cell>
          <cell r="J8" t="str">
            <v>COSTA MARQUES</v>
          </cell>
          <cell r="L8" t="str">
            <v>SENA MADUREIRA</v>
          </cell>
          <cell r="T8" t="str">
            <v>CEA</v>
          </cell>
          <cell r="U8" t="str">
            <v>PI</v>
          </cell>
        </row>
        <row r="9">
          <cell r="C9" t="str">
            <v>BOA VISTA DO RAMOS</v>
          </cell>
          <cell r="J9" t="str">
            <v>ENG. FERNANDEZ RIVERO</v>
          </cell>
          <cell r="L9" t="str">
            <v>TARAUACA</v>
          </cell>
          <cell r="T9" t="str">
            <v>CEAL</v>
          </cell>
          <cell r="U9" t="str">
            <v>CE</v>
          </cell>
        </row>
        <row r="10">
          <cell r="C10" t="str">
            <v>BOCA DO ACRE</v>
          </cell>
          <cell r="J10" t="str">
            <v>GUARAJÁ-MIRIM</v>
          </cell>
          <cell r="L10" t="str">
            <v>XAPURI</v>
          </cell>
          <cell r="T10" t="str">
            <v>CEAM</v>
          </cell>
          <cell r="U10" t="str">
            <v>AL</v>
          </cell>
        </row>
        <row r="11">
          <cell r="C11" t="str">
            <v>BORBA</v>
          </cell>
          <cell r="J11" t="str">
            <v>JACI PARANÁ</v>
          </cell>
          <cell r="L11" t="str">
            <v>TOTAL DAS DEMAIS LOCALIDADES</v>
          </cell>
          <cell r="T11" t="str">
            <v>CEB</v>
          </cell>
          <cell r="U11" t="str">
            <v>PE</v>
          </cell>
        </row>
        <row r="12">
          <cell r="C12" t="str">
            <v>CARAUARI</v>
          </cell>
          <cell r="J12" t="str">
            <v>MACHADINHO</v>
          </cell>
          <cell r="T12" t="str">
            <v>CEEE</v>
          </cell>
          <cell r="U12" t="str">
            <v>SE</v>
          </cell>
        </row>
        <row r="13">
          <cell r="C13" t="str">
            <v>CASTANHO</v>
          </cell>
          <cell r="J13" t="str">
            <v>NOVA BRASILÂNDIA</v>
          </cell>
          <cell r="T13" t="str">
            <v>CEEETRANS</v>
          </cell>
          <cell r="U13" t="str">
            <v>PB</v>
          </cell>
        </row>
        <row r="14">
          <cell r="C14" t="str">
            <v>COARI</v>
          </cell>
          <cell r="J14" t="str">
            <v>PIMENTA BUENO/CACOAL</v>
          </cell>
          <cell r="T14" t="str">
            <v>CELB</v>
          </cell>
          <cell r="U14" t="str">
            <v>BA</v>
          </cell>
        </row>
        <row r="15">
          <cell r="C15" t="str">
            <v>CODAJÁS</v>
          </cell>
          <cell r="J15" t="str">
            <v>ROLIM DE MOURA</v>
          </cell>
          <cell r="T15" t="str">
            <v>CELESC</v>
          </cell>
          <cell r="U15" t="str">
            <v>RN</v>
          </cell>
        </row>
        <row r="16">
          <cell r="C16" t="str">
            <v>EIRUNEPE</v>
          </cell>
          <cell r="J16" t="str">
            <v>SÃO FRANCISCO</v>
          </cell>
          <cell r="T16" t="str">
            <v>CELG</v>
          </cell>
          <cell r="U16" t="str">
            <v>ES</v>
          </cell>
        </row>
        <row r="17">
          <cell r="C17" t="str">
            <v>ENVIRA</v>
          </cell>
          <cell r="J17" t="str">
            <v>SÃO MIGUEL</v>
          </cell>
          <cell r="T17" t="str">
            <v>CELPA</v>
          </cell>
          <cell r="U17" t="str">
            <v>RJ</v>
          </cell>
        </row>
        <row r="18">
          <cell r="C18" t="str">
            <v>FONTE BOA</v>
          </cell>
          <cell r="J18" t="str">
            <v>SERINGUEIRAS</v>
          </cell>
          <cell r="T18" t="str">
            <v>CELPA-ISO</v>
          </cell>
          <cell r="U18" t="str">
            <v>MG</v>
          </cell>
        </row>
        <row r="19">
          <cell r="C19" t="str">
            <v>HUMAITÁ</v>
          </cell>
          <cell r="J19" t="str">
            <v>VILA EXTREMA</v>
          </cell>
          <cell r="T19" t="str">
            <v>CELPE</v>
          </cell>
          <cell r="U19" t="str">
            <v>SP</v>
          </cell>
        </row>
        <row r="20">
          <cell r="C20" t="str">
            <v>IRANDUBA</v>
          </cell>
          <cell r="J20" t="str">
            <v>VILHENA</v>
          </cell>
          <cell r="T20" t="str">
            <v>CELPE-ISO</v>
          </cell>
          <cell r="U20" t="str">
            <v>PR</v>
          </cell>
        </row>
        <row r="21">
          <cell r="C21" t="str">
            <v>ITACOATIARA</v>
          </cell>
          <cell r="J21" t="str">
            <v>VISTA ALEGRE</v>
          </cell>
          <cell r="T21" t="str">
            <v>CELTINS-NORTE</v>
          </cell>
          <cell r="U21" t="str">
            <v>SC</v>
          </cell>
        </row>
        <row r="22">
          <cell r="C22" t="str">
            <v>JUTAÍ</v>
          </cell>
          <cell r="J22" t="str">
            <v>TOTAL DAS DEMAIS LOCALIDADES</v>
          </cell>
          <cell r="T22" t="str">
            <v>CELTINS-SUL</v>
          </cell>
          <cell r="U22" t="str">
            <v>RS</v>
          </cell>
        </row>
        <row r="23">
          <cell r="C23" t="str">
            <v>LÁBREA</v>
          </cell>
          <cell r="T23" t="str">
            <v>CEMAR</v>
          </cell>
          <cell r="U23" t="str">
            <v>GO</v>
          </cell>
        </row>
        <row r="24">
          <cell r="C24" t="str">
            <v>MANACAPURU</v>
          </cell>
          <cell r="T24" t="str">
            <v>CEMAR-ISO</v>
          </cell>
          <cell r="U24" t="str">
            <v>TO</v>
          </cell>
        </row>
        <row r="25">
          <cell r="C25" t="str">
            <v>MANICORE</v>
          </cell>
          <cell r="T25" t="str">
            <v>CEMAT</v>
          </cell>
          <cell r="U25" t="str">
            <v>MT</v>
          </cell>
        </row>
        <row r="26">
          <cell r="C26" t="str">
            <v>MAUÉS</v>
          </cell>
          <cell r="T26" t="str">
            <v>CEMAT-ISO</v>
          </cell>
          <cell r="U26" t="str">
            <v>MS</v>
          </cell>
        </row>
        <row r="27">
          <cell r="C27" t="str">
            <v>NHAMUNDÁ</v>
          </cell>
          <cell r="T27" t="str">
            <v>CEMIG</v>
          </cell>
          <cell r="U27" t="str">
            <v>DF</v>
          </cell>
        </row>
        <row r="28">
          <cell r="C28" t="str">
            <v>NOVA OLINDA DO NORTE</v>
          </cell>
          <cell r="T28" t="str">
            <v>CEMIGTRANS</v>
          </cell>
        </row>
        <row r="29">
          <cell r="C29" t="str">
            <v>NOVO AIRÃO</v>
          </cell>
          <cell r="T29" t="str">
            <v>CENF</v>
          </cell>
        </row>
        <row r="30">
          <cell r="C30" t="str">
            <v>NOVO ARIPUANÃ</v>
          </cell>
          <cell r="T30" t="str">
            <v>CEPISA</v>
          </cell>
        </row>
        <row r="31">
          <cell r="C31" t="str">
            <v>PARINTINS</v>
          </cell>
          <cell r="T31" t="str">
            <v>CER</v>
          </cell>
        </row>
        <row r="32">
          <cell r="C32" t="str">
            <v>PAUINI</v>
          </cell>
          <cell r="T32" t="str">
            <v>CERON</v>
          </cell>
        </row>
        <row r="33">
          <cell r="C33" t="str">
            <v>S. GABRIEL DA CACHOEIRA</v>
          </cell>
          <cell r="T33" t="str">
            <v>CESP</v>
          </cell>
        </row>
        <row r="34">
          <cell r="C34" t="str">
            <v>SANTO ANTÔNIO DO IÇÁ</v>
          </cell>
          <cell r="T34" t="str">
            <v>CFLCL</v>
          </cell>
        </row>
        <row r="35">
          <cell r="C35" t="str">
            <v>SÃO PAULO DE OLIVENÇA</v>
          </cell>
          <cell r="T35" t="str">
            <v>CFLCLTRANS</v>
          </cell>
        </row>
        <row r="36">
          <cell r="C36" t="str">
            <v>TABATINGA</v>
          </cell>
          <cell r="T36" t="str">
            <v>CFLO</v>
          </cell>
        </row>
        <row r="37">
          <cell r="C37" t="str">
            <v>TAPAUÁ</v>
          </cell>
          <cell r="T37" t="str">
            <v>CGTEE</v>
          </cell>
        </row>
        <row r="38">
          <cell r="C38" t="str">
            <v>TEFÉ</v>
          </cell>
          <cell r="T38" t="str">
            <v>CHESF</v>
          </cell>
        </row>
        <row r="39">
          <cell r="C39" t="str">
            <v>URUCARÁ</v>
          </cell>
          <cell r="T39" t="str">
            <v>CHESFTRANS</v>
          </cell>
        </row>
        <row r="40">
          <cell r="C40" t="str">
            <v>TOTAL DAS DEMAIS LOCALIDADES</v>
          </cell>
          <cell r="T40" t="str">
            <v>CHESP</v>
          </cell>
        </row>
        <row r="41">
          <cell r="T41" t="str">
            <v>CNEE</v>
          </cell>
        </row>
        <row r="42">
          <cell r="T42" t="str">
            <v>COCEL</v>
          </cell>
        </row>
        <row r="43">
          <cell r="T43" t="str">
            <v>COELBA</v>
          </cell>
        </row>
        <row r="44">
          <cell r="T44" t="str">
            <v>COELBA-ISO</v>
          </cell>
        </row>
        <row r="45">
          <cell r="T45" t="str">
            <v>COELCE</v>
          </cell>
        </row>
        <row r="46">
          <cell r="T46" t="str">
            <v>COOPERALIANÇA</v>
          </cell>
        </row>
        <row r="47">
          <cell r="T47" t="str">
            <v>COPELDISTRIB</v>
          </cell>
        </row>
        <row r="48">
          <cell r="T48" t="str">
            <v>COPELGERAC-CO</v>
          </cell>
        </row>
        <row r="49">
          <cell r="T49" t="str">
            <v>COPELGERAC-S</v>
          </cell>
        </row>
        <row r="50">
          <cell r="T50" t="str">
            <v>COPELGERAC-SE</v>
          </cell>
        </row>
        <row r="51">
          <cell r="T51" t="str">
            <v>COPELTRANS</v>
          </cell>
        </row>
        <row r="52">
          <cell r="T52" t="str">
            <v>COSERN</v>
          </cell>
        </row>
        <row r="53">
          <cell r="T53" t="str">
            <v>CPEE</v>
          </cell>
        </row>
        <row r="54">
          <cell r="T54" t="str">
            <v>CPFL</v>
          </cell>
        </row>
        <row r="55">
          <cell r="T55" t="str">
            <v>CTEEPTRANS</v>
          </cell>
        </row>
        <row r="56">
          <cell r="T56" t="str">
            <v>DEMEI</v>
          </cell>
        </row>
        <row r="57">
          <cell r="T57" t="str">
            <v>DMEPC</v>
          </cell>
        </row>
        <row r="58">
          <cell r="T58" t="str">
            <v>EEVP</v>
          </cell>
        </row>
        <row r="59">
          <cell r="T59" t="str">
            <v>EFLSM</v>
          </cell>
        </row>
        <row r="60">
          <cell r="T60" t="str">
            <v>ELEKTRO-MS</v>
          </cell>
        </row>
        <row r="61">
          <cell r="T61" t="str">
            <v>ELEKTRO-SP</v>
          </cell>
        </row>
        <row r="62">
          <cell r="T62" t="str">
            <v>ELETROACRE</v>
          </cell>
        </row>
        <row r="63">
          <cell r="T63" t="str">
            <v>ELETROCAR</v>
          </cell>
        </row>
        <row r="64">
          <cell r="T64" t="str">
            <v>ELETRONORTE-MA</v>
          </cell>
        </row>
        <row r="65">
          <cell r="T65" t="str">
            <v>ELETRONORTE-PA</v>
          </cell>
        </row>
        <row r="66">
          <cell r="T66" t="str">
            <v>ELETRONORTETRANS-MA</v>
          </cell>
        </row>
        <row r="67">
          <cell r="T67" t="str">
            <v>ELETRONORTETRANS-PA</v>
          </cell>
        </row>
        <row r="68">
          <cell r="T68" t="str">
            <v>ELETRONUCLEAR</v>
          </cell>
        </row>
        <row r="69">
          <cell r="T69" t="str">
            <v>ELETROPAULO</v>
          </cell>
        </row>
        <row r="70">
          <cell r="T70" t="str">
            <v>ELN-AC</v>
          </cell>
        </row>
        <row r="71">
          <cell r="T71" t="str">
            <v>ELN-AP</v>
          </cell>
        </row>
        <row r="72">
          <cell r="T72" t="str">
            <v>ELN-MT</v>
          </cell>
        </row>
        <row r="73">
          <cell r="T73" t="str">
            <v>ELN-RO</v>
          </cell>
        </row>
        <row r="74">
          <cell r="T74" t="str">
            <v>ELN-RR</v>
          </cell>
        </row>
        <row r="75">
          <cell r="T75" t="str">
            <v>ENERGIPE</v>
          </cell>
        </row>
        <row r="76">
          <cell r="T76" t="str">
            <v>ENERSUL</v>
          </cell>
        </row>
        <row r="77">
          <cell r="T77" t="str">
            <v>ENERSUL-ISO</v>
          </cell>
        </row>
        <row r="78">
          <cell r="T78" t="str">
            <v>ESCELSA</v>
          </cell>
        </row>
        <row r="79">
          <cell r="T79" t="str">
            <v>FORCEL</v>
          </cell>
        </row>
        <row r="80">
          <cell r="T80" t="str">
            <v>FURNAS-CO</v>
          </cell>
        </row>
        <row r="81">
          <cell r="T81" t="str">
            <v>FURNAS-S</v>
          </cell>
        </row>
        <row r="82">
          <cell r="T82" t="str">
            <v>FURNAS-SE</v>
          </cell>
        </row>
        <row r="83">
          <cell r="T83" t="str">
            <v>FURNASTRANS</v>
          </cell>
        </row>
        <row r="84">
          <cell r="T84" t="str">
            <v>IGUAÇU</v>
          </cell>
        </row>
        <row r="85">
          <cell r="T85" t="str">
            <v>JAGUARI</v>
          </cell>
        </row>
        <row r="86">
          <cell r="T86" t="str">
            <v>JARI</v>
          </cell>
        </row>
        <row r="87">
          <cell r="T87" t="str">
            <v>JOAOCESA</v>
          </cell>
        </row>
        <row r="88">
          <cell r="T88" t="str">
            <v>LIGHT</v>
          </cell>
        </row>
        <row r="89">
          <cell r="T89" t="str">
            <v>MANAUS</v>
          </cell>
        </row>
        <row r="90">
          <cell r="T90" t="str">
            <v>MOCOCA</v>
          </cell>
        </row>
        <row r="91">
          <cell r="T91" t="str">
            <v>MUXFELDT</v>
          </cell>
        </row>
        <row r="92">
          <cell r="T92" t="str">
            <v>NACIONAL</v>
          </cell>
        </row>
        <row r="93">
          <cell r="T93" t="str">
            <v>NOVAPALMA</v>
          </cell>
        </row>
        <row r="94">
          <cell r="T94" t="str">
            <v>PANAMBI</v>
          </cell>
        </row>
        <row r="95">
          <cell r="T95" t="str">
            <v>PIRATININGA</v>
          </cell>
        </row>
        <row r="96">
          <cell r="T96" t="str">
            <v>RGE</v>
          </cell>
        </row>
        <row r="97">
          <cell r="T97" t="str">
            <v>SAELPA</v>
          </cell>
        </row>
        <row r="98">
          <cell r="T98" t="str">
            <v>SANTACRUZ-PR</v>
          </cell>
        </row>
        <row r="99">
          <cell r="T99" t="str">
            <v>SANTACRUZ-SP</v>
          </cell>
        </row>
        <row r="100">
          <cell r="T100" t="str">
            <v>SULGIPE</v>
          </cell>
        </row>
        <row r="101">
          <cell r="T101" t="str">
            <v>SULPAULISTA</v>
          </cell>
        </row>
        <row r="102">
          <cell r="T102" t="str">
            <v>URUSSANGA</v>
          </cell>
        </row>
      </sheetData>
      <sheetData sheetId="1">
        <row r="2">
          <cell r="C2" t="str">
            <v xml:space="preserve"> DC/ SCE/ GCP - Gerência de Estudos de Mercado e Tarifas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INC"/>
      <sheetName val="Plan1"/>
      <sheetName val="Plan2"/>
      <sheetName val="Plan3"/>
      <sheetName val="selic diária"/>
      <sheetName val="CONTRATOS ENERGIA"/>
      <sheetName val="CVA_Projetada12meses"/>
      <sheetName val="I-BAL05"/>
      <sheetName val="1120104"/>
      <sheetName val="Inputs"/>
      <sheetName val="IPCA"/>
    </sheetNames>
    <sheetDataSet>
      <sheetData sheetId="0" refreshError="1">
        <row r="360">
          <cell r="T360" t="str">
            <v xml:space="preserve">      ENERGIA  INCENTIVADA</v>
          </cell>
        </row>
        <row r="362">
          <cell r="U362" t="str">
            <v xml:space="preserve">  ETST - MWh</v>
          </cell>
        </row>
        <row r="364">
          <cell r="T364">
            <v>1992</v>
          </cell>
          <cell r="U364">
            <v>1993</v>
          </cell>
          <cell r="V364">
            <v>1994</v>
          </cell>
          <cell r="W364">
            <v>1995</v>
          </cell>
          <cell r="X364">
            <v>1996</v>
          </cell>
        </row>
        <row r="365">
          <cell r="S365" t="str">
            <v>JAN</v>
          </cell>
          <cell r="T365">
            <v>4540</v>
          </cell>
          <cell r="U365">
            <v>7834</v>
          </cell>
          <cell r="V365">
            <v>7204</v>
          </cell>
          <cell r="W365">
            <v>317</v>
          </cell>
          <cell r="X365">
            <v>0</v>
          </cell>
        </row>
        <row r="366">
          <cell r="S366" t="str">
            <v>FEV</v>
          </cell>
          <cell r="T366">
            <v>5574</v>
          </cell>
          <cell r="U366">
            <v>7886</v>
          </cell>
          <cell r="V366">
            <v>8151</v>
          </cell>
          <cell r="W366">
            <v>3529</v>
          </cell>
          <cell r="X366">
            <v>9.0589999999999993</v>
          </cell>
        </row>
        <row r="367">
          <cell r="S367" t="str">
            <v>MAR</v>
          </cell>
          <cell r="T367">
            <v>3691</v>
          </cell>
          <cell r="U367">
            <v>6802</v>
          </cell>
          <cell r="V367">
            <v>5783</v>
          </cell>
          <cell r="W367">
            <v>5606</v>
          </cell>
          <cell r="X367">
            <v>2105.902</v>
          </cell>
        </row>
        <row r="368">
          <cell r="S368" t="str">
            <v>ABR</v>
          </cell>
          <cell r="T368">
            <v>5868</v>
          </cell>
          <cell r="U368">
            <v>3455</v>
          </cell>
          <cell r="V368">
            <v>8191</v>
          </cell>
          <cell r="W368">
            <v>5029</v>
          </cell>
          <cell r="X368">
            <v>908.64700000000005</v>
          </cell>
        </row>
        <row r="369">
          <cell r="S369" t="str">
            <v>MAI</v>
          </cell>
          <cell r="T369">
            <v>7095</v>
          </cell>
          <cell r="U369">
            <v>4199</v>
          </cell>
          <cell r="V369">
            <v>7473</v>
          </cell>
          <cell r="W369">
            <v>5681</v>
          </cell>
          <cell r="X369">
            <v>2479.6979999999999</v>
          </cell>
        </row>
        <row r="370">
          <cell r="S370" t="str">
            <v>JUN</v>
          </cell>
          <cell r="T370">
            <v>8087</v>
          </cell>
          <cell r="U370">
            <v>7357</v>
          </cell>
          <cell r="V370">
            <v>6241</v>
          </cell>
          <cell r="W370">
            <v>7383</v>
          </cell>
          <cell r="X370">
            <v>0</v>
          </cell>
        </row>
        <row r="371">
          <cell r="S371" t="str">
            <v>JUL</v>
          </cell>
          <cell r="T371">
            <v>7846</v>
          </cell>
          <cell r="U371">
            <v>8192</v>
          </cell>
          <cell r="V371">
            <v>7661</v>
          </cell>
          <cell r="W371">
            <v>4324</v>
          </cell>
          <cell r="X371">
            <v>0</v>
          </cell>
        </row>
        <row r="372">
          <cell r="S372" t="str">
            <v>AGO</v>
          </cell>
          <cell r="T372">
            <v>10487</v>
          </cell>
          <cell r="U372">
            <v>8910</v>
          </cell>
          <cell r="V372">
            <v>8071</v>
          </cell>
          <cell r="W372">
            <v>0</v>
          </cell>
          <cell r="X372">
            <v>0</v>
          </cell>
        </row>
        <row r="373">
          <cell r="S373" t="str">
            <v>SET</v>
          </cell>
          <cell r="T373">
            <v>10287</v>
          </cell>
          <cell r="U373">
            <v>7554</v>
          </cell>
          <cell r="V373">
            <v>9886</v>
          </cell>
          <cell r="W373">
            <v>0</v>
          </cell>
          <cell r="X373">
            <v>0</v>
          </cell>
        </row>
        <row r="374">
          <cell r="S374" t="str">
            <v>OUT</v>
          </cell>
          <cell r="T374">
            <v>9541</v>
          </cell>
          <cell r="U374">
            <v>8997</v>
          </cell>
          <cell r="V374">
            <v>9202</v>
          </cell>
          <cell r="W374">
            <v>0</v>
          </cell>
          <cell r="X374">
            <v>0</v>
          </cell>
        </row>
        <row r="375">
          <cell r="S375" t="str">
            <v>NOV</v>
          </cell>
          <cell r="T375">
            <v>9137</v>
          </cell>
          <cell r="U375">
            <v>7455</v>
          </cell>
          <cell r="V375">
            <v>6085</v>
          </cell>
          <cell r="W375">
            <v>0</v>
          </cell>
          <cell r="X375">
            <v>0</v>
          </cell>
        </row>
        <row r="376">
          <cell r="S376" t="str">
            <v>DEZ</v>
          </cell>
          <cell r="T376">
            <v>9466</v>
          </cell>
          <cell r="U376">
            <v>6110</v>
          </cell>
          <cell r="V376">
            <v>3</v>
          </cell>
          <cell r="W376">
            <v>0</v>
          </cell>
          <cell r="X376">
            <v>0</v>
          </cell>
        </row>
        <row r="377">
          <cell r="S377" t="str">
            <v>TOTAL</v>
          </cell>
          <cell r="T377">
            <v>91619</v>
          </cell>
          <cell r="U377">
            <v>84751</v>
          </cell>
          <cell r="V377">
            <v>83951</v>
          </cell>
          <cell r="W377">
            <v>31869</v>
          </cell>
          <cell r="X377">
            <v>5504.3060000000005</v>
          </cell>
        </row>
        <row r="382">
          <cell r="S382" t="str">
            <v>ETST  -    Energia Temporária de Sobra Térmica.</v>
          </cell>
        </row>
        <row r="385">
          <cell r="T385" t="str">
            <v xml:space="preserve">      1 9 9 6 - MWh</v>
          </cell>
        </row>
        <row r="386">
          <cell r="V386" t="str">
            <v xml:space="preserve"> </v>
          </cell>
          <cell r="Z386" t="str">
            <v xml:space="preserve"> </v>
          </cell>
        </row>
        <row r="387">
          <cell r="T387" t="str">
            <v>ETEL</v>
          </cell>
          <cell r="U387" t="str">
            <v>ETEL</v>
          </cell>
          <cell r="V387" t="str">
            <v>ETAI</v>
          </cell>
          <cell r="Z387" t="str">
            <v>OUTRAS</v>
          </cell>
        </row>
        <row r="388">
          <cell r="T388" t="str">
            <v>PANAM.</v>
          </cell>
          <cell r="U388" t="str">
            <v>VALE</v>
          </cell>
          <cell r="V388" t="str">
            <v>VALE</v>
          </cell>
          <cell r="W388" t="str">
            <v>TOTAL</v>
          </cell>
          <cell r="Z388" t="str">
            <v>EST</v>
          </cell>
          <cell r="AA388" t="str">
            <v>ETAI</v>
          </cell>
        </row>
        <row r="389">
          <cell r="S389" t="str">
            <v>JAN</v>
          </cell>
          <cell r="T389">
            <v>1309.5029999999999</v>
          </cell>
          <cell r="U389">
            <v>12327.308000000001</v>
          </cell>
          <cell r="V389">
            <v>7894.0360000000001</v>
          </cell>
          <cell r="W389">
            <v>21530.847000000002</v>
          </cell>
          <cell r="Y389" t="str">
            <v>JAN</v>
          </cell>
          <cell r="Z389">
            <v>329.12099999999998</v>
          </cell>
          <cell r="AA389">
            <v>177.25399999999999</v>
          </cell>
        </row>
        <row r="390">
          <cell r="S390" t="str">
            <v>FEV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Y390" t="str">
            <v>FEV</v>
          </cell>
          <cell r="Z390">
            <v>54.686999999999998</v>
          </cell>
          <cell r="AA390">
            <v>379.74599999999998</v>
          </cell>
        </row>
        <row r="391">
          <cell r="S391" t="str">
            <v>MAR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Y391" t="str">
            <v>MAR</v>
          </cell>
          <cell r="Z391">
            <v>754.79100000000005</v>
          </cell>
          <cell r="AA391">
            <v>154.93899999999999</v>
          </cell>
        </row>
        <row r="392">
          <cell r="S392" t="str">
            <v>ABR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Y392" t="str">
            <v>ABR</v>
          </cell>
          <cell r="Z392">
            <v>211.536</v>
          </cell>
          <cell r="AA392">
            <v>300.2</v>
          </cell>
        </row>
        <row r="393">
          <cell r="S393" t="str">
            <v>MAI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Y393" t="str">
            <v>MAI</v>
          </cell>
          <cell r="Z393">
            <v>2529.5619999999999</v>
          </cell>
          <cell r="AA393">
            <v>3254.3380000000002</v>
          </cell>
        </row>
        <row r="394">
          <cell r="S394" t="str">
            <v>JUN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Y394" t="str">
            <v>JUN</v>
          </cell>
          <cell r="Z394">
            <v>72.265000000000001</v>
          </cell>
          <cell r="AA394">
            <v>1930.627</v>
          </cell>
        </row>
        <row r="395">
          <cell r="S395" t="str">
            <v>JUL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Y395" t="str">
            <v>JUL</v>
          </cell>
          <cell r="Z395">
            <v>0</v>
          </cell>
          <cell r="AA395">
            <v>493.27300000000002</v>
          </cell>
        </row>
        <row r="396">
          <cell r="S396" t="str">
            <v>AGO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Y396" t="str">
            <v>AGO</v>
          </cell>
          <cell r="Z396">
            <v>0</v>
          </cell>
          <cell r="AA396">
            <v>11.805</v>
          </cell>
        </row>
        <row r="397">
          <cell r="S397" t="str">
            <v>SET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Y397" t="str">
            <v>SET</v>
          </cell>
          <cell r="Z397">
            <v>0</v>
          </cell>
          <cell r="AA397">
            <v>757.58</v>
          </cell>
        </row>
        <row r="398">
          <cell r="S398" t="str">
            <v>OUT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Y398" t="str">
            <v>OUT</v>
          </cell>
          <cell r="Z398">
            <v>0</v>
          </cell>
          <cell r="AA398">
            <v>744.03</v>
          </cell>
        </row>
        <row r="399">
          <cell r="S399" t="str">
            <v>NOV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Y399" t="str">
            <v>NOV</v>
          </cell>
          <cell r="Z399">
            <v>0</v>
          </cell>
          <cell r="AA399">
            <v>663.69</v>
          </cell>
        </row>
        <row r="400">
          <cell r="S400" t="str">
            <v>DEZ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Y400" t="str">
            <v>DEZ</v>
          </cell>
          <cell r="Z400">
            <v>0</v>
          </cell>
          <cell r="AA400">
            <v>0</v>
          </cell>
        </row>
        <row r="401">
          <cell r="S401" t="str">
            <v>TOTAL</v>
          </cell>
          <cell r="T401">
            <v>1309.5029999999999</v>
          </cell>
          <cell r="U401">
            <v>12327.308000000001</v>
          </cell>
          <cell r="V401">
            <v>7894.0360000000001</v>
          </cell>
          <cell r="W401">
            <v>21530.847000000002</v>
          </cell>
          <cell r="Y401" t="str">
            <v>TOTAL</v>
          </cell>
          <cell r="Z401">
            <v>3952.962</v>
          </cell>
          <cell r="AA401">
            <v>8868.482</v>
          </cell>
        </row>
        <row r="406">
          <cell r="S406" t="str">
            <v xml:space="preserve"> EST -  Energia Eletrica  de Sobra Temporária. </v>
          </cell>
        </row>
        <row r="407">
          <cell r="S407" t="str">
            <v>ETAI  -    Energia Térmica Altamente Interruptivel.</v>
          </cell>
        </row>
        <row r="409">
          <cell r="S409">
            <v>35454.449067361114</v>
          </cell>
        </row>
        <row r="410">
          <cell r="S410" t="str">
            <v>DIME.F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de Entrada - Planejamento"/>
      <sheetName val="Gráficos Planejamento"/>
      <sheetName val="Plan1"/>
      <sheetName val="Balanço 2002"/>
      <sheetName val="Gráficos Real"/>
      <sheetName val="Dados de Entrada - Real"/>
      <sheetName val="Premissas da Tendência"/>
      <sheetName val="Faturas Furnas e Itaipu"/>
      <sheetName val="selic diária"/>
      <sheetName val="Dados de Entrada _ Planejamento"/>
      <sheetName val="ENERINC"/>
      <sheetName val="MODELO"/>
      <sheetName val="Resumo RT"/>
      <sheetName val="TAP - SRT"/>
      <sheetName val="junho"/>
      <sheetName val="PLANO"/>
      <sheetName val="Parc. de ICMS"/>
      <sheetName val="ENGARGOS"/>
      <sheetName val="CONTRATOS ENERGIA"/>
      <sheetName val="BALANÇ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ixas"/>
      <sheetName val="Base Blindada"/>
      <sheetName val="Qdro A"/>
      <sheetName val="Qdro B"/>
      <sheetName val="Quadro 1"/>
      <sheetName val="Quadro 2"/>
      <sheetName val="Quadro 3A"/>
      <sheetName val="Dados de Entrada - Planejamento"/>
    </sheetNames>
    <sheetDataSet>
      <sheetData sheetId="0" refreshError="1"/>
      <sheetData sheetId="1">
        <row r="1">
          <cell r="BR1" t="str">
            <v>Depreciação entre 1 e 2 ciclo</v>
          </cell>
        </row>
      </sheetData>
      <sheetData sheetId="2" refreshError="1"/>
      <sheetData sheetId="3">
        <row r="6">
          <cell r="C6">
            <v>1.4125998131930828E-4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A NT Detalhe"/>
      <sheetName val="Dados de Entrada - Planejamento"/>
      <sheetName val="ENERINC"/>
      <sheetName val="Base Blindada"/>
    </sheetNames>
    <sheetDataSet>
      <sheetData sheetId="0" refreshError="1">
        <row r="1">
          <cell r="A1" t="str">
            <v>CÓDIGO</v>
          </cell>
          <cell r="B1" t="str">
            <v>PLACA</v>
          </cell>
          <cell r="C1" t="str">
            <v>MÊS</v>
          </cell>
          <cell r="D1" t="str">
            <v>LTR</v>
          </cell>
          <cell r="E1" t="str">
            <v>VLR</v>
          </cell>
          <cell r="F1" t="str">
            <v>Descrição</v>
          </cell>
        </row>
        <row r="2">
          <cell r="A2" t="str">
            <v>0835-9</v>
          </cell>
          <cell r="B2" t="str">
            <v>CMH7390</v>
          </cell>
          <cell r="C2" t="str">
            <v>Janeiro</v>
          </cell>
          <cell r="D2">
            <v>153.56</v>
          </cell>
          <cell r="E2">
            <v>167.56</v>
          </cell>
          <cell r="F2" t="str">
            <v>Álcool</v>
          </cell>
        </row>
        <row r="3">
          <cell r="C3" t="str">
            <v>Janeiro Total</v>
          </cell>
          <cell r="D3">
            <v>153.56</v>
          </cell>
          <cell r="E3">
            <v>167.56</v>
          </cell>
        </row>
        <row r="4">
          <cell r="A4" t="str">
            <v>0835-9</v>
          </cell>
          <cell r="B4" t="str">
            <v>CMH7390</v>
          </cell>
          <cell r="C4" t="str">
            <v>Fevereiro</v>
          </cell>
          <cell r="D4">
            <v>176.71</v>
          </cell>
          <cell r="E4">
            <v>192.32</v>
          </cell>
          <cell r="F4" t="str">
            <v>Álcool</v>
          </cell>
        </row>
        <row r="5">
          <cell r="A5" t="str">
            <v>0835-9</v>
          </cell>
          <cell r="B5" t="str">
            <v>CMH7390</v>
          </cell>
          <cell r="C5" t="str">
            <v>Fevereiro</v>
          </cell>
          <cell r="D5">
            <v>1</v>
          </cell>
          <cell r="E5">
            <v>6.5</v>
          </cell>
          <cell r="F5" t="str">
            <v>Complemento Óleo</v>
          </cell>
        </row>
        <row r="6">
          <cell r="C6" t="str">
            <v>Fevereiro Total</v>
          </cell>
          <cell r="D6">
            <v>177.71</v>
          </cell>
          <cell r="E6">
            <v>198.82</v>
          </cell>
        </row>
        <row r="7">
          <cell r="A7" t="str">
            <v>0835-9</v>
          </cell>
          <cell r="B7" t="str">
            <v>CMH7390</v>
          </cell>
          <cell r="C7" t="str">
            <v>Março</v>
          </cell>
          <cell r="D7">
            <v>90.55</v>
          </cell>
          <cell r="E7">
            <v>98.66</v>
          </cell>
          <cell r="F7" t="str">
            <v>Álcool</v>
          </cell>
        </row>
        <row r="8">
          <cell r="C8" t="str">
            <v>Março Total</v>
          </cell>
          <cell r="D8">
            <v>90.55</v>
          </cell>
          <cell r="E8">
            <v>98.66</v>
          </cell>
        </row>
        <row r="9">
          <cell r="A9" t="str">
            <v>0835-9</v>
          </cell>
          <cell r="B9" t="str">
            <v>CMH7390</v>
          </cell>
          <cell r="C9" t="str">
            <v>Abril</v>
          </cell>
          <cell r="D9">
            <v>130.85</v>
          </cell>
          <cell r="E9">
            <v>134.72999999999999</v>
          </cell>
          <cell r="F9" t="str">
            <v>Álcool</v>
          </cell>
        </row>
        <row r="10">
          <cell r="C10" t="str">
            <v>Abril Total</v>
          </cell>
          <cell r="D10">
            <v>130.85</v>
          </cell>
          <cell r="E10">
            <v>134.72999999999999</v>
          </cell>
        </row>
        <row r="11">
          <cell r="A11" t="str">
            <v>1097-4</v>
          </cell>
          <cell r="B11" t="str">
            <v>CMP9713</v>
          </cell>
          <cell r="C11" t="str">
            <v>Janeiro</v>
          </cell>
          <cell r="D11">
            <v>919.7</v>
          </cell>
          <cell r="E11">
            <v>997.91</v>
          </cell>
          <cell r="F11" t="str">
            <v>Álcool</v>
          </cell>
        </row>
        <row r="12">
          <cell r="A12" t="str">
            <v>1097-4</v>
          </cell>
          <cell r="B12" t="str">
            <v>CMP9713</v>
          </cell>
          <cell r="C12" t="str">
            <v>Janeiro</v>
          </cell>
          <cell r="D12">
            <v>1</v>
          </cell>
          <cell r="E12">
            <v>6.5</v>
          </cell>
          <cell r="F12" t="str">
            <v>Complemento Óleo</v>
          </cell>
        </row>
        <row r="13">
          <cell r="C13" t="str">
            <v>Janeiro Total</v>
          </cell>
          <cell r="D13">
            <v>920.7</v>
          </cell>
          <cell r="E13">
            <v>1004.41</v>
          </cell>
        </row>
        <row r="14">
          <cell r="A14" t="str">
            <v>1097-4</v>
          </cell>
          <cell r="B14" t="str">
            <v>CMP9713</v>
          </cell>
          <cell r="C14" t="str">
            <v>Fevereiro</v>
          </cell>
          <cell r="D14">
            <v>349.92</v>
          </cell>
          <cell r="E14">
            <v>366.01</v>
          </cell>
          <cell r="F14" t="str">
            <v>Álcool</v>
          </cell>
        </row>
        <row r="15">
          <cell r="C15" t="str">
            <v>Fevereiro Total</v>
          </cell>
          <cell r="D15">
            <v>349.92</v>
          </cell>
          <cell r="E15">
            <v>366.01</v>
          </cell>
        </row>
        <row r="16">
          <cell r="A16" t="str">
            <v>1130-2</v>
          </cell>
          <cell r="B16" t="str">
            <v>CKH2938</v>
          </cell>
          <cell r="C16" t="str">
            <v>Janeiro</v>
          </cell>
          <cell r="D16">
            <v>515.07000000000005</v>
          </cell>
          <cell r="E16">
            <v>559.34</v>
          </cell>
          <cell r="F16" t="str">
            <v>Álcool</v>
          </cell>
        </row>
        <row r="17">
          <cell r="A17" t="str">
            <v>1130-2</v>
          </cell>
          <cell r="B17" t="str">
            <v>CKH2938</v>
          </cell>
          <cell r="C17" t="str">
            <v>Janeiro</v>
          </cell>
          <cell r="D17">
            <v>1</v>
          </cell>
          <cell r="E17">
            <v>6</v>
          </cell>
          <cell r="F17" t="str">
            <v>Complemento Óleo</v>
          </cell>
        </row>
        <row r="18">
          <cell r="C18" t="str">
            <v>Janeiro Total</v>
          </cell>
          <cell r="D18">
            <v>516.07000000000005</v>
          </cell>
          <cell r="E18">
            <v>565.34</v>
          </cell>
        </row>
        <row r="19">
          <cell r="A19" t="str">
            <v>1130-2</v>
          </cell>
          <cell r="B19" t="str">
            <v>CKH2938</v>
          </cell>
          <cell r="C19" t="str">
            <v>Fevereiro</v>
          </cell>
          <cell r="D19">
            <v>515.55999999999995</v>
          </cell>
          <cell r="E19">
            <v>548.97</v>
          </cell>
          <cell r="F19" t="str">
            <v>Álcool</v>
          </cell>
        </row>
        <row r="20">
          <cell r="A20" t="str">
            <v>1130-2</v>
          </cell>
          <cell r="B20" t="str">
            <v>CKH2938</v>
          </cell>
          <cell r="C20" t="str">
            <v>Fevereiro</v>
          </cell>
          <cell r="D20">
            <v>1</v>
          </cell>
          <cell r="E20">
            <v>6</v>
          </cell>
          <cell r="F20" t="str">
            <v>Complemento Óleo</v>
          </cell>
        </row>
        <row r="21">
          <cell r="A21" t="str">
            <v>1130-2</v>
          </cell>
          <cell r="B21" t="str">
            <v>CKH2938</v>
          </cell>
          <cell r="C21" t="str">
            <v>Fevereiro</v>
          </cell>
          <cell r="D21">
            <v>1</v>
          </cell>
          <cell r="E21">
            <v>6</v>
          </cell>
          <cell r="F21" t="str">
            <v>Troca de Óleo</v>
          </cell>
        </row>
        <row r="22">
          <cell r="C22" t="str">
            <v>Fevereiro Total</v>
          </cell>
          <cell r="D22">
            <v>517.55999999999995</v>
          </cell>
          <cell r="E22">
            <v>560.97</v>
          </cell>
        </row>
        <row r="23">
          <cell r="A23" t="str">
            <v>1131-0</v>
          </cell>
          <cell r="B23" t="str">
            <v>CRH1724</v>
          </cell>
          <cell r="C23" t="str">
            <v>Janeiro</v>
          </cell>
          <cell r="D23">
            <v>152.77000000000001</v>
          </cell>
          <cell r="E23">
            <v>157.62</v>
          </cell>
          <cell r="F23" t="str">
            <v>Álcool</v>
          </cell>
        </row>
        <row r="24">
          <cell r="A24" t="str">
            <v>1131-0</v>
          </cell>
          <cell r="B24" t="str">
            <v>CRH1724</v>
          </cell>
          <cell r="C24" t="str">
            <v>Janeiro</v>
          </cell>
          <cell r="D24">
            <v>1</v>
          </cell>
          <cell r="E24">
            <v>40</v>
          </cell>
          <cell r="F24" t="str">
            <v>Lavagem Simples</v>
          </cell>
        </row>
        <row r="25">
          <cell r="C25" t="str">
            <v>Janeiro Total</v>
          </cell>
          <cell r="D25">
            <v>153.77000000000001</v>
          </cell>
          <cell r="E25">
            <v>197.62</v>
          </cell>
        </row>
        <row r="26">
          <cell r="A26" t="str">
            <v>1131-0</v>
          </cell>
          <cell r="B26" t="str">
            <v>CRH1724</v>
          </cell>
          <cell r="C26" t="str">
            <v>Fevereiro</v>
          </cell>
          <cell r="D26">
            <v>660.83</v>
          </cell>
          <cell r="E26">
            <v>669.92</v>
          </cell>
          <cell r="F26" t="str">
            <v>Álcool</v>
          </cell>
        </row>
        <row r="27">
          <cell r="A27" t="str">
            <v>1131-0</v>
          </cell>
          <cell r="B27" t="str">
            <v>CRH1724</v>
          </cell>
          <cell r="C27" t="str">
            <v>Fevereiro</v>
          </cell>
          <cell r="D27">
            <v>2</v>
          </cell>
          <cell r="E27">
            <v>19.8</v>
          </cell>
          <cell r="F27" t="str">
            <v>Complemento Óleo</v>
          </cell>
        </row>
        <row r="28">
          <cell r="C28" t="str">
            <v>Fevereiro Total</v>
          </cell>
          <cell r="D28">
            <v>662.83</v>
          </cell>
          <cell r="E28">
            <v>689.71999999999991</v>
          </cell>
        </row>
        <row r="29">
          <cell r="A29" t="str">
            <v>1131-0</v>
          </cell>
          <cell r="B29" t="str">
            <v>CRH1724</v>
          </cell>
          <cell r="C29" t="str">
            <v>Março</v>
          </cell>
          <cell r="D29">
            <v>205.73</v>
          </cell>
          <cell r="E29">
            <v>181.74</v>
          </cell>
          <cell r="F29" t="str">
            <v>Álcool</v>
          </cell>
        </row>
        <row r="30">
          <cell r="C30" t="str">
            <v>Março Total</v>
          </cell>
          <cell r="D30">
            <v>205.73</v>
          </cell>
          <cell r="E30">
            <v>181.74</v>
          </cell>
        </row>
        <row r="31">
          <cell r="A31" t="str">
            <v>1131-0</v>
          </cell>
          <cell r="B31" t="str">
            <v>CRH1724</v>
          </cell>
          <cell r="C31" t="str">
            <v>Abril</v>
          </cell>
          <cell r="D31">
            <v>131.72999999999999</v>
          </cell>
          <cell r="E31">
            <v>105.26</v>
          </cell>
          <cell r="F31" t="str">
            <v>Álcool</v>
          </cell>
        </row>
        <row r="32">
          <cell r="A32" t="str">
            <v>1131-0</v>
          </cell>
          <cell r="B32" t="str">
            <v>CRH1724</v>
          </cell>
          <cell r="C32" t="str">
            <v>Abril</v>
          </cell>
          <cell r="D32">
            <v>1</v>
          </cell>
          <cell r="E32">
            <v>68.5</v>
          </cell>
          <cell r="F32" t="str">
            <v>Troca de Filtro Ar</v>
          </cell>
        </row>
        <row r="33">
          <cell r="C33" t="str">
            <v>Abril Total</v>
          </cell>
          <cell r="D33">
            <v>132.72999999999999</v>
          </cell>
          <cell r="E33">
            <v>173.76</v>
          </cell>
        </row>
        <row r="34">
          <cell r="A34" t="str">
            <v>1392-2</v>
          </cell>
          <cell r="B34" t="str">
            <v>CMH4967</v>
          </cell>
          <cell r="C34" t="str">
            <v>Janeiro</v>
          </cell>
          <cell r="D34">
            <v>1</v>
          </cell>
          <cell r="E34">
            <v>6</v>
          </cell>
          <cell r="F34" t="str">
            <v>Complemento de Fluído</v>
          </cell>
        </row>
        <row r="35">
          <cell r="A35" t="str">
            <v>1392-2</v>
          </cell>
          <cell r="B35" t="str">
            <v>CMH4967</v>
          </cell>
          <cell r="C35" t="str">
            <v>Janeiro</v>
          </cell>
          <cell r="D35">
            <v>343.95</v>
          </cell>
          <cell r="E35">
            <v>574.25</v>
          </cell>
          <cell r="F35" t="str">
            <v>Gasolina Comum</v>
          </cell>
        </row>
        <row r="36">
          <cell r="A36" t="str">
            <v>1392-2</v>
          </cell>
          <cell r="C36" t="str">
            <v>Janeiro</v>
          </cell>
          <cell r="D36">
            <v>1</v>
          </cell>
          <cell r="E36">
            <v>20</v>
          </cell>
          <cell r="F36" t="str">
            <v>Lavagem Completa</v>
          </cell>
        </row>
        <row r="37">
          <cell r="C37" t="str">
            <v>Janeiro Total</v>
          </cell>
          <cell r="D37">
            <v>345.95</v>
          </cell>
          <cell r="E37">
            <v>600.25</v>
          </cell>
        </row>
        <row r="38">
          <cell r="A38" t="str">
            <v>1392-2</v>
          </cell>
          <cell r="B38" t="str">
            <v>CMH4967</v>
          </cell>
          <cell r="C38" t="str">
            <v>Fevereiro</v>
          </cell>
          <cell r="D38">
            <v>2</v>
          </cell>
          <cell r="E38">
            <v>12</v>
          </cell>
          <cell r="F38" t="str">
            <v>Complemento de Fluído</v>
          </cell>
        </row>
        <row r="39">
          <cell r="A39" t="str">
            <v>1392-2</v>
          </cell>
          <cell r="B39" t="str">
            <v>CMH4967</v>
          </cell>
          <cell r="C39" t="str">
            <v>Fevereiro</v>
          </cell>
          <cell r="D39">
            <v>505.41</v>
          </cell>
          <cell r="E39">
            <v>805.67</v>
          </cell>
          <cell r="F39" t="str">
            <v>Gasolina Comum</v>
          </cell>
        </row>
        <row r="40">
          <cell r="A40" t="str">
            <v>1392-2</v>
          </cell>
          <cell r="C40" t="str">
            <v>Fevereiro</v>
          </cell>
          <cell r="D40">
            <v>1</v>
          </cell>
          <cell r="E40">
            <v>20</v>
          </cell>
          <cell r="F40" t="str">
            <v>Lavagem Completa</v>
          </cell>
        </row>
        <row r="41">
          <cell r="A41" t="str">
            <v>1392-2</v>
          </cell>
          <cell r="C41" t="str">
            <v>Fevereiro</v>
          </cell>
          <cell r="D41">
            <v>1</v>
          </cell>
          <cell r="E41">
            <v>10</v>
          </cell>
          <cell r="F41" t="str">
            <v>Lavagem Simples</v>
          </cell>
        </row>
        <row r="42">
          <cell r="C42" t="str">
            <v>Fevereiro Total</v>
          </cell>
          <cell r="D42">
            <v>509.41</v>
          </cell>
          <cell r="E42">
            <v>847.67</v>
          </cell>
        </row>
        <row r="43">
          <cell r="A43" t="str">
            <v>1392-2</v>
          </cell>
          <cell r="B43" t="str">
            <v>CMH4967</v>
          </cell>
          <cell r="C43" t="str">
            <v>Março</v>
          </cell>
          <cell r="D43">
            <v>3</v>
          </cell>
          <cell r="E43">
            <v>19.5</v>
          </cell>
          <cell r="F43" t="str">
            <v>Complemento Óleo</v>
          </cell>
        </row>
        <row r="44">
          <cell r="A44" t="str">
            <v>1392-2</v>
          </cell>
          <cell r="B44" t="str">
            <v>CMH4967</v>
          </cell>
          <cell r="C44" t="str">
            <v>Março</v>
          </cell>
          <cell r="D44">
            <v>386.66</v>
          </cell>
          <cell r="E44">
            <v>605.29</v>
          </cell>
          <cell r="F44" t="str">
            <v>Gasolina Comum</v>
          </cell>
        </row>
        <row r="45">
          <cell r="A45" t="str">
            <v>1392-2</v>
          </cell>
          <cell r="C45" t="str">
            <v>Março</v>
          </cell>
          <cell r="D45">
            <v>1</v>
          </cell>
          <cell r="E45">
            <v>20</v>
          </cell>
          <cell r="F45" t="str">
            <v>Lavagem Completa</v>
          </cell>
        </row>
        <row r="46">
          <cell r="A46" t="str">
            <v>1392-2</v>
          </cell>
          <cell r="C46" t="str">
            <v>Março</v>
          </cell>
          <cell r="D46">
            <v>1</v>
          </cell>
          <cell r="E46">
            <v>10</v>
          </cell>
          <cell r="F46" t="str">
            <v>Lavagem Simples</v>
          </cell>
        </row>
        <row r="47">
          <cell r="C47" t="str">
            <v>Março Total</v>
          </cell>
          <cell r="D47">
            <v>391.66</v>
          </cell>
          <cell r="E47">
            <v>654.79</v>
          </cell>
        </row>
        <row r="48">
          <cell r="A48" t="str">
            <v>1392-2</v>
          </cell>
          <cell r="B48" t="str">
            <v>CMH4967</v>
          </cell>
          <cell r="C48" t="str">
            <v>Abril</v>
          </cell>
          <cell r="D48">
            <v>1</v>
          </cell>
          <cell r="E48">
            <v>13.5</v>
          </cell>
          <cell r="F48" t="str">
            <v>Complemento Óleo</v>
          </cell>
        </row>
        <row r="49">
          <cell r="A49" t="str">
            <v>1392-2</v>
          </cell>
          <cell r="B49" t="str">
            <v>CMH4967</v>
          </cell>
          <cell r="C49" t="str">
            <v>Abril</v>
          </cell>
          <cell r="D49">
            <v>560.58000000000004</v>
          </cell>
          <cell r="E49">
            <v>871.51</v>
          </cell>
          <cell r="F49" t="str">
            <v>Gasolina Comum</v>
          </cell>
        </row>
        <row r="50">
          <cell r="A50" t="str">
            <v>1392-2</v>
          </cell>
          <cell r="B50" t="str">
            <v>CMH4967</v>
          </cell>
          <cell r="C50" t="str">
            <v>Abril</v>
          </cell>
          <cell r="D50">
            <v>1</v>
          </cell>
          <cell r="E50">
            <v>6</v>
          </cell>
          <cell r="F50" t="str">
            <v>Lavagem Simples</v>
          </cell>
        </row>
        <row r="51">
          <cell r="C51" t="str">
            <v>Abril Total</v>
          </cell>
          <cell r="D51">
            <v>562.58000000000004</v>
          </cell>
          <cell r="E51">
            <v>891.01</v>
          </cell>
        </row>
        <row r="52">
          <cell r="A52" t="str">
            <v>1441-5</v>
          </cell>
          <cell r="B52" t="str">
            <v>COL6509</v>
          </cell>
          <cell r="C52" t="str">
            <v>Janeiro</v>
          </cell>
          <cell r="D52">
            <v>433.94</v>
          </cell>
          <cell r="E52">
            <v>470.71</v>
          </cell>
          <cell r="F52" t="str">
            <v>Álcool</v>
          </cell>
        </row>
        <row r="53">
          <cell r="A53" t="str">
            <v>1441-5</v>
          </cell>
          <cell r="C53" t="str">
            <v>Janeiro</v>
          </cell>
          <cell r="D53">
            <v>1</v>
          </cell>
          <cell r="E53">
            <v>20</v>
          </cell>
          <cell r="F53" t="str">
            <v>Lavagem Completa</v>
          </cell>
        </row>
        <row r="54">
          <cell r="C54" t="str">
            <v>Janeiro Total</v>
          </cell>
          <cell r="D54">
            <v>434.94</v>
          </cell>
          <cell r="E54">
            <v>490.71</v>
          </cell>
        </row>
        <row r="55">
          <cell r="A55" t="str">
            <v>1441-5</v>
          </cell>
          <cell r="B55" t="str">
            <v>COL6509</v>
          </cell>
          <cell r="C55" t="str">
            <v>Fevereiro</v>
          </cell>
          <cell r="D55">
            <v>581.80999999999995</v>
          </cell>
          <cell r="E55">
            <v>660.62</v>
          </cell>
          <cell r="F55" t="str">
            <v>Álcool</v>
          </cell>
        </row>
        <row r="56">
          <cell r="A56" t="str">
            <v>1441-5</v>
          </cell>
          <cell r="C56" t="str">
            <v>Fevereiro</v>
          </cell>
          <cell r="D56">
            <v>1</v>
          </cell>
          <cell r="E56">
            <v>20</v>
          </cell>
          <cell r="F56" t="str">
            <v>Lavagem Completa</v>
          </cell>
        </row>
        <row r="57">
          <cell r="C57" t="str">
            <v>Fevereiro Total</v>
          </cell>
          <cell r="D57">
            <v>582.80999999999995</v>
          </cell>
          <cell r="E57">
            <v>680.62</v>
          </cell>
        </row>
        <row r="58">
          <cell r="A58" t="str">
            <v>1441-5</v>
          </cell>
          <cell r="B58" t="str">
            <v>COL6509</v>
          </cell>
          <cell r="C58" t="str">
            <v>Março</v>
          </cell>
          <cell r="D58">
            <v>508.28</v>
          </cell>
          <cell r="E58">
            <v>548.9</v>
          </cell>
          <cell r="F58" t="str">
            <v>Álcool</v>
          </cell>
        </row>
        <row r="59">
          <cell r="A59" t="str">
            <v>1441-5</v>
          </cell>
          <cell r="B59" t="str">
            <v>COL6509</v>
          </cell>
          <cell r="C59" t="str">
            <v>Março</v>
          </cell>
          <cell r="D59">
            <v>1</v>
          </cell>
          <cell r="E59">
            <v>13.5</v>
          </cell>
          <cell r="F59" t="str">
            <v>Complemento Óleo</v>
          </cell>
        </row>
        <row r="60">
          <cell r="A60" t="str">
            <v>1441-5</v>
          </cell>
          <cell r="C60" t="str">
            <v>Março</v>
          </cell>
          <cell r="D60">
            <v>2</v>
          </cell>
          <cell r="E60">
            <v>40</v>
          </cell>
          <cell r="F60" t="str">
            <v>Lavagem Completa</v>
          </cell>
        </row>
        <row r="61">
          <cell r="C61" t="str">
            <v>Março Total</v>
          </cell>
          <cell r="D61">
            <v>511.28</v>
          </cell>
          <cell r="E61">
            <v>602.4</v>
          </cell>
        </row>
        <row r="62">
          <cell r="A62" t="str">
            <v>1441-5</v>
          </cell>
          <cell r="B62" t="str">
            <v>COL6509</v>
          </cell>
          <cell r="C62" t="str">
            <v>Abril</v>
          </cell>
          <cell r="D62">
            <v>557.01</v>
          </cell>
          <cell r="E62">
            <v>587.61</v>
          </cell>
          <cell r="F62" t="str">
            <v>Álcool</v>
          </cell>
        </row>
        <row r="63">
          <cell r="A63" t="str">
            <v>1441-5</v>
          </cell>
          <cell r="B63" t="str">
            <v>COL6509</v>
          </cell>
          <cell r="C63" t="str">
            <v>Abril</v>
          </cell>
          <cell r="D63">
            <v>1</v>
          </cell>
          <cell r="E63">
            <v>6.5</v>
          </cell>
          <cell r="F63" t="str">
            <v>Complemento Óleo</v>
          </cell>
        </row>
        <row r="64">
          <cell r="A64" t="str">
            <v>1441-5</v>
          </cell>
          <cell r="C64" t="str">
            <v>Abril</v>
          </cell>
          <cell r="D64">
            <v>2</v>
          </cell>
          <cell r="E64">
            <v>40</v>
          </cell>
          <cell r="F64" t="str">
            <v>Lavagem Completa</v>
          </cell>
        </row>
        <row r="65">
          <cell r="C65" t="str">
            <v>Abril Total</v>
          </cell>
          <cell r="D65">
            <v>560.01</v>
          </cell>
          <cell r="E65">
            <v>634.11</v>
          </cell>
        </row>
        <row r="66">
          <cell r="A66" t="str">
            <v>1444-9</v>
          </cell>
          <cell r="B66" t="str">
            <v>COL6462</v>
          </cell>
          <cell r="C66" t="str">
            <v>Janeiro</v>
          </cell>
          <cell r="D66">
            <v>170.81</v>
          </cell>
          <cell r="E66">
            <v>172.8</v>
          </cell>
          <cell r="F66" t="str">
            <v>Álcool</v>
          </cell>
        </row>
        <row r="67">
          <cell r="C67" t="str">
            <v>Janeiro Total</v>
          </cell>
          <cell r="D67">
            <v>170.81</v>
          </cell>
          <cell r="E67">
            <v>172.8</v>
          </cell>
        </row>
        <row r="68">
          <cell r="A68" t="str">
            <v>1444-9</v>
          </cell>
          <cell r="B68" t="str">
            <v>COL6462</v>
          </cell>
          <cell r="C68" t="str">
            <v>Fevereiro</v>
          </cell>
          <cell r="D68">
            <v>288.23</v>
          </cell>
          <cell r="E68">
            <v>291.10000000000002</v>
          </cell>
          <cell r="F68" t="str">
            <v>Álcool</v>
          </cell>
        </row>
        <row r="69">
          <cell r="A69" t="str">
            <v>1444-9</v>
          </cell>
          <cell r="C69" t="str">
            <v>Fevereiro</v>
          </cell>
          <cell r="D69">
            <v>1</v>
          </cell>
          <cell r="E69">
            <v>20</v>
          </cell>
          <cell r="F69" t="str">
            <v>Lavagem Completa</v>
          </cell>
        </row>
        <row r="70">
          <cell r="C70" t="str">
            <v>Fevereiro Total</v>
          </cell>
          <cell r="D70">
            <v>289.23</v>
          </cell>
          <cell r="E70">
            <v>311.10000000000002</v>
          </cell>
        </row>
        <row r="71">
          <cell r="A71" t="str">
            <v>1444-9</v>
          </cell>
          <cell r="B71" t="str">
            <v>COL6462</v>
          </cell>
          <cell r="C71" t="str">
            <v>Março</v>
          </cell>
          <cell r="D71">
            <v>257.57</v>
          </cell>
          <cell r="E71">
            <v>264.95</v>
          </cell>
          <cell r="F71" t="str">
            <v>Álcool</v>
          </cell>
        </row>
        <row r="72">
          <cell r="A72" t="str">
            <v>1444-9</v>
          </cell>
          <cell r="C72" t="str">
            <v>Março</v>
          </cell>
          <cell r="D72">
            <v>1</v>
          </cell>
          <cell r="E72">
            <v>20</v>
          </cell>
          <cell r="F72" t="str">
            <v>Lavagem Completa</v>
          </cell>
        </row>
        <row r="73">
          <cell r="C73" t="str">
            <v>Março Total</v>
          </cell>
          <cell r="D73">
            <v>258.57</v>
          </cell>
          <cell r="E73">
            <v>284.95</v>
          </cell>
        </row>
        <row r="74">
          <cell r="A74" t="str">
            <v>1444-9</v>
          </cell>
          <cell r="B74" t="str">
            <v>COL6462</v>
          </cell>
          <cell r="C74" t="str">
            <v>Abril</v>
          </cell>
          <cell r="D74">
            <v>228.53</v>
          </cell>
          <cell r="E74">
            <v>236.23</v>
          </cell>
          <cell r="F74" t="str">
            <v>Álcool</v>
          </cell>
        </row>
        <row r="75">
          <cell r="A75" t="str">
            <v>1444-9</v>
          </cell>
          <cell r="C75" t="str">
            <v>Abril</v>
          </cell>
          <cell r="D75">
            <v>2</v>
          </cell>
          <cell r="E75">
            <v>40</v>
          </cell>
          <cell r="F75" t="str">
            <v>Lavagem Completa</v>
          </cell>
        </row>
        <row r="76">
          <cell r="A76" t="str">
            <v>1444-9</v>
          </cell>
          <cell r="B76" t="str">
            <v>COL6462</v>
          </cell>
          <cell r="C76" t="str">
            <v>Abril</v>
          </cell>
          <cell r="D76">
            <v>1</v>
          </cell>
          <cell r="E76">
            <v>0.4</v>
          </cell>
          <cell r="F76" t="str">
            <v>Lavagem Completa</v>
          </cell>
        </row>
        <row r="77">
          <cell r="C77" t="str">
            <v>Abril Total</v>
          </cell>
          <cell r="D77">
            <v>231.53</v>
          </cell>
          <cell r="E77">
            <v>276.63</v>
          </cell>
        </row>
        <row r="78">
          <cell r="A78" t="str">
            <v>1487-1</v>
          </cell>
          <cell r="B78" t="str">
            <v>CMM1927</v>
          </cell>
          <cell r="C78" t="str">
            <v>Janeiro</v>
          </cell>
          <cell r="D78">
            <v>43.45</v>
          </cell>
          <cell r="E78">
            <v>67.31</v>
          </cell>
          <cell r="F78" t="str">
            <v>Gasolina Comum</v>
          </cell>
        </row>
        <row r="79">
          <cell r="C79" t="str">
            <v>Janeiro Total</v>
          </cell>
          <cell r="D79">
            <v>43.45</v>
          </cell>
          <cell r="E79">
            <v>67.31</v>
          </cell>
        </row>
        <row r="80">
          <cell r="A80" t="str">
            <v>1487-1</v>
          </cell>
          <cell r="B80" t="str">
            <v>CMM1927</v>
          </cell>
          <cell r="C80" t="str">
            <v>Fevereiro</v>
          </cell>
          <cell r="D80">
            <v>47.3</v>
          </cell>
          <cell r="E80">
            <v>75.2</v>
          </cell>
          <cell r="F80" t="str">
            <v>Gasolina Comum</v>
          </cell>
        </row>
        <row r="81">
          <cell r="A81" t="str">
            <v>1487-1</v>
          </cell>
          <cell r="C81" t="str">
            <v>Fevereiro</v>
          </cell>
          <cell r="D81">
            <v>1</v>
          </cell>
          <cell r="E81">
            <v>20</v>
          </cell>
          <cell r="F81" t="str">
            <v>Lavagem Completa</v>
          </cell>
        </row>
        <row r="82">
          <cell r="C82" t="str">
            <v>Fevereiro Total</v>
          </cell>
          <cell r="D82">
            <v>48.3</v>
          </cell>
          <cell r="E82">
            <v>95.2</v>
          </cell>
        </row>
        <row r="83">
          <cell r="A83" t="str">
            <v>1487-1</v>
          </cell>
          <cell r="B83" t="str">
            <v>CMM1927</v>
          </cell>
          <cell r="C83" t="str">
            <v>Abril</v>
          </cell>
          <cell r="D83">
            <v>39.299999999999997</v>
          </cell>
          <cell r="E83">
            <v>62.5</v>
          </cell>
          <cell r="F83" t="str">
            <v>Gasolina Comum</v>
          </cell>
        </row>
        <row r="84">
          <cell r="C84" t="str">
            <v>Abril Total</v>
          </cell>
          <cell r="D84">
            <v>39.299999999999997</v>
          </cell>
          <cell r="E84">
            <v>62.5</v>
          </cell>
        </row>
        <row r="85">
          <cell r="A85" t="str">
            <v>1601-9</v>
          </cell>
          <cell r="B85" t="str">
            <v>CMM1928</v>
          </cell>
          <cell r="C85" t="str">
            <v>Janeiro</v>
          </cell>
          <cell r="D85">
            <v>162.69999999999999</v>
          </cell>
          <cell r="E85">
            <v>263.54000000000002</v>
          </cell>
          <cell r="F85" t="str">
            <v>Gasolina Comum</v>
          </cell>
        </row>
        <row r="86">
          <cell r="A86" t="str">
            <v>1601-9</v>
          </cell>
          <cell r="C86" t="str">
            <v>Janeiro</v>
          </cell>
          <cell r="D86">
            <v>1</v>
          </cell>
          <cell r="E86">
            <v>20</v>
          </cell>
          <cell r="F86" t="str">
            <v>Lavagem Completa</v>
          </cell>
        </row>
        <row r="87">
          <cell r="C87" t="str">
            <v>Janeiro Total</v>
          </cell>
          <cell r="D87">
            <v>163.69999999999999</v>
          </cell>
          <cell r="E87">
            <v>283.54000000000002</v>
          </cell>
        </row>
        <row r="88">
          <cell r="A88" t="str">
            <v>1601-9</v>
          </cell>
          <cell r="B88" t="str">
            <v>CMM1928</v>
          </cell>
          <cell r="C88" t="str">
            <v>Fevereiro</v>
          </cell>
          <cell r="D88">
            <v>113.9</v>
          </cell>
          <cell r="E88">
            <v>181</v>
          </cell>
          <cell r="F88" t="str">
            <v>Gasolina Comum</v>
          </cell>
        </row>
        <row r="89">
          <cell r="A89" t="str">
            <v>1601-9</v>
          </cell>
          <cell r="C89" t="str">
            <v>Fevereiro</v>
          </cell>
          <cell r="D89">
            <v>1</v>
          </cell>
          <cell r="E89">
            <v>20</v>
          </cell>
          <cell r="F89" t="str">
            <v>Lavagem Completa</v>
          </cell>
        </row>
        <row r="90">
          <cell r="C90" t="str">
            <v>Fevereiro Total</v>
          </cell>
          <cell r="D90">
            <v>114.9</v>
          </cell>
          <cell r="E90">
            <v>201</v>
          </cell>
        </row>
        <row r="91">
          <cell r="A91" t="str">
            <v>1601-9</v>
          </cell>
          <cell r="B91" t="str">
            <v>CMM1928</v>
          </cell>
          <cell r="C91" t="str">
            <v>Março</v>
          </cell>
          <cell r="D91">
            <v>126.4</v>
          </cell>
          <cell r="E91">
            <v>201</v>
          </cell>
          <cell r="F91" t="str">
            <v>Gasolina Comum</v>
          </cell>
        </row>
        <row r="92">
          <cell r="A92" t="str">
            <v>1601-9</v>
          </cell>
          <cell r="C92" t="str">
            <v>Março</v>
          </cell>
          <cell r="D92">
            <v>2</v>
          </cell>
          <cell r="E92">
            <v>40</v>
          </cell>
          <cell r="F92" t="str">
            <v>Lavagem Completa</v>
          </cell>
        </row>
        <row r="93">
          <cell r="C93" t="str">
            <v>Março Total</v>
          </cell>
          <cell r="D93">
            <v>128.4</v>
          </cell>
          <cell r="E93">
            <v>241</v>
          </cell>
        </row>
        <row r="94">
          <cell r="A94" t="str">
            <v>1601-9</v>
          </cell>
          <cell r="B94" t="str">
            <v>CMM1928</v>
          </cell>
          <cell r="C94" t="str">
            <v>Abril</v>
          </cell>
          <cell r="D94">
            <v>369.94</v>
          </cell>
          <cell r="E94">
            <v>576.46</v>
          </cell>
          <cell r="F94" t="str">
            <v>Gasolina Comum</v>
          </cell>
        </row>
        <row r="95">
          <cell r="A95" t="str">
            <v>1601-9</v>
          </cell>
          <cell r="B95" t="str">
            <v>CMM1928</v>
          </cell>
          <cell r="C95" t="str">
            <v>Abril</v>
          </cell>
          <cell r="D95">
            <v>1</v>
          </cell>
          <cell r="E95">
            <v>6</v>
          </cell>
          <cell r="F95" t="str">
            <v>Lavagem Simples</v>
          </cell>
        </row>
        <row r="96">
          <cell r="C96" t="str">
            <v>Abril Total</v>
          </cell>
          <cell r="D96">
            <v>370.94</v>
          </cell>
          <cell r="E96">
            <v>582.46</v>
          </cell>
        </row>
        <row r="97">
          <cell r="A97" t="str">
            <v>1688-1</v>
          </cell>
          <cell r="B97" t="str">
            <v>CNC8460</v>
          </cell>
          <cell r="C97" t="str">
            <v>Janeiro</v>
          </cell>
          <cell r="D97">
            <v>277.64</v>
          </cell>
          <cell r="E97">
            <v>277.64999999999998</v>
          </cell>
          <cell r="F97" t="str">
            <v>Álcool</v>
          </cell>
        </row>
        <row r="98">
          <cell r="C98" t="str">
            <v>Janeiro Total</v>
          </cell>
          <cell r="D98">
            <v>277.64</v>
          </cell>
          <cell r="E98">
            <v>277.64999999999998</v>
          </cell>
        </row>
        <row r="99">
          <cell r="A99" t="str">
            <v>1688-1</v>
          </cell>
          <cell r="B99" t="str">
            <v>CNC8460</v>
          </cell>
          <cell r="C99" t="str">
            <v>Fevereiro</v>
          </cell>
          <cell r="D99">
            <v>217.59</v>
          </cell>
          <cell r="E99">
            <v>224.39</v>
          </cell>
          <cell r="F99" t="str">
            <v>Álcool</v>
          </cell>
        </row>
        <row r="100">
          <cell r="C100" t="str">
            <v>Fevereiro Total</v>
          </cell>
          <cell r="D100">
            <v>217.59</v>
          </cell>
          <cell r="E100">
            <v>224.39</v>
          </cell>
        </row>
        <row r="101">
          <cell r="A101" t="str">
            <v>1688-1</v>
          </cell>
          <cell r="B101" t="str">
            <v>CNC8460</v>
          </cell>
          <cell r="C101" t="str">
            <v>Março</v>
          </cell>
          <cell r="D101">
            <v>271.41000000000003</v>
          </cell>
          <cell r="E101">
            <v>277.88</v>
          </cell>
          <cell r="F101" t="str">
            <v>Álcool</v>
          </cell>
        </row>
        <row r="102">
          <cell r="C102" t="str">
            <v>Março Total</v>
          </cell>
          <cell r="D102">
            <v>271.41000000000003</v>
          </cell>
          <cell r="E102">
            <v>277.88</v>
          </cell>
        </row>
        <row r="103">
          <cell r="A103" t="str">
            <v>1688-1</v>
          </cell>
          <cell r="B103" t="str">
            <v>CNC8460</v>
          </cell>
          <cell r="C103" t="str">
            <v>Abril</v>
          </cell>
          <cell r="D103">
            <v>282.7</v>
          </cell>
          <cell r="E103">
            <v>268.3</v>
          </cell>
          <cell r="F103" t="str">
            <v>Álcool</v>
          </cell>
        </row>
        <row r="104">
          <cell r="C104" t="str">
            <v>Abril Total</v>
          </cell>
          <cell r="D104">
            <v>282.7</v>
          </cell>
          <cell r="E104">
            <v>268.3</v>
          </cell>
        </row>
        <row r="105">
          <cell r="A105" t="str">
            <v>1720-1</v>
          </cell>
          <cell r="B105" t="str">
            <v>CRV8387</v>
          </cell>
          <cell r="C105" t="str">
            <v>Janeiro</v>
          </cell>
          <cell r="D105">
            <v>78.3</v>
          </cell>
          <cell r="E105">
            <v>78.3</v>
          </cell>
          <cell r="F105" t="str">
            <v>Álcool</v>
          </cell>
        </row>
        <row r="106">
          <cell r="C106" t="str">
            <v>Janeiro Total</v>
          </cell>
          <cell r="D106">
            <v>78.3</v>
          </cell>
          <cell r="E106">
            <v>78.3</v>
          </cell>
        </row>
        <row r="107">
          <cell r="A107" t="str">
            <v>1720-1</v>
          </cell>
          <cell r="B107" t="str">
            <v>CRV8387</v>
          </cell>
          <cell r="C107" t="str">
            <v>Fevereiro</v>
          </cell>
          <cell r="D107">
            <v>93.5</v>
          </cell>
          <cell r="E107">
            <v>103.5</v>
          </cell>
          <cell r="F107" t="str">
            <v>Álcool</v>
          </cell>
        </row>
        <row r="108">
          <cell r="C108" t="str">
            <v>Fevereiro Total</v>
          </cell>
          <cell r="D108">
            <v>93.5</v>
          </cell>
          <cell r="E108">
            <v>103.5</v>
          </cell>
        </row>
        <row r="109">
          <cell r="A109" t="str">
            <v>1720-1</v>
          </cell>
          <cell r="B109" t="str">
            <v>CRV8387</v>
          </cell>
          <cell r="C109" t="str">
            <v>Março</v>
          </cell>
          <cell r="D109">
            <v>151.69999999999999</v>
          </cell>
          <cell r="E109">
            <v>155.1</v>
          </cell>
          <cell r="F109" t="str">
            <v>Álcool</v>
          </cell>
        </row>
        <row r="110">
          <cell r="C110" t="str">
            <v>Março Total</v>
          </cell>
          <cell r="D110">
            <v>151.69999999999999</v>
          </cell>
          <cell r="E110">
            <v>155.1</v>
          </cell>
        </row>
        <row r="111">
          <cell r="A111" t="str">
            <v>1720-1</v>
          </cell>
          <cell r="B111" t="str">
            <v>CRV8387</v>
          </cell>
          <cell r="C111" t="str">
            <v>Abril</v>
          </cell>
          <cell r="D111">
            <v>44.5</v>
          </cell>
          <cell r="E111">
            <v>44.5</v>
          </cell>
          <cell r="F111" t="str">
            <v>Álcool</v>
          </cell>
        </row>
        <row r="112">
          <cell r="C112" t="str">
            <v>Abril Total</v>
          </cell>
          <cell r="D112">
            <v>44.5</v>
          </cell>
          <cell r="E112">
            <v>44.5</v>
          </cell>
        </row>
        <row r="113">
          <cell r="A113" t="str">
            <v>1723-5</v>
          </cell>
          <cell r="B113" t="str">
            <v>COP0436</v>
          </cell>
          <cell r="C113" t="str">
            <v>Janeiro</v>
          </cell>
          <cell r="D113">
            <v>37.43</v>
          </cell>
          <cell r="E113">
            <v>43.01</v>
          </cell>
          <cell r="F113" t="str">
            <v>Álcool</v>
          </cell>
        </row>
        <row r="114">
          <cell r="A114" t="str">
            <v>1723-5</v>
          </cell>
          <cell r="B114" t="str">
            <v>COP0436</v>
          </cell>
          <cell r="C114" t="str">
            <v>Janeiro</v>
          </cell>
          <cell r="D114">
            <v>1</v>
          </cell>
          <cell r="E114">
            <v>4.9000000000000004</v>
          </cell>
          <cell r="F114" t="str">
            <v>Troca de Óleo</v>
          </cell>
        </row>
        <row r="115">
          <cell r="C115" t="str">
            <v>Janeiro Total</v>
          </cell>
          <cell r="D115">
            <v>38.43</v>
          </cell>
          <cell r="E115">
            <v>47.91</v>
          </cell>
        </row>
        <row r="116">
          <cell r="A116" t="str">
            <v>1723-5</v>
          </cell>
          <cell r="B116" t="str">
            <v>COP0436</v>
          </cell>
          <cell r="C116" t="str">
            <v>Fevereiro</v>
          </cell>
          <cell r="D116">
            <v>46.45</v>
          </cell>
          <cell r="E116">
            <v>58</v>
          </cell>
          <cell r="F116" t="str">
            <v>Álcool</v>
          </cell>
        </row>
        <row r="117">
          <cell r="C117" t="str">
            <v>Fevereiro Total</v>
          </cell>
          <cell r="D117">
            <v>46.45</v>
          </cell>
          <cell r="E117">
            <v>58</v>
          </cell>
        </row>
        <row r="118">
          <cell r="A118" t="str">
            <v>1723-5</v>
          </cell>
          <cell r="B118" t="str">
            <v>COP0436</v>
          </cell>
          <cell r="C118" t="str">
            <v>Abril</v>
          </cell>
          <cell r="D118">
            <v>44.9</v>
          </cell>
          <cell r="E118">
            <v>44.85</v>
          </cell>
          <cell r="F118" t="str">
            <v>Álcool</v>
          </cell>
        </row>
        <row r="119">
          <cell r="C119" t="str">
            <v>Abril Total</v>
          </cell>
          <cell r="D119">
            <v>44.9</v>
          </cell>
          <cell r="E119">
            <v>44.85</v>
          </cell>
        </row>
        <row r="120">
          <cell r="A120" t="str">
            <v>1724-3</v>
          </cell>
          <cell r="B120" t="str">
            <v>COP0439</v>
          </cell>
          <cell r="C120" t="str">
            <v>Janeiro</v>
          </cell>
          <cell r="D120">
            <v>104.52</v>
          </cell>
          <cell r="E120">
            <v>104.45</v>
          </cell>
          <cell r="F120" t="str">
            <v>Álcool</v>
          </cell>
        </row>
        <row r="121">
          <cell r="C121" t="str">
            <v>Janeiro Total</v>
          </cell>
          <cell r="D121">
            <v>104.52</v>
          </cell>
          <cell r="E121">
            <v>104.45</v>
          </cell>
        </row>
        <row r="122">
          <cell r="A122" t="str">
            <v>1724-3</v>
          </cell>
          <cell r="B122" t="str">
            <v>COP0439</v>
          </cell>
          <cell r="C122" t="str">
            <v>Fevereiro</v>
          </cell>
          <cell r="D122">
            <v>58.35</v>
          </cell>
          <cell r="E122">
            <v>53.75</v>
          </cell>
          <cell r="F122" t="str">
            <v>Álcool</v>
          </cell>
        </row>
        <row r="123">
          <cell r="C123" t="str">
            <v>Fevereiro Total</v>
          </cell>
          <cell r="D123">
            <v>58.35</v>
          </cell>
          <cell r="E123">
            <v>53.75</v>
          </cell>
        </row>
        <row r="124">
          <cell r="A124" t="str">
            <v>1724-3</v>
          </cell>
          <cell r="B124" t="str">
            <v>COP0439</v>
          </cell>
          <cell r="C124" t="str">
            <v>Março</v>
          </cell>
          <cell r="D124">
            <v>86.37</v>
          </cell>
          <cell r="E124">
            <v>75.73</v>
          </cell>
          <cell r="F124" t="str">
            <v>Álcool</v>
          </cell>
        </row>
        <row r="125">
          <cell r="C125" t="str">
            <v>Março Total</v>
          </cell>
          <cell r="D125">
            <v>86.37</v>
          </cell>
          <cell r="E125">
            <v>75.73</v>
          </cell>
        </row>
        <row r="126">
          <cell r="A126" t="str">
            <v>1724-3</v>
          </cell>
          <cell r="B126" t="str">
            <v>COP0439</v>
          </cell>
          <cell r="C126" t="str">
            <v>Abril</v>
          </cell>
          <cell r="D126">
            <v>27.9</v>
          </cell>
          <cell r="E126">
            <v>27.8</v>
          </cell>
          <cell r="F126" t="str">
            <v>Álcool</v>
          </cell>
        </row>
        <row r="127">
          <cell r="C127" t="str">
            <v>Abril Total</v>
          </cell>
          <cell r="D127">
            <v>27.9</v>
          </cell>
          <cell r="E127">
            <v>27.8</v>
          </cell>
        </row>
        <row r="128">
          <cell r="A128" t="str">
            <v>1988-9</v>
          </cell>
          <cell r="B128" t="str">
            <v>BIN9728</v>
          </cell>
          <cell r="C128" t="str">
            <v>Janeiro</v>
          </cell>
          <cell r="D128">
            <v>120.72</v>
          </cell>
          <cell r="E128">
            <v>120.3</v>
          </cell>
          <cell r="F128" t="str">
            <v>Álcool</v>
          </cell>
        </row>
        <row r="129">
          <cell r="C129" t="str">
            <v>Janeiro Total</v>
          </cell>
          <cell r="D129">
            <v>120.72</v>
          </cell>
          <cell r="E129">
            <v>120.3</v>
          </cell>
        </row>
        <row r="130">
          <cell r="A130" t="str">
            <v>1988-9</v>
          </cell>
          <cell r="B130" t="str">
            <v>BIN9728</v>
          </cell>
          <cell r="C130" t="str">
            <v>Fevereiro</v>
          </cell>
          <cell r="D130">
            <v>182.47</v>
          </cell>
          <cell r="E130">
            <v>183.94</v>
          </cell>
          <cell r="F130" t="str">
            <v>Álcool</v>
          </cell>
        </row>
        <row r="131">
          <cell r="C131" t="str">
            <v>Fevereiro Total</v>
          </cell>
          <cell r="D131">
            <v>182.47</v>
          </cell>
          <cell r="E131">
            <v>183.94</v>
          </cell>
        </row>
        <row r="132">
          <cell r="A132" t="str">
            <v>1988-9</v>
          </cell>
          <cell r="B132" t="str">
            <v>BIN9728</v>
          </cell>
          <cell r="C132" t="str">
            <v>Março</v>
          </cell>
          <cell r="D132">
            <v>157.07</v>
          </cell>
          <cell r="E132">
            <v>159.04</v>
          </cell>
          <cell r="F132" t="str">
            <v>Álcool</v>
          </cell>
        </row>
        <row r="133">
          <cell r="C133" t="str">
            <v>Março Total</v>
          </cell>
          <cell r="D133">
            <v>157.07</v>
          </cell>
          <cell r="E133">
            <v>159.04</v>
          </cell>
        </row>
        <row r="134">
          <cell r="A134" t="str">
            <v>1988-9</v>
          </cell>
          <cell r="B134" t="str">
            <v>BIN9728</v>
          </cell>
          <cell r="C134" t="str">
            <v>Abril</v>
          </cell>
          <cell r="D134">
            <v>119.98</v>
          </cell>
          <cell r="E134">
            <v>113.6</v>
          </cell>
          <cell r="F134" t="str">
            <v>Álcool</v>
          </cell>
        </row>
        <row r="135">
          <cell r="C135" t="str">
            <v>Abril Total</v>
          </cell>
          <cell r="D135">
            <v>119.98</v>
          </cell>
          <cell r="E135">
            <v>113.6</v>
          </cell>
        </row>
        <row r="136">
          <cell r="A136" t="str">
            <v>2396-9</v>
          </cell>
          <cell r="B136" t="str">
            <v>BUY4893</v>
          </cell>
          <cell r="C136" t="str">
            <v>Janeiro</v>
          </cell>
          <cell r="D136">
            <v>60.4</v>
          </cell>
          <cell r="E136">
            <v>62.23</v>
          </cell>
          <cell r="F136" t="str">
            <v>Álcool</v>
          </cell>
        </row>
        <row r="137">
          <cell r="C137" t="str">
            <v>Janeiro Total</v>
          </cell>
          <cell r="D137">
            <v>60.4</v>
          </cell>
          <cell r="E137">
            <v>62.23</v>
          </cell>
        </row>
        <row r="138">
          <cell r="A138" t="str">
            <v>2396-9</v>
          </cell>
          <cell r="B138" t="str">
            <v>BUY4893</v>
          </cell>
          <cell r="C138" t="str">
            <v>Fevereiro</v>
          </cell>
          <cell r="D138">
            <v>62</v>
          </cell>
          <cell r="E138">
            <v>55.72</v>
          </cell>
          <cell r="F138" t="str">
            <v>Álcool</v>
          </cell>
        </row>
        <row r="139">
          <cell r="C139" t="str">
            <v>Fevereiro Total</v>
          </cell>
          <cell r="D139">
            <v>62</v>
          </cell>
          <cell r="E139">
            <v>55.72</v>
          </cell>
        </row>
        <row r="140">
          <cell r="A140" t="str">
            <v>2396-9</v>
          </cell>
          <cell r="B140" t="str">
            <v>BUY4893</v>
          </cell>
          <cell r="C140" t="str">
            <v>Março</v>
          </cell>
          <cell r="D140">
            <v>105.08</v>
          </cell>
          <cell r="E140">
            <v>86.77</v>
          </cell>
          <cell r="F140" t="str">
            <v>Álcool</v>
          </cell>
        </row>
        <row r="141">
          <cell r="C141" t="str">
            <v>Março Total</v>
          </cell>
          <cell r="D141">
            <v>105.08</v>
          </cell>
          <cell r="E141">
            <v>86.77</v>
          </cell>
        </row>
        <row r="142">
          <cell r="A142" t="str">
            <v>2396-9</v>
          </cell>
          <cell r="B142" t="str">
            <v>BUY4893</v>
          </cell>
          <cell r="C142" t="str">
            <v>Abril</v>
          </cell>
          <cell r="D142">
            <v>40.18</v>
          </cell>
          <cell r="E142">
            <v>30.5</v>
          </cell>
          <cell r="F142" t="str">
            <v>Álcool</v>
          </cell>
        </row>
        <row r="143">
          <cell r="C143" t="str">
            <v>Abril Total</v>
          </cell>
          <cell r="D143">
            <v>40.18</v>
          </cell>
          <cell r="E143">
            <v>30.5</v>
          </cell>
        </row>
        <row r="144">
          <cell r="A144" t="str">
            <v>2536-9</v>
          </cell>
          <cell r="B144" t="str">
            <v>CTT0138</v>
          </cell>
          <cell r="C144" t="str">
            <v>Fevereiro</v>
          </cell>
          <cell r="D144">
            <v>5.73</v>
          </cell>
          <cell r="E144">
            <v>8.8800000000000008</v>
          </cell>
          <cell r="F144" t="str">
            <v>Gasolina Comum</v>
          </cell>
        </row>
        <row r="145">
          <cell r="C145" t="str">
            <v>Fevereiro Total</v>
          </cell>
          <cell r="D145">
            <v>5.73</v>
          </cell>
          <cell r="E145">
            <v>8.8800000000000008</v>
          </cell>
        </row>
        <row r="146">
          <cell r="A146" t="str">
            <v>2536-9</v>
          </cell>
          <cell r="B146" t="str">
            <v>CTT0138</v>
          </cell>
          <cell r="C146" t="str">
            <v>Março</v>
          </cell>
          <cell r="D146">
            <v>4.84</v>
          </cell>
          <cell r="E146">
            <v>8.17</v>
          </cell>
          <cell r="F146" t="str">
            <v>Gasolina Comum</v>
          </cell>
        </row>
        <row r="147">
          <cell r="C147" t="str">
            <v>Março Total</v>
          </cell>
          <cell r="D147">
            <v>4.84</v>
          </cell>
          <cell r="E147">
            <v>8.17</v>
          </cell>
        </row>
        <row r="148">
          <cell r="A148" t="str">
            <v>2537-7</v>
          </cell>
          <cell r="B148" t="str">
            <v>CTT0057</v>
          </cell>
          <cell r="C148" t="str">
            <v>Janeiro</v>
          </cell>
          <cell r="D148">
            <v>8.48</v>
          </cell>
          <cell r="E148">
            <v>13.36</v>
          </cell>
          <cell r="F148" t="str">
            <v>Gasolina Comum</v>
          </cell>
        </row>
        <row r="149">
          <cell r="C149" t="str">
            <v>Janeiro Total</v>
          </cell>
          <cell r="D149">
            <v>8.48</v>
          </cell>
          <cell r="E149">
            <v>13.36</v>
          </cell>
        </row>
        <row r="150">
          <cell r="A150" t="str">
            <v>2537-7</v>
          </cell>
          <cell r="B150" t="str">
            <v>CTT0057</v>
          </cell>
          <cell r="C150" t="str">
            <v>Fevereiro</v>
          </cell>
          <cell r="D150">
            <v>8.73</v>
          </cell>
          <cell r="E150">
            <v>12.13</v>
          </cell>
          <cell r="F150" t="str">
            <v>Gasolina Comum</v>
          </cell>
        </row>
        <row r="151">
          <cell r="C151" t="str">
            <v>Fevereiro Total</v>
          </cell>
          <cell r="D151">
            <v>8.73</v>
          </cell>
          <cell r="E151">
            <v>12.13</v>
          </cell>
        </row>
        <row r="152">
          <cell r="A152" t="str">
            <v>2537-7</v>
          </cell>
          <cell r="B152" t="str">
            <v>CTT0057</v>
          </cell>
          <cell r="C152" t="str">
            <v>Março</v>
          </cell>
          <cell r="D152">
            <v>15</v>
          </cell>
          <cell r="E152">
            <v>23.8</v>
          </cell>
          <cell r="F152" t="str">
            <v>Gasolina Comum</v>
          </cell>
        </row>
        <row r="153">
          <cell r="C153" t="str">
            <v>Março Total</v>
          </cell>
          <cell r="D153">
            <v>15</v>
          </cell>
          <cell r="E153">
            <v>23.8</v>
          </cell>
        </row>
        <row r="154">
          <cell r="A154" t="str">
            <v>2537-7</v>
          </cell>
          <cell r="B154" t="str">
            <v>CTT0057</v>
          </cell>
          <cell r="C154" t="str">
            <v>Abril</v>
          </cell>
          <cell r="D154">
            <v>26.36</v>
          </cell>
          <cell r="E154">
            <v>40.56</v>
          </cell>
          <cell r="F154" t="str">
            <v>Gasolina Comum</v>
          </cell>
        </row>
        <row r="155">
          <cell r="C155" t="str">
            <v>Abril Total</v>
          </cell>
          <cell r="D155">
            <v>26.36</v>
          </cell>
          <cell r="E155">
            <v>40.56</v>
          </cell>
        </row>
        <row r="156">
          <cell r="A156" t="str">
            <v>2538-5</v>
          </cell>
          <cell r="B156" t="str">
            <v>CTT0137</v>
          </cell>
          <cell r="C156" t="str">
            <v>Janeiro</v>
          </cell>
          <cell r="D156">
            <v>14.52</v>
          </cell>
          <cell r="E156">
            <v>22.75</v>
          </cell>
          <cell r="F156" t="str">
            <v>Gasolina Comum</v>
          </cell>
        </row>
        <row r="157">
          <cell r="C157" t="str">
            <v>Janeiro Total</v>
          </cell>
          <cell r="D157">
            <v>14.52</v>
          </cell>
          <cell r="E157">
            <v>22.75</v>
          </cell>
        </row>
        <row r="158">
          <cell r="A158" t="str">
            <v>2538-5</v>
          </cell>
          <cell r="B158" t="str">
            <v>CTT0137</v>
          </cell>
          <cell r="C158" t="str">
            <v>Fevereiro</v>
          </cell>
          <cell r="D158">
            <v>13.04</v>
          </cell>
          <cell r="E158">
            <v>20.45</v>
          </cell>
          <cell r="F158" t="str">
            <v>Gasolina Comum</v>
          </cell>
        </row>
        <row r="159">
          <cell r="C159" t="str">
            <v>Fevereiro Total</v>
          </cell>
          <cell r="D159">
            <v>13.04</v>
          </cell>
          <cell r="E159">
            <v>20.45</v>
          </cell>
        </row>
        <row r="160">
          <cell r="A160" t="str">
            <v>2538-5</v>
          </cell>
          <cell r="B160" t="str">
            <v>CTT0137</v>
          </cell>
          <cell r="C160" t="str">
            <v>Março</v>
          </cell>
          <cell r="D160">
            <v>4.97</v>
          </cell>
          <cell r="E160">
            <v>7.79</v>
          </cell>
          <cell r="F160" t="str">
            <v>Gasolina Comum</v>
          </cell>
        </row>
        <row r="161">
          <cell r="C161" t="str">
            <v>Março Total</v>
          </cell>
          <cell r="D161">
            <v>4.97</v>
          </cell>
          <cell r="E161">
            <v>7.79</v>
          </cell>
        </row>
        <row r="162">
          <cell r="A162" t="str">
            <v>2539-3</v>
          </cell>
          <cell r="B162" t="str">
            <v>CTT0127</v>
          </cell>
          <cell r="C162" t="str">
            <v>Janeiro</v>
          </cell>
          <cell r="D162">
            <v>30.57</v>
          </cell>
          <cell r="E162">
            <v>50.93</v>
          </cell>
          <cell r="F162" t="str">
            <v>Gasolina Comum</v>
          </cell>
        </row>
        <row r="163">
          <cell r="C163" t="str">
            <v>Janeiro Total</v>
          </cell>
          <cell r="D163">
            <v>30.57</v>
          </cell>
          <cell r="E163">
            <v>50.93</v>
          </cell>
        </row>
        <row r="164">
          <cell r="A164" t="str">
            <v>2539-3</v>
          </cell>
          <cell r="B164" t="str">
            <v>CTT0127</v>
          </cell>
          <cell r="C164" t="str">
            <v>Fevereiro</v>
          </cell>
          <cell r="D164">
            <v>30.02</v>
          </cell>
          <cell r="E164">
            <v>47.07</v>
          </cell>
          <cell r="F164" t="str">
            <v>Gasolina Comum</v>
          </cell>
        </row>
        <row r="165">
          <cell r="C165" t="str">
            <v>Fevereiro Total</v>
          </cell>
          <cell r="D165">
            <v>30.02</v>
          </cell>
          <cell r="E165">
            <v>47.07</v>
          </cell>
        </row>
        <row r="166">
          <cell r="A166" t="str">
            <v>2539-3</v>
          </cell>
          <cell r="B166" t="str">
            <v>CTT0127</v>
          </cell>
          <cell r="C166" t="str">
            <v>Março</v>
          </cell>
          <cell r="D166">
            <v>42.46</v>
          </cell>
          <cell r="E166">
            <v>66.72</v>
          </cell>
          <cell r="F166" t="str">
            <v>Gasolina Comum</v>
          </cell>
        </row>
        <row r="167">
          <cell r="C167" t="str">
            <v>Março Total</v>
          </cell>
          <cell r="D167">
            <v>42.46</v>
          </cell>
          <cell r="E167">
            <v>66.72</v>
          </cell>
        </row>
        <row r="168">
          <cell r="A168" t="str">
            <v>2539-3</v>
          </cell>
          <cell r="B168" t="str">
            <v>CTT0127</v>
          </cell>
          <cell r="C168" t="str">
            <v>Abril</v>
          </cell>
          <cell r="D168">
            <v>8.0500000000000007</v>
          </cell>
          <cell r="E168">
            <v>12.63</v>
          </cell>
          <cell r="F168" t="str">
            <v>Gasolina Comum</v>
          </cell>
        </row>
        <row r="169">
          <cell r="C169" t="str">
            <v>Abril Total</v>
          </cell>
          <cell r="D169">
            <v>8.0500000000000007</v>
          </cell>
          <cell r="E169">
            <v>12.63</v>
          </cell>
        </row>
        <row r="170">
          <cell r="A170" t="str">
            <v>2540-8</v>
          </cell>
          <cell r="B170" t="str">
            <v>CTT0157</v>
          </cell>
          <cell r="C170" t="str">
            <v>Janeiro</v>
          </cell>
          <cell r="D170">
            <v>29.78</v>
          </cell>
          <cell r="E170">
            <v>47.61</v>
          </cell>
          <cell r="F170" t="str">
            <v>Gasolina Comum</v>
          </cell>
        </row>
        <row r="171">
          <cell r="C171" t="str">
            <v>Janeiro Total</v>
          </cell>
          <cell r="D171">
            <v>29.78</v>
          </cell>
          <cell r="E171">
            <v>47.61</v>
          </cell>
        </row>
        <row r="172">
          <cell r="A172" t="str">
            <v>2540-8</v>
          </cell>
          <cell r="B172" t="str">
            <v>CTT0157</v>
          </cell>
          <cell r="C172" t="str">
            <v>Fevereiro</v>
          </cell>
          <cell r="D172">
            <v>32.520000000000003</v>
          </cell>
          <cell r="E172">
            <v>50.68</v>
          </cell>
          <cell r="F172" t="str">
            <v>Gasolina Comum</v>
          </cell>
        </row>
        <row r="173">
          <cell r="C173" t="str">
            <v>Fevereiro Total</v>
          </cell>
          <cell r="D173">
            <v>32.520000000000003</v>
          </cell>
          <cell r="E173">
            <v>50.68</v>
          </cell>
        </row>
        <row r="174">
          <cell r="A174" t="str">
            <v>2540-8</v>
          </cell>
          <cell r="B174" t="str">
            <v>CTT0157</v>
          </cell>
          <cell r="C174" t="str">
            <v>Março</v>
          </cell>
          <cell r="D174">
            <v>26.71</v>
          </cell>
          <cell r="E174">
            <v>41.51</v>
          </cell>
          <cell r="F174" t="str">
            <v>Gasolina Comum</v>
          </cell>
        </row>
        <row r="175">
          <cell r="C175" t="str">
            <v>Março Total</v>
          </cell>
          <cell r="D175">
            <v>26.71</v>
          </cell>
          <cell r="E175">
            <v>41.51</v>
          </cell>
        </row>
        <row r="176">
          <cell r="A176" t="str">
            <v>2540-8</v>
          </cell>
          <cell r="B176" t="str">
            <v>CTT0157</v>
          </cell>
          <cell r="C176" t="str">
            <v>Abril</v>
          </cell>
          <cell r="D176">
            <v>35.549999999999997</v>
          </cell>
          <cell r="E176">
            <v>56.8</v>
          </cell>
          <cell r="F176" t="str">
            <v>Gasolina Comum</v>
          </cell>
        </row>
        <row r="177">
          <cell r="C177" t="str">
            <v>Abril Total</v>
          </cell>
          <cell r="D177">
            <v>35.549999999999997</v>
          </cell>
          <cell r="E177">
            <v>56.8</v>
          </cell>
        </row>
        <row r="178">
          <cell r="A178" t="str">
            <v>2541-6</v>
          </cell>
          <cell r="B178" t="str">
            <v>CTT0126</v>
          </cell>
          <cell r="C178" t="str">
            <v>Janeiro</v>
          </cell>
          <cell r="D178">
            <v>55.01</v>
          </cell>
          <cell r="E178">
            <v>92.43</v>
          </cell>
          <cell r="F178" t="str">
            <v>Gasolina Comum</v>
          </cell>
        </row>
        <row r="179">
          <cell r="C179" t="str">
            <v>Janeiro Total</v>
          </cell>
          <cell r="D179">
            <v>55.01</v>
          </cell>
          <cell r="E179">
            <v>92.43</v>
          </cell>
        </row>
        <row r="180">
          <cell r="A180" t="str">
            <v>2541-6</v>
          </cell>
          <cell r="B180" t="str">
            <v>CTT0126</v>
          </cell>
          <cell r="C180" t="str">
            <v>Fevereiro</v>
          </cell>
          <cell r="D180">
            <v>27.1</v>
          </cell>
          <cell r="E180">
            <v>47.2</v>
          </cell>
          <cell r="F180" t="str">
            <v>Gasolina Comum</v>
          </cell>
        </row>
        <row r="181">
          <cell r="C181" t="str">
            <v>Fevereiro Total</v>
          </cell>
          <cell r="D181">
            <v>27.1</v>
          </cell>
          <cell r="E181">
            <v>47.2</v>
          </cell>
        </row>
        <row r="182">
          <cell r="A182" t="str">
            <v>2541-6</v>
          </cell>
          <cell r="B182" t="str">
            <v>CTT0126</v>
          </cell>
          <cell r="C182" t="str">
            <v>Março</v>
          </cell>
          <cell r="D182">
            <v>20.55</v>
          </cell>
          <cell r="E182">
            <v>32.909999999999997</v>
          </cell>
          <cell r="F182" t="str">
            <v>Gasolina Comum</v>
          </cell>
        </row>
        <row r="183">
          <cell r="C183" t="str">
            <v>Março Total</v>
          </cell>
          <cell r="D183">
            <v>20.55</v>
          </cell>
          <cell r="E183">
            <v>32.909999999999997</v>
          </cell>
        </row>
        <row r="184">
          <cell r="A184" t="str">
            <v>2541-6</v>
          </cell>
          <cell r="B184" t="str">
            <v>CTT0126</v>
          </cell>
          <cell r="C184" t="str">
            <v>Abril</v>
          </cell>
          <cell r="D184">
            <v>11.48</v>
          </cell>
          <cell r="E184">
            <v>19.329999999999998</v>
          </cell>
          <cell r="F184" t="str">
            <v>Gasolina Comum</v>
          </cell>
        </row>
        <row r="185">
          <cell r="C185" t="str">
            <v>Abril Total</v>
          </cell>
          <cell r="D185">
            <v>11.48</v>
          </cell>
          <cell r="E185">
            <v>19.329999999999998</v>
          </cell>
        </row>
        <row r="186">
          <cell r="A186" t="str">
            <v>2542-4</v>
          </cell>
          <cell r="B186" t="str">
            <v>CTT0156</v>
          </cell>
          <cell r="C186" t="str">
            <v>Janeiro</v>
          </cell>
          <cell r="D186">
            <v>27.5</v>
          </cell>
          <cell r="E186">
            <v>46.8</v>
          </cell>
          <cell r="F186" t="str">
            <v>Gasolina Comum</v>
          </cell>
        </row>
        <row r="187">
          <cell r="C187" t="str">
            <v>Janeiro Total</v>
          </cell>
          <cell r="D187">
            <v>27.5</v>
          </cell>
          <cell r="E187">
            <v>46.8</v>
          </cell>
        </row>
        <row r="188">
          <cell r="A188" t="str">
            <v>2542-4</v>
          </cell>
          <cell r="B188" t="str">
            <v>CTT0156</v>
          </cell>
          <cell r="C188" t="str">
            <v>Março</v>
          </cell>
          <cell r="D188">
            <v>25.98</v>
          </cell>
          <cell r="E188">
            <v>43.94</v>
          </cell>
          <cell r="F188" t="str">
            <v>Gasolina Comum</v>
          </cell>
        </row>
        <row r="189">
          <cell r="C189" t="str">
            <v>Março Total</v>
          </cell>
          <cell r="D189">
            <v>25.98</v>
          </cell>
          <cell r="E189">
            <v>43.94</v>
          </cell>
        </row>
        <row r="190">
          <cell r="A190" t="str">
            <v>2543-2</v>
          </cell>
          <cell r="B190" t="str">
            <v>CTT0136</v>
          </cell>
          <cell r="C190" t="str">
            <v>Janeiro</v>
          </cell>
          <cell r="D190">
            <v>40</v>
          </cell>
          <cell r="E190">
            <v>66.12</v>
          </cell>
          <cell r="F190" t="str">
            <v>Gasolina Comum</v>
          </cell>
        </row>
        <row r="191">
          <cell r="C191" t="str">
            <v>Janeiro Total</v>
          </cell>
          <cell r="D191">
            <v>40</v>
          </cell>
          <cell r="E191">
            <v>66.12</v>
          </cell>
        </row>
        <row r="192">
          <cell r="A192" t="str">
            <v>2543-2</v>
          </cell>
          <cell r="B192" t="str">
            <v>CTT0136</v>
          </cell>
          <cell r="C192" t="str">
            <v>Fevereiro</v>
          </cell>
          <cell r="D192">
            <v>34</v>
          </cell>
          <cell r="E192">
            <v>59.25</v>
          </cell>
          <cell r="F192" t="str">
            <v>Gasolina Comum</v>
          </cell>
        </row>
        <row r="193">
          <cell r="C193" t="str">
            <v>Fevereiro Total</v>
          </cell>
          <cell r="D193">
            <v>34</v>
          </cell>
          <cell r="E193">
            <v>59.25</v>
          </cell>
        </row>
        <row r="194">
          <cell r="A194" t="str">
            <v>2543-2</v>
          </cell>
          <cell r="B194" t="str">
            <v>CTT0136</v>
          </cell>
          <cell r="C194" t="str">
            <v>Março</v>
          </cell>
          <cell r="D194">
            <v>34</v>
          </cell>
          <cell r="E194">
            <v>55.28</v>
          </cell>
          <cell r="F194" t="str">
            <v>Gasolina Comum</v>
          </cell>
        </row>
        <row r="195">
          <cell r="C195" t="str">
            <v>Março Total</v>
          </cell>
          <cell r="D195">
            <v>34</v>
          </cell>
          <cell r="E195">
            <v>55.28</v>
          </cell>
        </row>
        <row r="196">
          <cell r="A196" t="str">
            <v>2543-2</v>
          </cell>
          <cell r="B196" t="str">
            <v>CTT0136</v>
          </cell>
          <cell r="C196" t="str">
            <v>Abril</v>
          </cell>
          <cell r="D196">
            <v>48</v>
          </cell>
          <cell r="E196">
            <v>77.09</v>
          </cell>
          <cell r="F196" t="str">
            <v>Gasolina Comum</v>
          </cell>
        </row>
        <row r="197">
          <cell r="C197" t="str">
            <v>Abril Total</v>
          </cell>
          <cell r="D197">
            <v>48</v>
          </cell>
          <cell r="E197">
            <v>77.09</v>
          </cell>
        </row>
        <row r="198">
          <cell r="A198" t="str">
            <v>2554-7</v>
          </cell>
          <cell r="B198" t="str">
            <v>CTT0143</v>
          </cell>
          <cell r="C198" t="str">
            <v>Fevereiro</v>
          </cell>
          <cell r="D198">
            <v>4.59</v>
          </cell>
          <cell r="E198">
            <v>7.21</v>
          </cell>
          <cell r="F198" t="str">
            <v>Gasolina Comum</v>
          </cell>
        </row>
        <row r="199">
          <cell r="C199" t="str">
            <v>Fevereiro Total</v>
          </cell>
          <cell r="D199">
            <v>4.59</v>
          </cell>
          <cell r="E199">
            <v>7.21</v>
          </cell>
        </row>
        <row r="200">
          <cell r="A200" t="str">
            <v>2554-7</v>
          </cell>
          <cell r="B200" t="str">
            <v>CTT0143</v>
          </cell>
          <cell r="C200" t="str">
            <v>Março</v>
          </cell>
          <cell r="D200">
            <v>9.8800000000000008</v>
          </cell>
          <cell r="E200">
            <v>15.49</v>
          </cell>
          <cell r="F200" t="str">
            <v>Gasolina Comum</v>
          </cell>
        </row>
        <row r="201">
          <cell r="C201" t="str">
            <v>Março Total</v>
          </cell>
          <cell r="D201">
            <v>9.8800000000000008</v>
          </cell>
          <cell r="E201">
            <v>15.49</v>
          </cell>
        </row>
        <row r="202">
          <cell r="A202" t="str">
            <v>2554-7</v>
          </cell>
          <cell r="B202" t="str">
            <v>CTT0143</v>
          </cell>
          <cell r="C202" t="str">
            <v>Abril</v>
          </cell>
          <cell r="D202">
            <v>16.14</v>
          </cell>
          <cell r="E202">
            <v>24.85</v>
          </cell>
          <cell r="F202" t="str">
            <v>Gasolina Comum</v>
          </cell>
        </row>
        <row r="203">
          <cell r="C203" t="str">
            <v>Abril Total</v>
          </cell>
          <cell r="D203">
            <v>16.14</v>
          </cell>
          <cell r="E203">
            <v>24.85</v>
          </cell>
        </row>
        <row r="204">
          <cell r="A204" t="str">
            <v>2555-5</v>
          </cell>
          <cell r="B204" t="str">
            <v>CTT0132</v>
          </cell>
          <cell r="C204" t="str">
            <v>Janeiro</v>
          </cell>
          <cell r="D204">
            <v>7.32</v>
          </cell>
          <cell r="E204">
            <v>11.34</v>
          </cell>
          <cell r="F204" t="str">
            <v>Gasolina Comum</v>
          </cell>
        </row>
        <row r="205">
          <cell r="A205" t="str">
            <v>2568-6</v>
          </cell>
          <cell r="B205" t="str">
            <v>CTT5296</v>
          </cell>
          <cell r="C205" t="str">
            <v>Janeiro</v>
          </cell>
          <cell r="D205">
            <v>41.15</v>
          </cell>
          <cell r="E205">
            <v>65.5</v>
          </cell>
          <cell r="F205" t="str">
            <v>Gasolina Comum</v>
          </cell>
        </row>
        <row r="206">
          <cell r="A206" t="str">
            <v>2568-6</v>
          </cell>
          <cell r="B206" t="str">
            <v>CTT5296</v>
          </cell>
          <cell r="C206" t="str">
            <v>Janeiro</v>
          </cell>
          <cell r="D206">
            <v>2</v>
          </cell>
          <cell r="E206">
            <v>10</v>
          </cell>
          <cell r="F206" t="str">
            <v>Lavagem Simples</v>
          </cell>
        </row>
        <row r="207">
          <cell r="C207" t="str">
            <v>Janeiro Total</v>
          </cell>
          <cell r="D207">
            <v>50.47</v>
          </cell>
          <cell r="E207">
            <v>86.84</v>
          </cell>
        </row>
        <row r="208">
          <cell r="A208" t="str">
            <v>2568-6</v>
          </cell>
          <cell r="B208" t="str">
            <v>CTT5296</v>
          </cell>
          <cell r="C208" t="str">
            <v>Fevereiro</v>
          </cell>
          <cell r="D208">
            <v>49.45</v>
          </cell>
          <cell r="E208">
            <v>78.400000000000006</v>
          </cell>
          <cell r="F208" t="str">
            <v>Gasolina Comum</v>
          </cell>
        </row>
        <row r="209">
          <cell r="A209" t="str">
            <v>2568-6</v>
          </cell>
          <cell r="B209" t="str">
            <v>CTT5296</v>
          </cell>
          <cell r="C209" t="str">
            <v>Fevereiro</v>
          </cell>
          <cell r="D209">
            <v>2</v>
          </cell>
          <cell r="E209">
            <v>11</v>
          </cell>
          <cell r="F209" t="str">
            <v>Lavagem Simples</v>
          </cell>
        </row>
        <row r="210">
          <cell r="C210" t="str">
            <v>Fevereiro Total</v>
          </cell>
          <cell r="D210">
            <v>51.45</v>
          </cell>
          <cell r="E210">
            <v>89.4</v>
          </cell>
        </row>
        <row r="211">
          <cell r="A211" t="str">
            <v>2568-6</v>
          </cell>
          <cell r="B211" t="str">
            <v>CTT5296</v>
          </cell>
          <cell r="C211" t="str">
            <v>Março</v>
          </cell>
          <cell r="D211">
            <v>44</v>
          </cell>
          <cell r="E211">
            <v>69.95</v>
          </cell>
          <cell r="F211" t="str">
            <v>Gasolina Comum</v>
          </cell>
        </row>
        <row r="212">
          <cell r="A212" t="str">
            <v>2568-6</v>
          </cell>
          <cell r="B212" t="str">
            <v>CTT5296</v>
          </cell>
          <cell r="C212" t="str">
            <v>Março</v>
          </cell>
          <cell r="D212">
            <v>2</v>
          </cell>
          <cell r="E212">
            <v>10</v>
          </cell>
          <cell r="F212" t="str">
            <v>Lavagem Simples</v>
          </cell>
        </row>
        <row r="213">
          <cell r="C213" t="str">
            <v>Março Total</v>
          </cell>
          <cell r="D213">
            <v>46</v>
          </cell>
          <cell r="E213">
            <v>79.95</v>
          </cell>
        </row>
        <row r="214">
          <cell r="A214" t="str">
            <v>2568-6</v>
          </cell>
          <cell r="B214" t="str">
            <v>CTT5296</v>
          </cell>
          <cell r="C214" t="str">
            <v>Abril</v>
          </cell>
          <cell r="D214">
            <v>37.299999999999997</v>
          </cell>
          <cell r="E214">
            <v>59.45</v>
          </cell>
          <cell r="F214" t="str">
            <v>Gasolina Comum</v>
          </cell>
        </row>
        <row r="215">
          <cell r="A215" t="str">
            <v>2568-6</v>
          </cell>
          <cell r="B215" t="str">
            <v>CTT5296</v>
          </cell>
          <cell r="C215" t="str">
            <v>Abril</v>
          </cell>
          <cell r="D215">
            <v>2</v>
          </cell>
          <cell r="E215">
            <v>11</v>
          </cell>
          <cell r="F215" t="str">
            <v>Lavagem Simples</v>
          </cell>
        </row>
        <row r="216">
          <cell r="C216" t="str">
            <v>Abril Total</v>
          </cell>
          <cell r="D216">
            <v>39.299999999999997</v>
          </cell>
          <cell r="E216">
            <v>70.45</v>
          </cell>
        </row>
        <row r="217">
          <cell r="A217" t="str">
            <v>2571-7</v>
          </cell>
          <cell r="B217" t="str">
            <v>CTT5284</v>
          </cell>
          <cell r="C217" t="str">
            <v>Janeiro</v>
          </cell>
          <cell r="D217">
            <v>20.2</v>
          </cell>
          <cell r="E217">
            <v>34.03</v>
          </cell>
          <cell r="F217" t="str">
            <v>Gasolina Comum</v>
          </cell>
        </row>
        <row r="218">
          <cell r="C218" t="str">
            <v>Janeiro Total</v>
          </cell>
          <cell r="D218">
            <v>20.2</v>
          </cell>
          <cell r="E218">
            <v>34.03</v>
          </cell>
        </row>
        <row r="219">
          <cell r="A219" t="str">
            <v>2571-7</v>
          </cell>
          <cell r="B219" t="str">
            <v>CTT5284</v>
          </cell>
          <cell r="C219" t="str">
            <v>Fevereiro</v>
          </cell>
          <cell r="D219">
            <v>45.07</v>
          </cell>
          <cell r="E219">
            <v>71.900000000000006</v>
          </cell>
          <cell r="F219" t="str">
            <v>Gasolina Comum</v>
          </cell>
        </row>
        <row r="220">
          <cell r="C220" t="str">
            <v>Fevereiro Total</v>
          </cell>
          <cell r="D220">
            <v>45.07</v>
          </cell>
          <cell r="E220">
            <v>71.900000000000006</v>
          </cell>
        </row>
        <row r="221">
          <cell r="A221" t="str">
            <v>2571-7</v>
          </cell>
          <cell r="B221" t="str">
            <v>CTT5284</v>
          </cell>
          <cell r="C221" t="str">
            <v>Março</v>
          </cell>
          <cell r="D221">
            <v>83.15</v>
          </cell>
          <cell r="E221">
            <v>130.6</v>
          </cell>
          <cell r="F221" t="str">
            <v>Gasolina Comum</v>
          </cell>
        </row>
        <row r="222">
          <cell r="C222" t="str">
            <v>Março Total</v>
          </cell>
          <cell r="D222">
            <v>83.15</v>
          </cell>
          <cell r="E222">
            <v>130.6</v>
          </cell>
        </row>
        <row r="223">
          <cell r="A223" t="str">
            <v>2571-7</v>
          </cell>
          <cell r="B223" t="str">
            <v>CTT5284</v>
          </cell>
          <cell r="C223" t="str">
            <v>Abril</v>
          </cell>
          <cell r="D223">
            <v>53.45</v>
          </cell>
          <cell r="E223">
            <v>82.9</v>
          </cell>
          <cell r="F223" t="str">
            <v>Gasolina Comum</v>
          </cell>
        </row>
        <row r="224">
          <cell r="A224" t="str">
            <v>2571-7</v>
          </cell>
          <cell r="C224" t="str">
            <v>Abril</v>
          </cell>
          <cell r="D224">
            <v>1</v>
          </cell>
          <cell r="E224">
            <v>7</v>
          </cell>
          <cell r="F224" t="str">
            <v>Lavagem Simples</v>
          </cell>
        </row>
        <row r="225">
          <cell r="A225" t="str">
            <v>2571-7</v>
          </cell>
          <cell r="B225" t="str">
            <v>CTT5284</v>
          </cell>
          <cell r="C225" t="str">
            <v>Abril</v>
          </cell>
          <cell r="D225">
            <v>2</v>
          </cell>
          <cell r="E225">
            <v>11</v>
          </cell>
          <cell r="F225" t="str">
            <v>Lavagem Simples</v>
          </cell>
        </row>
        <row r="226">
          <cell r="A226" t="str">
            <v>2571-7</v>
          </cell>
          <cell r="B226" t="str">
            <v>CTT5284</v>
          </cell>
          <cell r="C226" t="str">
            <v>Abril</v>
          </cell>
          <cell r="D226">
            <v>3</v>
          </cell>
          <cell r="E226">
            <v>4.7</v>
          </cell>
          <cell r="F226" t="str">
            <v>Troca de Óleo</v>
          </cell>
        </row>
        <row r="227">
          <cell r="C227" t="str">
            <v>Abril Total</v>
          </cell>
          <cell r="D227">
            <v>59.45</v>
          </cell>
          <cell r="E227">
            <v>105.60000000000001</v>
          </cell>
        </row>
        <row r="228">
          <cell r="A228" t="str">
            <v>2572-5</v>
          </cell>
          <cell r="B228" t="str">
            <v>CTT5301</v>
          </cell>
          <cell r="C228" t="str">
            <v>Janeiro</v>
          </cell>
          <cell r="D228">
            <v>41.43</v>
          </cell>
          <cell r="E228">
            <v>70.02</v>
          </cell>
          <cell r="F228" t="str">
            <v>Gasolina Comum</v>
          </cell>
        </row>
        <row r="229">
          <cell r="C229" t="str">
            <v>Janeiro Total</v>
          </cell>
          <cell r="D229">
            <v>41.43</v>
          </cell>
          <cell r="E229">
            <v>70.02</v>
          </cell>
        </row>
        <row r="230">
          <cell r="A230" t="str">
            <v>2572-5</v>
          </cell>
          <cell r="B230" t="str">
            <v>CTT5301</v>
          </cell>
          <cell r="C230" t="str">
            <v>Fevereiro</v>
          </cell>
          <cell r="D230">
            <v>73.17</v>
          </cell>
          <cell r="E230">
            <v>116.16</v>
          </cell>
          <cell r="F230" t="str">
            <v>Gasolina Comum</v>
          </cell>
        </row>
        <row r="231">
          <cell r="A231" t="str">
            <v>2572-5</v>
          </cell>
          <cell r="C231" t="str">
            <v>Fevereiro</v>
          </cell>
          <cell r="D231">
            <v>1</v>
          </cell>
          <cell r="E231">
            <v>7</v>
          </cell>
          <cell r="F231" t="str">
            <v>Lavagem Simples</v>
          </cell>
        </row>
        <row r="232">
          <cell r="C232" t="str">
            <v>Fevereiro Total</v>
          </cell>
          <cell r="D232">
            <v>74.17</v>
          </cell>
          <cell r="E232">
            <v>123.16</v>
          </cell>
        </row>
        <row r="233">
          <cell r="A233" t="str">
            <v>2572-5</v>
          </cell>
          <cell r="B233" t="str">
            <v>CTT5301</v>
          </cell>
          <cell r="C233" t="str">
            <v>Março</v>
          </cell>
          <cell r="D233">
            <v>51.23</v>
          </cell>
          <cell r="E233">
            <v>80.31</v>
          </cell>
          <cell r="F233" t="str">
            <v>Gasolina Comum</v>
          </cell>
        </row>
        <row r="234">
          <cell r="C234" t="str">
            <v>Março Total</v>
          </cell>
          <cell r="D234">
            <v>51.23</v>
          </cell>
          <cell r="E234">
            <v>80.31</v>
          </cell>
        </row>
        <row r="235">
          <cell r="A235" t="str">
            <v>2572-5</v>
          </cell>
          <cell r="B235" t="str">
            <v>CTT5301</v>
          </cell>
          <cell r="C235" t="str">
            <v>Abril</v>
          </cell>
          <cell r="D235">
            <v>22.71</v>
          </cell>
          <cell r="E235">
            <v>35.369999999999997</v>
          </cell>
          <cell r="F235" t="str">
            <v>Gasolina Comum</v>
          </cell>
        </row>
        <row r="236">
          <cell r="C236" t="str">
            <v>Abril Total</v>
          </cell>
          <cell r="D236">
            <v>22.71</v>
          </cell>
          <cell r="E236">
            <v>35.369999999999997</v>
          </cell>
        </row>
        <row r="237">
          <cell r="A237" t="str">
            <v>2576-7</v>
          </cell>
          <cell r="B237" t="str">
            <v>CTT5285</v>
          </cell>
          <cell r="C237" t="str">
            <v>Janeiro</v>
          </cell>
          <cell r="D237">
            <v>62.28</v>
          </cell>
          <cell r="E237">
            <v>103.09</v>
          </cell>
          <cell r="F237" t="str">
            <v>Gasolina Comum</v>
          </cell>
        </row>
        <row r="238">
          <cell r="C238" t="str">
            <v>Janeiro Total</v>
          </cell>
          <cell r="D238">
            <v>62.28</v>
          </cell>
          <cell r="E238">
            <v>103.09</v>
          </cell>
        </row>
        <row r="239">
          <cell r="A239" t="str">
            <v>2576-7</v>
          </cell>
          <cell r="B239" t="str">
            <v>CTT5285</v>
          </cell>
          <cell r="C239" t="str">
            <v>Fevereiro</v>
          </cell>
          <cell r="D239">
            <v>70.33</v>
          </cell>
          <cell r="E239">
            <v>118.23</v>
          </cell>
          <cell r="F239" t="str">
            <v>Gasolina Comum</v>
          </cell>
        </row>
        <row r="240">
          <cell r="C240" t="str">
            <v>Fevereiro Total</v>
          </cell>
          <cell r="D240">
            <v>70.33</v>
          </cell>
          <cell r="E240">
            <v>118.23</v>
          </cell>
        </row>
        <row r="241">
          <cell r="A241" t="str">
            <v>2576-7</v>
          </cell>
          <cell r="B241" t="str">
            <v>CTT5285</v>
          </cell>
          <cell r="C241" t="str">
            <v>Março</v>
          </cell>
          <cell r="D241">
            <v>29.83</v>
          </cell>
          <cell r="E241">
            <v>46.63</v>
          </cell>
          <cell r="F241" t="str">
            <v>Gasolina Comum</v>
          </cell>
        </row>
        <row r="242">
          <cell r="C242" t="str">
            <v>Março Total</v>
          </cell>
          <cell r="D242">
            <v>29.83</v>
          </cell>
          <cell r="E242">
            <v>46.63</v>
          </cell>
        </row>
        <row r="243">
          <cell r="A243" t="str">
            <v>2576-7</v>
          </cell>
          <cell r="B243" t="str">
            <v>CTT5285</v>
          </cell>
          <cell r="C243" t="str">
            <v>Abril</v>
          </cell>
          <cell r="D243">
            <v>14.05</v>
          </cell>
          <cell r="E243">
            <v>21.84</v>
          </cell>
          <cell r="F243" t="str">
            <v>Gasolina Comum</v>
          </cell>
        </row>
        <row r="244">
          <cell r="C244" t="str">
            <v>Abril Total</v>
          </cell>
          <cell r="D244">
            <v>14.05</v>
          </cell>
          <cell r="E244">
            <v>21.84</v>
          </cell>
        </row>
        <row r="245">
          <cell r="A245" t="str">
            <v>2599-5</v>
          </cell>
          <cell r="B245" t="str">
            <v>CTT5309</v>
          </cell>
          <cell r="C245" t="str">
            <v>Janeiro</v>
          </cell>
          <cell r="D245">
            <v>59.04</v>
          </cell>
          <cell r="E245">
            <v>93.56</v>
          </cell>
          <cell r="F245" t="str">
            <v>Gasolina Comum</v>
          </cell>
        </row>
        <row r="246">
          <cell r="C246" t="str">
            <v>Janeiro Total</v>
          </cell>
          <cell r="D246">
            <v>59.04</v>
          </cell>
          <cell r="E246">
            <v>93.56</v>
          </cell>
        </row>
        <row r="247">
          <cell r="A247" t="str">
            <v>2599-5</v>
          </cell>
          <cell r="B247" t="str">
            <v>CTT5309</v>
          </cell>
          <cell r="C247" t="str">
            <v>Fevereiro</v>
          </cell>
          <cell r="D247">
            <v>47.92</v>
          </cell>
          <cell r="E247">
            <v>74.27</v>
          </cell>
          <cell r="F247" t="str">
            <v>Gasolina Comum</v>
          </cell>
        </row>
        <row r="248">
          <cell r="C248" t="str">
            <v>Fevereiro Total</v>
          </cell>
          <cell r="D248">
            <v>47.92</v>
          </cell>
          <cell r="E248">
            <v>74.27</v>
          </cell>
        </row>
        <row r="249">
          <cell r="A249" t="str">
            <v>2599-5</v>
          </cell>
          <cell r="B249" t="str">
            <v>CTT5309</v>
          </cell>
          <cell r="C249" t="str">
            <v>Março</v>
          </cell>
          <cell r="D249">
            <v>4.9000000000000004</v>
          </cell>
          <cell r="E249">
            <v>8.6</v>
          </cell>
          <cell r="F249" t="str">
            <v>Gasolina Comum</v>
          </cell>
        </row>
        <row r="250">
          <cell r="C250" t="str">
            <v>Março Total</v>
          </cell>
          <cell r="D250">
            <v>4.9000000000000004</v>
          </cell>
          <cell r="E250">
            <v>8.6</v>
          </cell>
        </row>
        <row r="251">
          <cell r="A251" t="str">
            <v>2599-5</v>
          </cell>
          <cell r="B251" t="str">
            <v>CTT5309</v>
          </cell>
          <cell r="C251" t="str">
            <v>Abril</v>
          </cell>
          <cell r="D251">
            <v>30.98</v>
          </cell>
          <cell r="E251">
            <v>50.87</v>
          </cell>
          <cell r="F251" t="str">
            <v>Gasolina Comum</v>
          </cell>
        </row>
        <row r="252">
          <cell r="A252" t="str">
            <v>2601-4</v>
          </cell>
          <cell r="B252" t="str">
            <v>DAB5462</v>
          </cell>
          <cell r="C252" t="str">
            <v>Abril</v>
          </cell>
          <cell r="D252">
            <v>47</v>
          </cell>
          <cell r="E252">
            <v>91.04</v>
          </cell>
          <cell r="F252" t="str">
            <v>Gasolina Comum</v>
          </cell>
        </row>
        <row r="253">
          <cell r="C253" t="str">
            <v>Abril Total</v>
          </cell>
          <cell r="D253">
            <v>77.98</v>
          </cell>
          <cell r="E253">
            <v>141.91</v>
          </cell>
        </row>
        <row r="254">
          <cell r="A254" t="str">
            <v>2723-0</v>
          </cell>
          <cell r="B254" t="str">
            <v>DAP5175</v>
          </cell>
          <cell r="C254" t="str">
            <v>Janeiro</v>
          </cell>
          <cell r="D254">
            <v>146.36000000000001</v>
          </cell>
          <cell r="E254">
            <v>238.62</v>
          </cell>
          <cell r="F254" t="str">
            <v>Gasolina Comum</v>
          </cell>
        </row>
        <row r="255">
          <cell r="A255" t="str">
            <v>2723-0</v>
          </cell>
          <cell r="B255" t="str">
            <v>DAP5175</v>
          </cell>
          <cell r="C255" t="str">
            <v>Janeiro</v>
          </cell>
          <cell r="D255">
            <v>1</v>
          </cell>
          <cell r="E255">
            <v>10</v>
          </cell>
          <cell r="F255" t="str">
            <v>Lavagem Simples</v>
          </cell>
        </row>
        <row r="256">
          <cell r="C256" t="str">
            <v>Janeiro Total</v>
          </cell>
          <cell r="D256">
            <v>147.36000000000001</v>
          </cell>
          <cell r="E256">
            <v>248.62</v>
          </cell>
        </row>
        <row r="257">
          <cell r="A257" t="str">
            <v>2723-0</v>
          </cell>
          <cell r="B257" t="str">
            <v>DAP5175</v>
          </cell>
          <cell r="C257" t="str">
            <v>Fevereiro</v>
          </cell>
          <cell r="D257">
            <v>263.20999999999998</v>
          </cell>
          <cell r="E257">
            <v>431.15</v>
          </cell>
          <cell r="F257" t="str">
            <v>Gasolina Comum</v>
          </cell>
        </row>
        <row r="258">
          <cell r="A258" t="str">
            <v>2723-0</v>
          </cell>
          <cell r="B258" t="str">
            <v>DAP5175</v>
          </cell>
          <cell r="C258" t="str">
            <v>Fevereiro</v>
          </cell>
          <cell r="D258">
            <v>1</v>
          </cell>
          <cell r="E258">
            <v>15</v>
          </cell>
          <cell r="F258" t="str">
            <v>Lavagem Simples</v>
          </cell>
        </row>
        <row r="259">
          <cell r="C259" t="str">
            <v>Fevereiro Total</v>
          </cell>
          <cell r="D259">
            <v>264.20999999999998</v>
          </cell>
          <cell r="E259">
            <v>446.15</v>
          </cell>
        </row>
        <row r="260">
          <cell r="A260" t="str">
            <v>2723-0</v>
          </cell>
          <cell r="B260" t="str">
            <v>DAP5175</v>
          </cell>
          <cell r="C260" t="str">
            <v>Março</v>
          </cell>
          <cell r="D260">
            <v>159.18</v>
          </cell>
          <cell r="E260">
            <v>259.87</v>
          </cell>
          <cell r="F260" t="str">
            <v>Gasolina Comum</v>
          </cell>
        </row>
        <row r="261">
          <cell r="C261" t="str">
            <v>Março Total</v>
          </cell>
          <cell r="D261">
            <v>159.18</v>
          </cell>
          <cell r="E261">
            <v>259.87</v>
          </cell>
        </row>
        <row r="262">
          <cell r="A262" t="str">
            <v>2723-0</v>
          </cell>
          <cell r="B262" t="str">
            <v>DAP5175</v>
          </cell>
          <cell r="C262" t="str">
            <v>Abril</v>
          </cell>
          <cell r="D262">
            <v>219.1</v>
          </cell>
          <cell r="E262">
            <v>356.15</v>
          </cell>
          <cell r="F262" t="str">
            <v>Gasolina Comum</v>
          </cell>
        </row>
        <row r="263">
          <cell r="C263" t="str">
            <v>Abril Total</v>
          </cell>
          <cell r="D263">
            <v>219.1</v>
          </cell>
          <cell r="E263">
            <v>356.15</v>
          </cell>
        </row>
        <row r="264">
          <cell r="A264" t="str">
            <v>2739-5</v>
          </cell>
          <cell r="B264" t="str">
            <v>CVL3650</v>
          </cell>
          <cell r="C264" t="str">
            <v>Janeiro</v>
          </cell>
          <cell r="D264">
            <v>174.3</v>
          </cell>
          <cell r="E264">
            <v>284.73</v>
          </cell>
          <cell r="F264" t="str">
            <v>Gasolina Comum</v>
          </cell>
        </row>
        <row r="265">
          <cell r="A265" t="str">
            <v>2739-5</v>
          </cell>
          <cell r="B265" t="str">
            <v>CVL3650</v>
          </cell>
          <cell r="C265" t="str">
            <v>Janeiro</v>
          </cell>
          <cell r="D265">
            <v>1</v>
          </cell>
          <cell r="E265">
            <v>10</v>
          </cell>
          <cell r="F265" t="str">
            <v>Lavagem Simples</v>
          </cell>
        </row>
        <row r="266">
          <cell r="C266" t="str">
            <v>Janeiro Total</v>
          </cell>
          <cell r="D266">
            <v>175.3</v>
          </cell>
          <cell r="E266">
            <v>294.73</v>
          </cell>
        </row>
        <row r="267">
          <cell r="A267" t="str">
            <v>2739-5</v>
          </cell>
          <cell r="B267" t="str">
            <v>CVL3650</v>
          </cell>
          <cell r="C267" t="str">
            <v>Fevereiro</v>
          </cell>
          <cell r="D267">
            <v>206.3</v>
          </cell>
          <cell r="E267">
            <v>337.9</v>
          </cell>
          <cell r="F267" t="str">
            <v>Gasolina Comum</v>
          </cell>
        </row>
        <row r="268">
          <cell r="A268" t="str">
            <v>2739-5</v>
          </cell>
          <cell r="B268" t="str">
            <v>CVL3650</v>
          </cell>
          <cell r="C268" t="str">
            <v>Fevereiro</v>
          </cell>
          <cell r="D268">
            <v>1</v>
          </cell>
          <cell r="E268">
            <v>30</v>
          </cell>
          <cell r="F268" t="str">
            <v>Lavagem Completa</v>
          </cell>
        </row>
        <row r="269">
          <cell r="A269" t="str">
            <v>2739-5</v>
          </cell>
          <cell r="B269" t="str">
            <v>CVL3650</v>
          </cell>
          <cell r="C269" t="str">
            <v>Fevereiro</v>
          </cell>
          <cell r="D269">
            <v>1</v>
          </cell>
          <cell r="E269">
            <v>15</v>
          </cell>
          <cell r="F269" t="str">
            <v>Lavagem Simples</v>
          </cell>
        </row>
        <row r="270">
          <cell r="C270" t="str">
            <v>Fevereiro Total</v>
          </cell>
          <cell r="D270">
            <v>208.3</v>
          </cell>
          <cell r="E270">
            <v>382.9</v>
          </cell>
        </row>
        <row r="271">
          <cell r="A271" t="str">
            <v>2739-5</v>
          </cell>
          <cell r="B271" t="str">
            <v>CVL3650</v>
          </cell>
          <cell r="C271" t="str">
            <v>Março</v>
          </cell>
          <cell r="D271">
            <v>200.98</v>
          </cell>
          <cell r="E271">
            <v>323.8</v>
          </cell>
          <cell r="F271" t="str">
            <v>Gasolina Comum</v>
          </cell>
        </row>
        <row r="272">
          <cell r="C272" t="str">
            <v>Março Total</v>
          </cell>
          <cell r="D272">
            <v>200.98</v>
          </cell>
          <cell r="E272">
            <v>323.8</v>
          </cell>
        </row>
        <row r="273">
          <cell r="A273" t="str">
            <v>2739-5</v>
          </cell>
          <cell r="B273" t="str">
            <v>CVL3650</v>
          </cell>
          <cell r="C273" t="str">
            <v>Abril</v>
          </cell>
          <cell r="D273">
            <v>141.9</v>
          </cell>
          <cell r="E273">
            <v>230</v>
          </cell>
          <cell r="F273" t="str">
            <v>Gasolina Comum</v>
          </cell>
        </row>
        <row r="274">
          <cell r="A274" t="str">
            <v>2739-5</v>
          </cell>
          <cell r="B274" t="str">
            <v>CVL3650</v>
          </cell>
          <cell r="C274" t="str">
            <v>Abril</v>
          </cell>
          <cell r="D274">
            <v>1</v>
          </cell>
          <cell r="E274">
            <v>29.5</v>
          </cell>
          <cell r="F274" t="str">
            <v>Lavagem Completa</v>
          </cell>
        </row>
        <row r="275">
          <cell r="A275" t="str">
            <v>2739-5</v>
          </cell>
          <cell r="B275" t="str">
            <v>CVL3650</v>
          </cell>
          <cell r="C275" t="str">
            <v>Abril</v>
          </cell>
          <cell r="D275">
            <v>4</v>
          </cell>
          <cell r="E275">
            <v>24</v>
          </cell>
          <cell r="F275" t="str">
            <v>Troca de Óleo</v>
          </cell>
        </row>
        <row r="276">
          <cell r="C276" t="str">
            <v>Abril Total</v>
          </cell>
          <cell r="D276">
            <v>146.9</v>
          </cell>
          <cell r="E276">
            <v>283.5</v>
          </cell>
        </row>
        <row r="277">
          <cell r="A277" t="str">
            <v>2819-7</v>
          </cell>
          <cell r="C277" t="str">
            <v>Janeiro</v>
          </cell>
          <cell r="D277">
            <v>1</v>
          </cell>
          <cell r="E277">
            <v>11</v>
          </cell>
          <cell r="F277" t="str">
            <v>Diverso</v>
          </cell>
        </row>
        <row r="278">
          <cell r="A278" t="str">
            <v>2819-7</v>
          </cell>
          <cell r="B278" t="str">
            <v>CRT6409</v>
          </cell>
          <cell r="C278" t="str">
            <v>Janeiro</v>
          </cell>
          <cell r="D278">
            <v>305.54000000000002</v>
          </cell>
          <cell r="E278">
            <v>481.61</v>
          </cell>
          <cell r="F278" t="str">
            <v>Gasolina Comum</v>
          </cell>
        </row>
        <row r="279">
          <cell r="C279" t="str">
            <v>Janeiro Total</v>
          </cell>
          <cell r="D279">
            <v>306.54000000000002</v>
          </cell>
          <cell r="E279">
            <v>492.61</v>
          </cell>
        </row>
        <row r="280">
          <cell r="A280" t="str">
            <v>2819-7</v>
          </cell>
          <cell r="B280" t="str">
            <v>CRT6409</v>
          </cell>
          <cell r="C280" t="str">
            <v>Fevereiro</v>
          </cell>
          <cell r="D280">
            <v>521.98</v>
          </cell>
          <cell r="E280">
            <v>827.44</v>
          </cell>
          <cell r="F280" t="str">
            <v>Gasolina Comum</v>
          </cell>
        </row>
        <row r="281">
          <cell r="A281" t="str">
            <v>2819-7</v>
          </cell>
          <cell r="B281" t="str">
            <v>CRT6409</v>
          </cell>
          <cell r="C281" t="str">
            <v>Fevereiro</v>
          </cell>
          <cell r="D281">
            <v>1</v>
          </cell>
          <cell r="E281">
            <v>60</v>
          </cell>
          <cell r="F281" t="str">
            <v>Lavagem Completa</v>
          </cell>
        </row>
        <row r="282">
          <cell r="A282" t="str">
            <v>2819-7</v>
          </cell>
          <cell r="B282" t="str">
            <v>CRT6409</v>
          </cell>
          <cell r="C282" t="str">
            <v>Fevereiro</v>
          </cell>
          <cell r="D282">
            <v>1</v>
          </cell>
          <cell r="E282">
            <v>100</v>
          </cell>
          <cell r="F282" t="str">
            <v>Polimento Massa</v>
          </cell>
        </row>
        <row r="283">
          <cell r="C283" t="str">
            <v>Fevereiro Total</v>
          </cell>
          <cell r="D283">
            <v>523.98</v>
          </cell>
          <cell r="E283">
            <v>987.44</v>
          </cell>
        </row>
        <row r="284">
          <cell r="A284" t="str">
            <v>2819-7</v>
          </cell>
          <cell r="C284" t="str">
            <v>Março</v>
          </cell>
          <cell r="D284">
            <v>1</v>
          </cell>
          <cell r="E284">
            <v>12</v>
          </cell>
          <cell r="F284" t="str">
            <v>Diverso</v>
          </cell>
        </row>
        <row r="285">
          <cell r="A285" t="str">
            <v>2819-7</v>
          </cell>
          <cell r="B285" t="str">
            <v>CRT6409</v>
          </cell>
          <cell r="C285" t="str">
            <v>Março</v>
          </cell>
          <cell r="D285">
            <v>295.89999999999998</v>
          </cell>
          <cell r="E285">
            <v>484.1</v>
          </cell>
          <cell r="F285" t="str">
            <v>Gasolina Comum</v>
          </cell>
        </row>
        <row r="286">
          <cell r="C286" t="str">
            <v>Março Total</v>
          </cell>
          <cell r="D286">
            <v>296.89999999999998</v>
          </cell>
          <cell r="E286">
            <v>496.1</v>
          </cell>
        </row>
        <row r="287">
          <cell r="A287" t="str">
            <v>2819-7</v>
          </cell>
          <cell r="B287" t="str">
            <v>CRT6409</v>
          </cell>
          <cell r="C287" t="str">
            <v>Abril</v>
          </cell>
          <cell r="D287">
            <v>312.36</v>
          </cell>
          <cell r="E287">
            <v>493.64</v>
          </cell>
          <cell r="F287" t="str">
            <v>Gasolina Comum</v>
          </cell>
        </row>
        <row r="288">
          <cell r="C288" t="str">
            <v>Abril Total</v>
          </cell>
          <cell r="D288">
            <v>312.36</v>
          </cell>
          <cell r="E288">
            <v>493.64</v>
          </cell>
        </row>
        <row r="289">
          <cell r="A289" t="str">
            <v>2821-0</v>
          </cell>
          <cell r="B289" t="str">
            <v>CRT1875</v>
          </cell>
          <cell r="C289" t="str">
            <v>Janeiro</v>
          </cell>
          <cell r="D289">
            <v>600.21</v>
          </cell>
          <cell r="E289">
            <v>970.32</v>
          </cell>
          <cell r="F289" t="str">
            <v>Gasolina Comum</v>
          </cell>
        </row>
        <row r="290">
          <cell r="C290" t="str">
            <v>Janeiro Total</v>
          </cell>
          <cell r="D290">
            <v>600.21</v>
          </cell>
          <cell r="E290">
            <v>970.32</v>
          </cell>
        </row>
        <row r="291">
          <cell r="A291" t="str">
            <v>2821-0</v>
          </cell>
          <cell r="B291" t="str">
            <v>CRT1875</v>
          </cell>
          <cell r="C291" t="str">
            <v>Fevereiro</v>
          </cell>
          <cell r="D291">
            <v>268.99</v>
          </cell>
          <cell r="E291">
            <v>439.72</v>
          </cell>
          <cell r="F291" t="str">
            <v>Gasolina Comum</v>
          </cell>
        </row>
        <row r="292">
          <cell r="C292" t="str">
            <v>Fevereiro Total</v>
          </cell>
          <cell r="D292">
            <v>268.99</v>
          </cell>
          <cell r="E292">
            <v>439.72</v>
          </cell>
        </row>
        <row r="293">
          <cell r="A293" t="str">
            <v>2821-0</v>
          </cell>
          <cell r="B293" t="str">
            <v>CRT1875</v>
          </cell>
          <cell r="C293" t="str">
            <v>Março</v>
          </cell>
          <cell r="D293">
            <v>531.97</v>
          </cell>
          <cell r="E293">
            <v>878.36</v>
          </cell>
          <cell r="F293" t="str">
            <v>Gasolina Comum</v>
          </cell>
        </row>
        <row r="294">
          <cell r="C294" t="str">
            <v>Março Total</v>
          </cell>
          <cell r="D294">
            <v>531.97</v>
          </cell>
          <cell r="E294">
            <v>878.36</v>
          </cell>
        </row>
        <row r="295">
          <cell r="A295" t="str">
            <v>2821-0</v>
          </cell>
          <cell r="B295" t="str">
            <v>CRT1875</v>
          </cell>
          <cell r="C295" t="str">
            <v>Abril</v>
          </cell>
          <cell r="D295">
            <v>308.83999999999997</v>
          </cell>
          <cell r="E295">
            <v>522.83000000000004</v>
          </cell>
          <cell r="F295" t="str">
            <v>Gasolina Comum</v>
          </cell>
        </row>
        <row r="296">
          <cell r="C296" t="str">
            <v>Abril Total</v>
          </cell>
          <cell r="D296">
            <v>308.83999999999997</v>
          </cell>
          <cell r="E296">
            <v>522.83000000000004</v>
          </cell>
        </row>
        <row r="297">
          <cell r="A297" t="str">
            <v>2822-8</v>
          </cell>
          <cell r="B297" t="str">
            <v>CST1910</v>
          </cell>
          <cell r="C297" t="str">
            <v>Janeiro</v>
          </cell>
          <cell r="D297">
            <v>640.85</v>
          </cell>
          <cell r="E297">
            <v>1049.68</v>
          </cell>
          <cell r="F297" t="str">
            <v>Gasolina Comum</v>
          </cell>
        </row>
        <row r="298">
          <cell r="C298" t="str">
            <v>Janeiro Total</v>
          </cell>
          <cell r="D298">
            <v>640.85</v>
          </cell>
          <cell r="E298">
            <v>1049.68</v>
          </cell>
        </row>
        <row r="299">
          <cell r="A299" t="str">
            <v>2822-8</v>
          </cell>
          <cell r="B299" t="str">
            <v>CST1910</v>
          </cell>
          <cell r="C299" t="str">
            <v>Fevereiro</v>
          </cell>
          <cell r="D299">
            <v>548.22</v>
          </cell>
          <cell r="E299">
            <v>904.21</v>
          </cell>
          <cell r="F299" t="str">
            <v>Gasolina Comum</v>
          </cell>
        </row>
        <row r="300">
          <cell r="C300" t="str">
            <v>Fevereiro Total</v>
          </cell>
          <cell r="D300">
            <v>548.22</v>
          </cell>
          <cell r="E300">
            <v>904.21</v>
          </cell>
        </row>
        <row r="301">
          <cell r="A301" t="str">
            <v>2822-8</v>
          </cell>
          <cell r="B301" t="str">
            <v>CST1910</v>
          </cell>
          <cell r="C301" t="str">
            <v>Março</v>
          </cell>
          <cell r="D301">
            <v>599.61</v>
          </cell>
          <cell r="E301">
            <v>1015.09</v>
          </cell>
          <cell r="F301" t="str">
            <v>Gasolina Comum</v>
          </cell>
        </row>
        <row r="302">
          <cell r="C302" t="str">
            <v>Março Total</v>
          </cell>
          <cell r="D302">
            <v>599.61</v>
          </cell>
          <cell r="E302">
            <v>1015.09</v>
          </cell>
        </row>
        <row r="303">
          <cell r="A303" t="str">
            <v>2822-8</v>
          </cell>
          <cell r="B303" t="str">
            <v>CST1910</v>
          </cell>
          <cell r="C303" t="str">
            <v>Abril</v>
          </cell>
          <cell r="D303">
            <v>796.22</v>
          </cell>
          <cell r="E303">
            <v>1299.0999999999999</v>
          </cell>
          <cell r="F303" t="str">
            <v>Gasolina Comum</v>
          </cell>
        </row>
        <row r="304">
          <cell r="A304" t="str">
            <v>2822-8</v>
          </cell>
          <cell r="B304" t="str">
            <v>CST1910</v>
          </cell>
          <cell r="C304" t="str">
            <v>Abril</v>
          </cell>
          <cell r="D304">
            <v>1</v>
          </cell>
          <cell r="E304">
            <v>60</v>
          </cell>
          <cell r="F304" t="str">
            <v>Lavagem Completa</v>
          </cell>
        </row>
        <row r="305">
          <cell r="C305" t="str">
            <v>Abril Total</v>
          </cell>
          <cell r="D305">
            <v>797.22</v>
          </cell>
          <cell r="E305">
            <v>1359.1</v>
          </cell>
        </row>
        <row r="306">
          <cell r="A306" t="str">
            <v>2834-1</v>
          </cell>
          <cell r="B306" t="str">
            <v>CRT1915</v>
          </cell>
          <cell r="C306" t="str">
            <v>Janeiro</v>
          </cell>
          <cell r="D306">
            <v>215.89</v>
          </cell>
          <cell r="E306">
            <v>355.45</v>
          </cell>
          <cell r="F306" t="str">
            <v>Gasolina Comum</v>
          </cell>
        </row>
        <row r="307">
          <cell r="C307" t="str">
            <v>Janeiro Total</v>
          </cell>
          <cell r="D307">
            <v>215.89</v>
          </cell>
          <cell r="E307">
            <v>355.45</v>
          </cell>
        </row>
        <row r="308">
          <cell r="A308" t="str">
            <v>2834-1</v>
          </cell>
          <cell r="B308" t="str">
            <v>CRT1915</v>
          </cell>
          <cell r="C308" t="str">
            <v>Fevereiro</v>
          </cell>
          <cell r="D308">
            <v>426.42</v>
          </cell>
          <cell r="E308">
            <v>682.38</v>
          </cell>
          <cell r="F308" t="str">
            <v>Gasolina Comum</v>
          </cell>
        </row>
        <row r="309">
          <cell r="A309" t="str">
            <v>2834-1</v>
          </cell>
          <cell r="C309" t="str">
            <v>Fevereiro</v>
          </cell>
          <cell r="D309">
            <v>1</v>
          </cell>
          <cell r="E309">
            <v>30</v>
          </cell>
          <cell r="F309" t="str">
            <v>Lavagem Completa</v>
          </cell>
        </row>
        <row r="310">
          <cell r="C310" t="str">
            <v>Fevereiro Total</v>
          </cell>
          <cell r="D310">
            <v>427.42</v>
          </cell>
          <cell r="E310">
            <v>712.38</v>
          </cell>
        </row>
        <row r="311">
          <cell r="A311" t="str">
            <v>2834-1</v>
          </cell>
          <cell r="B311" t="str">
            <v>CRT1915</v>
          </cell>
          <cell r="C311" t="str">
            <v>Março</v>
          </cell>
          <cell r="D311">
            <v>407.59</v>
          </cell>
          <cell r="E311">
            <v>662.9</v>
          </cell>
          <cell r="F311" t="str">
            <v>Gasolina Comum</v>
          </cell>
        </row>
        <row r="312">
          <cell r="C312" t="str">
            <v>Março Total</v>
          </cell>
          <cell r="D312">
            <v>407.59</v>
          </cell>
          <cell r="E312">
            <v>662.9</v>
          </cell>
        </row>
        <row r="313">
          <cell r="A313" t="str">
            <v>2834-1</v>
          </cell>
          <cell r="B313" t="str">
            <v>CRT1915</v>
          </cell>
          <cell r="C313" t="str">
            <v>Abril</v>
          </cell>
          <cell r="D313">
            <v>443.37</v>
          </cell>
          <cell r="E313">
            <v>697.49</v>
          </cell>
          <cell r="F313" t="str">
            <v>Gasolina Comum</v>
          </cell>
        </row>
        <row r="314">
          <cell r="A314" t="str">
            <v>2834-1</v>
          </cell>
          <cell r="C314" t="str">
            <v>Abril</v>
          </cell>
          <cell r="D314">
            <v>1</v>
          </cell>
          <cell r="E314">
            <v>30</v>
          </cell>
          <cell r="F314" t="str">
            <v>Lavagem Completa</v>
          </cell>
        </row>
        <row r="315">
          <cell r="A315" t="str">
            <v>2834-1</v>
          </cell>
          <cell r="B315" t="str">
            <v>CRT1915</v>
          </cell>
          <cell r="C315" t="str">
            <v>Abril</v>
          </cell>
          <cell r="D315">
            <v>1</v>
          </cell>
          <cell r="E315">
            <v>5.25</v>
          </cell>
          <cell r="F315" t="str">
            <v>Troca de Óleo</v>
          </cell>
        </row>
        <row r="316">
          <cell r="C316" t="str">
            <v>Abril Total</v>
          </cell>
          <cell r="D316">
            <v>445.37</v>
          </cell>
          <cell r="E316">
            <v>732.74</v>
          </cell>
        </row>
        <row r="317">
          <cell r="A317" t="str">
            <v>2842-2</v>
          </cell>
          <cell r="B317" t="str">
            <v>CRT1885</v>
          </cell>
          <cell r="C317" t="str">
            <v>Janeiro</v>
          </cell>
          <cell r="D317">
            <v>446.41</v>
          </cell>
          <cell r="E317">
            <v>700.25</v>
          </cell>
          <cell r="F317" t="str">
            <v>Gasolina Comum</v>
          </cell>
        </row>
        <row r="318">
          <cell r="C318" t="str">
            <v>Janeiro Total</v>
          </cell>
          <cell r="D318">
            <v>446.41</v>
          </cell>
          <cell r="E318">
            <v>700.25</v>
          </cell>
        </row>
        <row r="319">
          <cell r="A319" t="str">
            <v>2842-2</v>
          </cell>
          <cell r="B319" t="str">
            <v>CRT1885</v>
          </cell>
          <cell r="C319" t="str">
            <v>Fevereiro</v>
          </cell>
          <cell r="D319">
            <v>277.18</v>
          </cell>
          <cell r="E319">
            <v>452.7</v>
          </cell>
          <cell r="F319" t="str">
            <v>Gasolina Comum</v>
          </cell>
        </row>
        <row r="320">
          <cell r="C320" t="str">
            <v>Fevereiro Total</v>
          </cell>
          <cell r="D320">
            <v>277.18</v>
          </cell>
          <cell r="E320">
            <v>452.7</v>
          </cell>
        </row>
        <row r="321">
          <cell r="A321" t="str">
            <v>2842-2</v>
          </cell>
          <cell r="B321" t="str">
            <v>CRT1885</v>
          </cell>
          <cell r="C321" t="str">
            <v>Março</v>
          </cell>
          <cell r="D321">
            <v>542</v>
          </cell>
          <cell r="E321">
            <v>883.54</v>
          </cell>
          <cell r="F321" t="str">
            <v>Gasolina Comum</v>
          </cell>
        </row>
        <row r="322">
          <cell r="C322" t="str">
            <v>Março Total</v>
          </cell>
          <cell r="D322">
            <v>542</v>
          </cell>
          <cell r="E322">
            <v>883.54</v>
          </cell>
        </row>
        <row r="323">
          <cell r="A323" t="str">
            <v>2842-2</v>
          </cell>
          <cell r="C323" t="str">
            <v>Abril</v>
          </cell>
          <cell r="D323">
            <v>1</v>
          </cell>
          <cell r="E323">
            <v>10</v>
          </cell>
          <cell r="F323" t="str">
            <v>Diverso</v>
          </cell>
        </row>
        <row r="324">
          <cell r="A324" t="str">
            <v>2842-2</v>
          </cell>
          <cell r="B324" t="str">
            <v>CRT1885</v>
          </cell>
          <cell r="C324" t="str">
            <v>Abril</v>
          </cell>
          <cell r="D324">
            <v>340.76</v>
          </cell>
          <cell r="E324">
            <v>558.03</v>
          </cell>
          <cell r="F324" t="str">
            <v>Gasolina Comum</v>
          </cell>
        </row>
        <row r="325">
          <cell r="C325" t="str">
            <v>Abril Total</v>
          </cell>
          <cell r="D325">
            <v>341.76</v>
          </cell>
          <cell r="E325">
            <v>568.03</v>
          </cell>
        </row>
        <row r="326">
          <cell r="A326" t="str">
            <v>2859-5</v>
          </cell>
          <cell r="B326" t="str">
            <v>CSN9937</v>
          </cell>
          <cell r="C326" t="str">
            <v>Janeiro</v>
          </cell>
          <cell r="D326">
            <v>510.75</v>
          </cell>
          <cell r="E326">
            <v>859.29</v>
          </cell>
          <cell r="F326" t="str">
            <v>Gasolina Comum</v>
          </cell>
        </row>
        <row r="327">
          <cell r="A327" t="str">
            <v>2859-5</v>
          </cell>
          <cell r="B327" t="str">
            <v>CSN9937</v>
          </cell>
          <cell r="C327" t="str">
            <v>Janeiro</v>
          </cell>
          <cell r="D327">
            <v>1</v>
          </cell>
          <cell r="E327">
            <v>7</v>
          </cell>
          <cell r="F327" t="str">
            <v>Troca de Óleo</v>
          </cell>
        </row>
        <row r="328">
          <cell r="C328" t="str">
            <v>Janeiro Total</v>
          </cell>
          <cell r="D328">
            <v>511.75</v>
          </cell>
          <cell r="E328">
            <v>866.29</v>
          </cell>
        </row>
        <row r="329">
          <cell r="A329" t="str">
            <v>2859-5</v>
          </cell>
          <cell r="B329" t="str">
            <v>CSN9937</v>
          </cell>
          <cell r="C329" t="str">
            <v>Fevereiro</v>
          </cell>
          <cell r="D329">
            <v>353.23</v>
          </cell>
          <cell r="E329">
            <v>590.98</v>
          </cell>
          <cell r="F329" t="str">
            <v>Gasolina Comum</v>
          </cell>
        </row>
        <row r="330">
          <cell r="C330" t="str">
            <v>Fevereiro Total</v>
          </cell>
          <cell r="D330">
            <v>353.23</v>
          </cell>
          <cell r="E330">
            <v>590.98</v>
          </cell>
        </row>
        <row r="331">
          <cell r="A331" t="str">
            <v>2859-5</v>
          </cell>
          <cell r="B331" t="str">
            <v>CSN9937</v>
          </cell>
          <cell r="C331" t="str">
            <v>Março</v>
          </cell>
          <cell r="D331">
            <v>301.02</v>
          </cell>
          <cell r="E331">
            <v>477.9</v>
          </cell>
          <cell r="F331" t="str">
            <v>Gasolina Comum</v>
          </cell>
        </row>
        <row r="332">
          <cell r="C332" t="str">
            <v>Março Total</v>
          </cell>
          <cell r="D332">
            <v>301.02</v>
          </cell>
          <cell r="E332">
            <v>477.9</v>
          </cell>
        </row>
        <row r="333">
          <cell r="A333" t="str">
            <v>2859-5</v>
          </cell>
          <cell r="B333" t="str">
            <v>CSN9937</v>
          </cell>
          <cell r="C333" t="str">
            <v>Abril</v>
          </cell>
          <cell r="D333">
            <v>107.5</v>
          </cell>
          <cell r="E333">
            <v>187</v>
          </cell>
          <cell r="F333" t="str">
            <v>Gasolina Comum</v>
          </cell>
        </row>
        <row r="334">
          <cell r="C334" t="str">
            <v>Abril Total</v>
          </cell>
          <cell r="D334">
            <v>107.5</v>
          </cell>
          <cell r="E334">
            <v>187</v>
          </cell>
        </row>
        <row r="335">
          <cell r="A335" t="str">
            <v>2864-2</v>
          </cell>
          <cell r="B335" t="str">
            <v>CSN1860</v>
          </cell>
          <cell r="C335" t="str">
            <v>Janeiro</v>
          </cell>
          <cell r="D335">
            <v>173.87</v>
          </cell>
          <cell r="E335">
            <v>288.58</v>
          </cell>
          <cell r="F335" t="str">
            <v>Gasolina Comum</v>
          </cell>
        </row>
        <row r="336">
          <cell r="C336" t="str">
            <v>Janeiro Total</v>
          </cell>
          <cell r="D336">
            <v>173.87</v>
          </cell>
          <cell r="E336">
            <v>288.58</v>
          </cell>
        </row>
        <row r="337">
          <cell r="A337" t="str">
            <v>2864-2</v>
          </cell>
          <cell r="B337" t="str">
            <v>CSN1860</v>
          </cell>
          <cell r="C337" t="str">
            <v>Fevereiro</v>
          </cell>
          <cell r="D337">
            <v>437.06</v>
          </cell>
          <cell r="E337">
            <v>742.43</v>
          </cell>
          <cell r="F337" t="str">
            <v>Gasolina Comum</v>
          </cell>
        </row>
        <row r="338">
          <cell r="C338" t="str">
            <v>Fevereiro Total</v>
          </cell>
          <cell r="D338">
            <v>437.06</v>
          </cell>
          <cell r="E338">
            <v>742.43</v>
          </cell>
        </row>
        <row r="339">
          <cell r="A339" t="str">
            <v>2864-2</v>
          </cell>
          <cell r="B339" t="str">
            <v>CSN1860</v>
          </cell>
          <cell r="C339" t="str">
            <v>Março</v>
          </cell>
          <cell r="D339">
            <v>413</v>
          </cell>
          <cell r="E339">
            <v>657.82</v>
          </cell>
          <cell r="F339" t="str">
            <v>Gasolina Comum</v>
          </cell>
        </row>
        <row r="340">
          <cell r="C340" t="str">
            <v>Março Total</v>
          </cell>
          <cell r="D340">
            <v>413</v>
          </cell>
          <cell r="E340">
            <v>657.82</v>
          </cell>
        </row>
        <row r="341">
          <cell r="A341" t="str">
            <v>2864-2</v>
          </cell>
          <cell r="B341" t="str">
            <v>CSN1860</v>
          </cell>
          <cell r="C341" t="str">
            <v>Abril</v>
          </cell>
          <cell r="D341">
            <v>194.32</v>
          </cell>
          <cell r="E341">
            <v>324.29000000000002</v>
          </cell>
          <cell r="F341" t="str">
            <v>Gasolina Comum</v>
          </cell>
        </row>
        <row r="342">
          <cell r="C342" t="str">
            <v>Abril Total</v>
          </cell>
          <cell r="D342">
            <v>194.32</v>
          </cell>
          <cell r="E342">
            <v>324.29000000000002</v>
          </cell>
        </row>
        <row r="343">
          <cell r="A343" t="str">
            <v>2872-3</v>
          </cell>
          <cell r="B343" t="str">
            <v>CTM5359</v>
          </cell>
          <cell r="C343" t="str">
            <v>Janeiro</v>
          </cell>
          <cell r="D343">
            <v>352.33</v>
          </cell>
          <cell r="E343">
            <v>569.45000000000005</v>
          </cell>
          <cell r="F343" t="str">
            <v>Gasolina Comum</v>
          </cell>
        </row>
        <row r="344">
          <cell r="A344" t="str">
            <v>2872-3</v>
          </cell>
          <cell r="C344" t="str">
            <v>Janeiro</v>
          </cell>
          <cell r="D344">
            <v>1</v>
          </cell>
          <cell r="E344">
            <v>30</v>
          </cell>
          <cell r="F344" t="str">
            <v>Lavagem Completa</v>
          </cell>
        </row>
        <row r="345">
          <cell r="A345" t="str">
            <v>2872-3</v>
          </cell>
          <cell r="C345" t="str">
            <v>Janeiro</v>
          </cell>
          <cell r="D345">
            <v>2</v>
          </cell>
          <cell r="E345">
            <v>30</v>
          </cell>
          <cell r="F345" t="str">
            <v>Lavagem Simples</v>
          </cell>
        </row>
        <row r="346">
          <cell r="C346" t="str">
            <v>Janeiro Total</v>
          </cell>
          <cell r="D346">
            <v>355.33</v>
          </cell>
          <cell r="E346">
            <v>629.45000000000005</v>
          </cell>
        </row>
        <row r="347">
          <cell r="A347" t="str">
            <v>2872-3</v>
          </cell>
          <cell r="B347" t="str">
            <v>CTM5359</v>
          </cell>
          <cell r="C347" t="str">
            <v>Fevereiro</v>
          </cell>
          <cell r="D347">
            <v>397.78</v>
          </cell>
          <cell r="E347">
            <v>631.36</v>
          </cell>
          <cell r="F347" t="str">
            <v>Gasolina Comum</v>
          </cell>
        </row>
        <row r="348">
          <cell r="A348" t="str">
            <v>2872-3</v>
          </cell>
          <cell r="C348" t="str">
            <v>Fevereiro</v>
          </cell>
          <cell r="D348">
            <v>1</v>
          </cell>
          <cell r="E348">
            <v>30</v>
          </cell>
          <cell r="F348" t="str">
            <v>Lavagem Completa</v>
          </cell>
        </row>
        <row r="349">
          <cell r="C349" t="str">
            <v>Fevereiro Total</v>
          </cell>
          <cell r="D349">
            <v>398.78</v>
          </cell>
          <cell r="E349">
            <v>661.36</v>
          </cell>
        </row>
        <row r="350">
          <cell r="A350" t="str">
            <v>2872-3</v>
          </cell>
          <cell r="B350" t="str">
            <v>CTM5359</v>
          </cell>
          <cell r="C350" t="str">
            <v>Março</v>
          </cell>
          <cell r="D350">
            <v>176.58</v>
          </cell>
          <cell r="E350">
            <v>277.91000000000003</v>
          </cell>
          <cell r="F350" t="str">
            <v>Gasolina Comum</v>
          </cell>
        </row>
        <row r="351">
          <cell r="A351" t="str">
            <v>2872-3</v>
          </cell>
          <cell r="C351" t="str">
            <v>Março</v>
          </cell>
          <cell r="D351">
            <v>1</v>
          </cell>
          <cell r="E351">
            <v>30</v>
          </cell>
          <cell r="F351" t="str">
            <v>Lavagem Completa</v>
          </cell>
        </row>
        <row r="352">
          <cell r="A352" t="str">
            <v>2872-3</v>
          </cell>
          <cell r="C352" t="str">
            <v>Março</v>
          </cell>
          <cell r="D352">
            <v>1</v>
          </cell>
          <cell r="E352">
            <v>15</v>
          </cell>
          <cell r="F352" t="str">
            <v>Lavagem Simples</v>
          </cell>
        </row>
        <row r="353">
          <cell r="C353" t="str">
            <v>Março Total</v>
          </cell>
          <cell r="D353">
            <v>178.58</v>
          </cell>
          <cell r="E353">
            <v>322.91000000000003</v>
          </cell>
        </row>
        <row r="354">
          <cell r="A354" t="str">
            <v>2872-3</v>
          </cell>
          <cell r="B354" t="str">
            <v>CTM5359</v>
          </cell>
          <cell r="C354" t="str">
            <v>Abril</v>
          </cell>
          <cell r="D354">
            <v>298.54000000000002</v>
          </cell>
          <cell r="E354">
            <v>461.04</v>
          </cell>
          <cell r="F354" t="str">
            <v>Gasolina Comum</v>
          </cell>
        </row>
        <row r="355">
          <cell r="A355" t="str">
            <v>2872-3</v>
          </cell>
          <cell r="C355" t="str">
            <v>Abril</v>
          </cell>
          <cell r="D355">
            <v>1</v>
          </cell>
          <cell r="E355">
            <v>30</v>
          </cell>
          <cell r="F355" t="str">
            <v>Lavagem Completa</v>
          </cell>
        </row>
        <row r="356">
          <cell r="C356" t="str">
            <v>Abril Total</v>
          </cell>
          <cell r="D356">
            <v>299.54000000000002</v>
          </cell>
          <cell r="E356">
            <v>491.04</v>
          </cell>
        </row>
        <row r="357">
          <cell r="A357" t="str">
            <v>2876-5</v>
          </cell>
          <cell r="B357" t="str">
            <v>CRD5659</v>
          </cell>
          <cell r="C357" t="str">
            <v>Janeiro</v>
          </cell>
          <cell r="D357">
            <v>253.32</v>
          </cell>
          <cell r="E357">
            <v>413.62</v>
          </cell>
          <cell r="F357" t="str">
            <v>Gasolina Comum</v>
          </cell>
        </row>
        <row r="358">
          <cell r="C358" t="str">
            <v>Janeiro Total</v>
          </cell>
          <cell r="D358">
            <v>253.32</v>
          </cell>
          <cell r="E358">
            <v>413.62</v>
          </cell>
        </row>
        <row r="359">
          <cell r="A359" t="str">
            <v>2876-5</v>
          </cell>
          <cell r="B359" t="str">
            <v>CRD5659</v>
          </cell>
          <cell r="C359" t="str">
            <v>Fevereiro</v>
          </cell>
          <cell r="D359">
            <v>442.29</v>
          </cell>
          <cell r="E359">
            <v>709.08</v>
          </cell>
          <cell r="F359" t="str">
            <v>Gasolina Comum</v>
          </cell>
        </row>
        <row r="360">
          <cell r="C360" t="str">
            <v>Fevereiro Total</v>
          </cell>
          <cell r="D360">
            <v>442.29</v>
          </cell>
          <cell r="E360">
            <v>709.08</v>
          </cell>
        </row>
        <row r="361">
          <cell r="A361" t="str">
            <v>2876-5</v>
          </cell>
          <cell r="B361" t="str">
            <v>CRD5659</v>
          </cell>
          <cell r="C361" t="str">
            <v>Março</v>
          </cell>
          <cell r="D361">
            <v>476.72</v>
          </cell>
          <cell r="E361">
            <v>765.75</v>
          </cell>
          <cell r="F361" t="str">
            <v>Gasolina Comum</v>
          </cell>
        </row>
        <row r="362">
          <cell r="C362" t="str">
            <v>Março Total</v>
          </cell>
          <cell r="D362">
            <v>476.72</v>
          </cell>
          <cell r="E362">
            <v>765.75</v>
          </cell>
        </row>
        <row r="363">
          <cell r="A363" t="str">
            <v>2876-5</v>
          </cell>
          <cell r="B363" t="str">
            <v>CRD5659</v>
          </cell>
          <cell r="C363" t="str">
            <v>Abril</v>
          </cell>
          <cell r="D363">
            <v>431.33</v>
          </cell>
          <cell r="E363">
            <v>661.09</v>
          </cell>
          <cell r="F363" t="str">
            <v>Gasolina Comum</v>
          </cell>
        </row>
        <row r="364">
          <cell r="C364" t="str">
            <v>Abril Total</v>
          </cell>
          <cell r="D364">
            <v>431.33</v>
          </cell>
          <cell r="E364">
            <v>661.09</v>
          </cell>
        </row>
        <row r="365">
          <cell r="A365" t="str">
            <v>2889-6</v>
          </cell>
          <cell r="B365" t="str">
            <v>CTC1939</v>
          </cell>
          <cell r="C365" t="str">
            <v>Janeiro</v>
          </cell>
          <cell r="D365">
            <v>304.5</v>
          </cell>
          <cell r="E365">
            <v>531.25</v>
          </cell>
          <cell r="F365" t="str">
            <v>Gasolina Comum</v>
          </cell>
        </row>
        <row r="366">
          <cell r="A366" t="str">
            <v>2889-6</v>
          </cell>
          <cell r="B366" t="str">
            <v>CTC1939</v>
          </cell>
          <cell r="C366" t="str">
            <v>Janeiro</v>
          </cell>
          <cell r="D366">
            <v>1</v>
          </cell>
          <cell r="E366">
            <v>30</v>
          </cell>
          <cell r="F366" t="str">
            <v>Lavagem Completa</v>
          </cell>
        </row>
        <row r="367">
          <cell r="C367" t="str">
            <v>Janeiro Total</v>
          </cell>
          <cell r="D367">
            <v>305.5</v>
          </cell>
          <cell r="E367">
            <v>561.25</v>
          </cell>
        </row>
        <row r="368">
          <cell r="A368" t="str">
            <v>2889-6</v>
          </cell>
          <cell r="B368" t="str">
            <v>CTC1939</v>
          </cell>
          <cell r="C368" t="str">
            <v>Fevereiro</v>
          </cell>
          <cell r="D368">
            <v>198.9</v>
          </cell>
          <cell r="E368">
            <v>346.1</v>
          </cell>
          <cell r="F368" t="str">
            <v>Gasolina Comum</v>
          </cell>
        </row>
        <row r="369">
          <cell r="C369" t="str">
            <v>Fevereiro Total</v>
          </cell>
          <cell r="D369">
            <v>198.9</v>
          </cell>
          <cell r="E369">
            <v>346.1</v>
          </cell>
        </row>
        <row r="370">
          <cell r="A370" t="str">
            <v>2889-6</v>
          </cell>
          <cell r="B370" t="str">
            <v>CTC1939</v>
          </cell>
          <cell r="C370" t="str">
            <v>Março</v>
          </cell>
          <cell r="D370">
            <v>294.10000000000002</v>
          </cell>
          <cell r="E370">
            <v>512.25</v>
          </cell>
          <cell r="F370" t="str">
            <v>Gasolina Comum</v>
          </cell>
        </row>
        <row r="371">
          <cell r="A371" t="str">
            <v>2889-6</v>
          </cell>
          <cell r="B371" t="str">
            <v>CTC1939</v>
          </cell>
          <cell r="C371" t="str">
            <v>Março</v>
          </cell>
          <cell r="D371">
            <v>1</v>
          </cell>
          <cell r="E371">
            <v>31</v>
          </cell>
          <cell r="F371" t="str">
            <v>Lavagem Completa</v>
          </cell>
        </row>
        <row r="372">
          <cell r="C372" t="str">
            <v>Março Total</v>
          </cell>
          <cell r="D372">
            <v>295.10000000000002</v>
          </cell>
          <cell r="E372">
            <v>543.25</v>
          </cell>
        </row>
        <row r="373">
          <cell r="A373" t="str">
            <v>2889-6</v>
          </cell>
          <cell r="B373" t="str">
            <v>CTC1939</v>
          </cell>
          <cell r="C373" t="str">
            <v>Abril</v>
          </cell>
          <cell r="D373">
            <v>151.9</v>
          </cell>
          <cell r="E373">
            <v>262</v>
          </cell>
          <cell r="F373" t="str">
            <v>Gasolina Comum</v>
          </cell>
        </row>
        <row r="374">
          <cell r="C374" t="str">
            <v>Abril Total</v>
          </cell>
          <cell r="D374">
            <v>151.9</v>
          </cell>
          <cell r="E374">
            <v>262</v>
          </cell>
        </row>
        <row r="375">
          <cell r="A375" t="str">
            <v>2893-5</v>
          </cell>
          <cell r="B375" t="str">
            <v>CRL4369</v>
          </cell>
          <cell r="C375" t="str">
            <v>Janeiro</v>
          </cell>
          <cell r="D375">
            <v>401.55</v>
          </cell>
          <cell r="E375">
            <v>657.76</v>
          </cell>
          <cell r="F375" t="str">
            <v>Gasolina Comum</v>
          </cell>
        </row>
        <row r="376">
          <cell r="A376" t="str">
            <v>2893-5</v>
          </cell>
          <cell r="C376" t="str">
            <v>Janeiro</v>
          </cell>
          <cell r="D376">
            <v>2</v>
          </cell>
          <cell r="E376">
            <v>60</v>
          </cell>
          <cell r="F376" t="str">
            <v>Lavagem Completa</v>
          </cell>
        </row>
        <row r="377">
          <cell r="C377" t="str">
            <v>Janeiro Total</v>
          </cell>
          <cell r="D377">
            <v>403.55</v>
          </cell>
          <cell r="E377">
            <v>717.76</v>
          </cell>
        </row>
        <row r="378">
          <cell r="A378" t="str">
            <v>2893-5</v>
          </cell>
          <cell r="B378" t="str">
            <v>CRL4369</v>
          </cell>
          <cell r="C378" t="str">
            <v>Fevereiro</v>
          </cell>
          <cell r="D378">
            <v>499.58</v>
          </cell>
          <cell r="E378">
            <v>811.82</v>
          </cell>
          <cell r="F378" t="str">
            <v>Gasolina Comum</v>
          </cell>
        </row>
        <row r="379">
          <cell r="A379" t="str">
            <v>2893-5</v>
          </cell>
          <cell r="C379" t="str">
            <v>Fevereiro</v>
          </cell>
          <cell r="D379">
            <v>1</v>
          </cell>
          <cell r="E379">
            <v>30</v>
          </cell>
          <cell r="F379" t="str">
            <v>Lavagem Completa</v>
          </cell>
        </row>
        <row r="380">
          <cell r="C380" t="str">
            <v>Fevereiro Total</v>
          </cell>
          <cell r="D380">
            <v>500.58</v>
          </cell>
          <cell r="E380">
            <v>841.82</v>
          </cell>
        </row>
        <row r="381">
          <cell r="A381" t="str">
            <v>2893-5</v>
          </cell>
          <cell r="B381" t="str">
            <v>CRL4369</v>
          </cell>
          <cell r="C381" t="str">
            <v>Março</v>
          </cell>
          <cell r="D381">
            <v>509.5</v>
          </cell>
          <cell r="E381">
            <v>833.8</v>
          </cell>
          <cell r="F381" t="str">
            <v>Gasolina Comum</v>
          </cell>
        </row>
        <row r="382">
          <cell r="C382" t="str">
            <v>Março Total</v>
          </cell>
          <cell r="D382">
            <v>509.5</v>
          </cell>
          <cell r="E382">
            <v>833.8</v>
          </cell>
        </row>
        <row r="383">
          <cell r="A383" t="str">
            <v>2893-5</v>
          </cell>
          <cell r="B383" t="str">
            <v>CRL4369</v>
          </cell>
          <cell r="C383" t="str">
            <v>Abril</v>
          </cell>
          <cell r="D383">
            <v>265.79000000000002</v>
          </cell>
          <cell r="E383">
            <v>419.01</v>
          </cell>
          <cell r="F383" t="str">
            <v>Gasolina Comum</v>
          </cell>
        </row>
        <row r="384">
          <cell r="A384" t="str">
            <v>2893-5</v>
          </cell>
          <cell r="C384" t="str">
            <v>Abril</v>
          </cell>
          <cell r="D384">
            <v>1</v>
          </cell>
          <cell r="E384">
            <v>30</v>
          </cell>
          <cell r="F384" t="str">
            <v>Lavagem Completa</v>
          </cell>
        </row>
        <row r="385">
          <cell r="C385" t="str">
            <v>Abril Total</v>
          </cell>
          <cell r="D385">
            <v>266.79000000000002</v>
          </cell>
          <cell r="E385">
            <v>449.01</v>
          </cell>
        </row>
        <row r="386">
          <cell r="A386" t="str">
            <v>2905-4</v>
          </cell>
          <cell r="B386" t="str">
            <v>CRD9530</v>
          </cell>
          <cell r="C386" t="str">
            <v>Janeiro</v>
          </cell>
          <cell r="D386">
            <v>747.99</v>
          </cell>
          <cell r="E386">
            <v>1219.6400000000001</v>
          </cell>
          <cell r="F386" t="str">
            <v>Gasolina Comum</v>
          </cell>
        </row>
        <row r="387">
          <cell r="A387" t="str">
            <v>2905-4</v>
          </cell>
          <cell r="C387" t="str">
            <v>Janeiro</v>
          </cell>
          <cell r="D387">
            <v>1</v>
          </cell>
          <cell r="E387">
            <v>30</v>
          </cell>
          <cell r="F387" t="str">
            <v>Lavagem Completa</v>
          </cell>
        </row>
        <row r="388">
          <cell r="C388" t="str">
            <v>Janeiro Total</v>
          </cell>
          <cell r="D388">
            <v>748.99</v>
          </cell>
          <cell r="E388">
            <v>1249.6400000000001</v>
          </cell>
        </row>
        <row r="389">
          <cell r="A389" t="str">
            <v>2905-4</v>
          </cell>
          <cell r="B389" t="str">
            <v>CRD9530</v>
          </cell>
          <cell r="C389" t="str">
            <v>Fevereiro</v>
          </cell>
          <cell r="D389">
            <v>1453.54</v>
          </cell>
          <cell r="E389">
            <v>2330.5500000000002</v>
          </cell>
          <cell r="F389" t="str">
            <v>Gasolina Comum</v>
          </cell>
        </row>
        <row r="390">
          <cell r="A390" t="str">
            <v>2905-4</v>
          </cell>
          <cell r="C390" t="str">
            <v>Fevereiro</v>
          </cell>
          <cell r="D390">
            <v>1</v>
          </cell>
          <cell r="E390">
            <v>30</v>
          </cell>
          <cell r="F390" t="str">
            <v>Lavagem Completa</v>
          </cell>
        </row>
        <row r="391">
          <cell r="C391" t="str">
            <v>Fevereiro Total</v>
          </cell>
          <cell r="D391">
            <v>1454.54</v>
          </cell>
          <cell r="E391">
            <v>2360.5500000000002</v>
          </cell>
        </row>
        <row r="392">
          <cell r="A392" t="str">
            <v>2905-4</v>
          </cell>
          <cell r="B392" t="str">
            <v>CRD9530</v>
          </cell>
          <cell r="C392" t="str">
            <v>Março</v>
          </cell>
          <cell r="D392">
            <v>939.57</v>
          </cell>
          <cell r="E392">
            <v>1475.11</v>
          </cell>
          <cell r="F392" t="str">
            <v>Gasolina Comum</v>
          </cell>
        </row>
        <row r="393">
          <cell r="A393" t="str">
            <v>2905-4</v>
          </cell>
          <cell r="C393" t="str">
            <v>Março</v>
          </cell>
          <cell r="D393">
            <v>2</v>
          </cell>
          <cell r="E393">
            <v>60</v>
          </cell>
          <cell r="F393" t="str">
            <v>Lavagem Completa</v>
          </cell>
        </row>
        <row r="394">
          <cell r="C394" t="str">
            <v>Março Total</v>
          </cell>
          <cell r="D394">
            <v>941.57</v>
          </cell>
          <cell r="E394">
            <v>1535.11</v>
          </cell>
        </row>
        <row r="395">
          <cell r="A395" t="str">
            <v>2905-4</v>
          </cell>
          <cell r="B395" t="str">
            <v>CRD9530</v>
          </cell>
          <cell r="C395" t="str">
            <v>Abril</v>
          </cell>
          <cell r="D395">
            <v>317.60000000000002</v>
          </cell>
          <cell r="E395">
            <v>491.35</v>
          </cell>
          <cell r="F395" t="str">
            <v>Gasolina Comum</v>
          </cell>
        </row>
        <row r="396">
          <cell r="A396" t="str">
            <v>2905-4</v>
          </cell>
          <cell r="C396" t="str">
            <v>Abril</v>
          </cell>
          <cell r="D396">
            <v>1</v>
          </cell>
          <cell r="E396">
            <v>30</v>
          </cell>
          <cell r="F396" t="str">
            <v>Lavagem Completa</v>
          </cell>
        </row>
        <row r="397">
          <cell r="C397" t="str">
            <v>Abril Total</v>
          </cell>
          <cell r="D397">
            <v>318.60000000000002</v>
          </cell>
          <cell r="E397">
            <v>521.35</v>
          </cell>
        </row>
        <row r="398">
          <cell r="A398" t="str">
            <v>2908-8</v>
          </cell>
          <cell r="B398" t="str">
            <v>CTI9370</v>
          </cell>
          <cell r="C398" t="str">
            <v>Janeiro</v>
          </cell>
          <cell r="D398">
            <v>534.94000000000005</v>
          </cell>
          <cell r="E398">
            <v>904.27</v>
          </cell>
          <cell r="F398" t="str">
            <v>Gasolina Comum</v>
          </cell>
        </row>
        <row r="399">
          <cell r="C399" t="str">
            <v>Janeiro Total</v>
          </cell>
          <cell r="D399">
            <v>534.94000000000005</v>
          </cell>
          <cell r="E399">
            <v>904.27</v>
          </cell>
        </row>
        <row r="400">
          <cell r="A400" t="str">
            <v>2908-8</v>
          </cell>
          <cell r="B400" t="str">
            <v>CTI9370</v>
          </cell>
          <cell r="C400" t="str">
            <v>Fevereiro</v>
          </cell>
          <cell r="D400">
            <v>1193.43</v>
          </cell>
          <cell r="E400">
            <v>2054.46</v>
          </cell>
          <cell r="F400" t="str">
            <v>Gasolina Comum</v>
          </cell>
        </row>
        <row r="401">
          <cell r="C401" t="str">
            <v>Fevereiro Total</v>
          </cell>
          <cell r="D401">
            <v>1193.43</v>
          </cell>
          <cell r="E401">
            <v>2054.46</v>
          </cell>
        </row>
        <row r="402">
          <cell r="A402" t="str">
            <v>2908-8</v>
          </cell>
          <cell r="B402" t="str">
            <v>CTI9370</v>
          </cell>
          <cell r="C402" t="str">
            <v>Março</v>
          </cell>
          <cell r="D402">
            <v>1162.68</v>
          </cell>
          <cell r="E402">
            <v>2004.62</v>
          </cell>
          <cell r="F402" t="str">
            <v>Gasolina Comum</v>
          </cell>
        </row>
        <row r="403">
          <cell r="C403" t="str">
            <v>Março Total</v>
          </cell>
          <cell r="D403">
            <v>1162.68</v>
          </cell>
          <cell r="E403">
            <v>2004.62</v>
          </cell>
        </row>
        <row r="404">
          <cell r="A404" t="str">
            <v>2908-8</v>
          </cell>
          <cell r="B404" t="str">
            <v>CTI9370</v>
          </cell>
          <cell r="C404" t="str">
            <v>Abril</v>
          </cell>
          <cell r="D404">
            <v>860.84</v>
          </cell>
          <cell r="E404">
            <v>1441.94</v>
          </cell>
          <cell r="F404" t="str">
            <v>Gasolina Comum</v>
          </cell>
        </row>
        <row r="405">
          <cell r="C405" t="str">
            <v>Abril Total</v>
          </cell>
          <cell r="D405">
            <v>860.84</v>
          </cell>
          <cell r="E405">
            <v>1441.94</v>
          </cell>
        </row>
        <row r="406">
          <cell r="A406" t="str">
            <v>2909-6</v>
          </cell>
          <cell r="B406" t="str">
            <v>CRI3840</v>
          </cell>
          <cell r="C406" t="str">
            <v>Janeiro</v>
          </cell>
          <cell r="D406">
            <v>164.21</v>
          </cell>
          <cell r="E406">
            <v>273.10000000000002</v>
          </cell>
          <cell r="F406" t="str">
            <v>Gasolina Comum</v>
          </cell>
        </row>
        <row r="407">
          <cell r="A407" t="str">
            <v>2909-6</v>
          </cell>
          <cell r="C407" t="str">
            <v>Janeiro</v>
          </cell>
          <cell r="D407">
            <v>1</v>
          </cell>
          <cell r="E407">
            <v>30</v>
          </cell>
          <cell r="F407" t="str">
            <v>Lavagem Completa</v>
          </cell>
        </row>
        <row r="408">
          <cell r="C408" t="str">
            <v>Janeiro Total</v>
          </cell>
          <cell r="D408">
            <v>165.21</v>
          </cell>
          <cell r="E408">
            <v>303.10000000000002</v>
          </cell>
        </row>
        <row r="409">
          <cell r="A409" t="str">
            <v>2909-6</v>
          </cell>
          <cell r="B409" t="str">
            <v>CRI3840</v>
          </cell>
          <cell r="C409" t="str">
            <v>Fevereiro</v>
          </cell>
          <cell r="D409">
            <v>327.14999999999998</v>
          </cell>
          <cell r="E409">
            <v>526.38</v>
          </cell>
          <cell r="F409" t="str">
            <v>Gasolina Comum</v>
          </cell>
        </row>
        <row r="410">
          <cell r="A410" t="str">
            <v>2909-6</v>
          </cell>
          <cell r="C410" t="str">
            <v>Fevereiro</v>
          </cell>
          <cell r="D410">
            <v>2</v>
          </cell>
          <cell r="E410">
            <v>60</v>
          </cell>
          <cell r="F410" t="str">
            <v>Lavagem Completa</v>
          </cell>
        </row>
        <row r="411">
          <cell r="A411" t="str">
            <v>2909-6</v>
          </cell>
          <cell r="C411" t="str">
            <v>Fevereiro</v>
          </cell>
          <cell r="D411">
            <v>1</v>
          </cell>
          <cell r="E411">
            <v>15</v>
          </cell>
          <cell r="F411" t="str">
            <v>Lavagem Simples</v>
          </cell>
        </row>
        <row r="412">
          <cell r="C412" t="str">
            <v>Fevereiro Total</v>
          </cell>
          <cell r="D412">
            <v>330.15</v>
          </cell>
          <cell r="E412">
            <v>601.38</v>
          </cell>
        </row>
        <row r="413">
          <cell r="A413" t="str">
            <v>2909-6</v>
          </cell>
          <cell r="B413" t="str">
            <v>CRI3840</v>
          </cell>
          <cell r="C413" t="str">
            <v>Março</v>
          </cell>
          <cell r="D413">
            <v>567.01</v>
          </cell>
          <cell r="E413">
            <v>903.45</v>
          </cell>
          <cell r="F413" t="str">
            <v>Gasolina Comum</v>
          </cell>
        </row>
        <row r="414">
          <cell r="A414" t="str">
            <v>2909-6</v>
          </cell>
          <cell r="C414" t="str">
            <v>Março</v>
          </cell>
          <cell r="D414">
            <v>2</v>
          </cell>
          <cell r="E414">
            <v>60</v>
          </cell>
          <cell r="F414" t="str">
            <v>Lavagem Completa</v>
          </cell>
        </row>
        <row r="415">
          <cell r="C415" t="str">
            <v>Março Total</v>
          </cell>
          <cell r="D415">
            <v>569.01</v>
          </cell>
          <cell r="E415">
            <v>963.45</v>
          </cell>
        </row>
        <row r="416">
          <cell r="A416" t="str">
            <v>2909-6</v>
          </cell>
          <cell r="B416" t="str">
            <v>CRI3840</v>
          </cell>
          <cell r="C416" t="str">
            <v>Abril</v>
          </cell>
          <cell r="D416">
            <v>310.86</v>
          </cell>
          <cell r="E416">
            <v>481.34</v>
          </cell>
          <cell r="F416" t="str">
            <v>Gasolina Comum</v>
          </cell>
        </row>
        <row r="417">
          <cell r="A417" t="str">
            <v>2909-6</v>
          </cell>
          <cell r="C417" t="str">
            <v>Abril</v>
          </cell>
          <cell r="D417">
            <v>1</v>
          </cell>
          <cell r="E417">
            <v>30</v>
          </cell>
          <cell r="F417" t="str">
            <v>Lavagem Completa</v>
          </cell>
        </row>
        <row r="418">
          <cell r="C418" t="str">
            <v>Abril Total</v>
          </cell>
          <cell r="D418">
            <v>311.86</v>
          </cell>
          <cell r="E418">
            <v>511.34</v>
          </cell>
        </row>
        <row r="419">
          <cell r="A419" t="str">
            <v>2913-5</v>
          </cell>
          <cell r="B419" t="str">
            <v>CRD9540</v>
          </cell>
          <cell r="C419" t="str">
            <v>Janeiro</v>
          </cell>
          <cell r="D419">
            <v>326.95999999999998</v>
          </cell>
          <cell r="E419">
            <v>550.72</v>
          </cell>
          <cell r="F419" t="str">
            <v>Gasolina Comum</v>
          </cell>
        </row>
        <row r="420">
          <cell r="A420" t="str">
            <v>2913-5</v>
          </cell>
          <cell r="C420" t="str">
            <v>Janeiro</v>
          </cell>
          <cell r="D420">
            <v>1</v>
          </cell>
          <cell r="E420">
            <v>18</v>
          </cell>
          <cell r="F420" t="str">
            <v>Lavagem Simples</v>
          </cell>
        </row>
        <row r="421">
          <cell r="C421" t="str">
            <v>Janeiro Total</v>
          </cell>
          <cell r="D421">
            <v>327.96</v>
          </cell>
          <cell r="E421">
            <v>568.72</v>
          </cell>
        </row>
        <row r="422">
          <cell r="A422" t="str">
            <v>2913-5</v>
          </cell>
          <cell r="B422" t="str">
            <v>CRD9540</v>
          </cell>
          <cell r="C422" t="str">
            <v>Fevereiro</v>
          </cell>
          <cell r="D422">
            <v>384.61</v>
          </cell>
          <cell r="E422">
            <v>654</v>
          </cell>
          <cell r="F422" t="str">
            <v>Gasolina Comum</v>
          </cell>
        </row>
        <row r="423">
          <cell r="A423" t="str">
            <v>2913-5</v>
          </cell>
          <cell r="C423" t="str">
            <v>Fevereiro</v>
          </cell>
          <cell r="D423">
            <v>1</v>
          </cell>
          <cell r="E423">
            <v>15</v>
          </cell>
          <cell r="F423" t="str">
            <v>Lavagem Simples</v>
          </cell>
        </row>
        <row r="424">
          <cell r="C424" t="str">
            <v>Fevereiro Total</v>
          </cell>
          <cell r="D424">
            <v>385.61</v>
          </cell>
          <cell r="E424">
            <v>669</v>
          </cell>
        </row>
        <row r="425">
          <cell r="A425" t="str">
            <v>2913-5</v>
          </cell>
          <cell r="B425" t="str">
            <v>CRD9540</v>
          </cell>
          <cell r="C425" t="str">
            <v>Março</v>
          </cell>
          <cell r="D425">
            <v>212.06</v>
          </cell>
          <cell r="E425">
            <v>357.17</v>
          </cell>
          <cell r="F425" t="str">
            <v>Gasolina Comum</v>
          </cell>
        </row>
        <row r="426">
          <cell r="C426" t="str">
            <v>Março Total</v>
          </cell>
          <cell r="D426">
            <v>212.06</v>
          </cell>
          <cell r="E426">
            <v>357.17</v>
          </cell>
        </row>
        <row r="427">
          <cell r="A427" t="str">
            <v>2913-5</v>
          </cell>
          <cell r="B427" t="str">
            <v>CRD9540</v>
          </cell>
          <cell r="C427" t="str">
            <v>Abril</v>
          </cell>
          <cell r="D427">
            <v>550.84</v>
          </cell>
          <cell r="E427">
            <v>922.37</v>
          </cell>
          <cell r="F427" t="str">
            <v>Gasolina Comum</v>
          </cell>
        </row>
        <row r="428">
          <cell r="C428" t="str">
            <v>Abril Total</v>
          </cell>
          <cell r="D428">
            <v>550.84</v>
          </cell>
          <cell r="E428">
            <v>922.37</v>
          </cell>
        </row>
        <row r="429">
          <cell r="A429" t="str">
            <v>2916-9</v>
          </cell>
          <cell r="B429" t="str">
            <v>CRB1619</v>
          </cell>
          <cell r="C429" t="str">
            <v>Janeiro</v>
          </cell>
          <cell r="D429">
            <v>1651.96</v>
          </cell>
          <cell r="E429">
            <v>2713.46</v>
          </cell>
          <cell r="F429" t="str">
            <v>Gasolina Comum</v>
          </cell>
        </row>
        <row r="430">
          <cell r="A430" t="str">
            <v>2916-9</v>
          </cell>
          <cell r="C430" t="str">
            <v>Janeiro</v>
          </cell>
          <cell r="D430">
            <v>1</v>
          </cell>
          <cell r="E430">
            <v>30</v>
          </cell>
          <cell r="F430" t="str">
            <v>Lavagem Completa</v>
          </cell>
        </row>
        <row r="431">
          <cell r="C431" t="str">
            <v>Janeiro Total</v>
          </cell>
          <cell r="D431">
            <v>1652.96</v>
          </cell>
          <cell r="E431">
            <v>2743.46</v>
          </cell>
        </row>
        <row r="432">
          <cell r="A432" t="str">
            <v>2916-9</v>
          </cell>
          <cell r="B432" t="str">
            <v>CRB1619</v>
          </cell>
          <cell r="C432" t="str">
            <v>Fevereiro</v>
          </cell>
          <cell r="D432">
            <v>483.03</v>
          </cell>
          <cell r="E432">
            <v>858.29</v>
          </cell>
          <cell r="F432" t="str">
            <v>Gasolina Comum</v>
          </cell>
        </row>
        <row r="433">
          <cell r="C433" t="str">
            <v>Fevereiro Total</v>
          </cell>
          <cell r="D433">
            <v>483.03</v>
          </cell>
          <cell r="E433">
            <v>858.29</v>
          </cell>
        </row>
        <row r="434">
          <cell r="A434" t="str">
            <v>2916-9</v>
          </cell>
          <cell r="B434" t="str">
            <v>CRB1619</v>
          </cell>
          <cell r="C434" t="str">
            <v>Março</v>
          </cell>
          <cell r="D434">
            <v>337.14</v>
          </cell>
          <cell r="E434">
            <v>530.75</v>
          </cell>
          <cell r="F434" t="str">
            <v>Gasolina Comum</v>
          </cell>
        </row>
        <row r="435">
          <cell r="A435" t="str">
            <v>2916-9</v>
          </cell>
          <cell r="C435" t="str">
            <v>Março</v>
          </cell>
          <cell r="D435">
            <v>1</v>
          </cell>
          <cell r="E435">
            <v>30</v>
          </cell>
          <cell r="F435" t="str">
            <v>Lavagem Completa</v>
          </cell>
        </row>
        <row r="436">
          <cell r="C436" t="str">
            <v>Março Total</v>
          </cell>
          <cell r="D436">
            <v>338.14</v>
          </cell>
          <cell r="E436">
            <v>560.75</v>
          </cell>
        </row>
        <row r="437">
          <cell r="A437" t="str">
            <v>2916-9</v>
          </cell>
          <cell r="B437" t="str">
            <v>CRB1619</v>
          </cell>
          <cell r="C437" t="str">
            <v>Abril</v>
          </cell>
          <cell r="D437">
            <v>940.53</v>
          </cell>
          <cell r="E437">
            <v>1464.25</v>
          </cell>
          <cell r="F437" t="str">
            <v>Gasolina Comum</v>
          </cell>
        </row>
        <row r="438">
          <cell r="A438" t="str">
            <v>2916-9</v>
          </cell>
          <cell r="C438" t="str">
            <v>Abril</v>
          </cell>
          <cell r="D438">
            <v>1</v>
          </cell>
          <cell r="E438">
            <v>30</v>
          </cell>
          <cell r="F438" t="str">
            <v>Lavagem Completa</v>
          </cell>
        </row>
        <row r="439">
          <cell r="C439" t="str">
            <v>Abril Total</v>
          </cell>
          <cell r="D439">
            <v>941.53</v>
          </cell>
          <cell r="E439">
            <v>1494.25</v>
          </cell>
        </row>
        <row r="440">
          <cell r="A440" t="str">
            <v>2919-3</v>
          </cell>
          <cell r="B440" t="str">
            <v>CRD5680</v>
          </cell>
          <cell r="C440" t="str">
            <v>Janeiro</v>
          </cell>
          <cell r="D440">
            <v>481.26</v>
          </cell>
          <cell r="E440">
            <v>763.27</v>
          </cell>
          <cell r="F440" t="str">
            <v>Gasolina Comum</v>
          </cell>
        </row>
        <row r="441">
          <cell r="C441" t="str">
            <v>Janeiro Total</v>
          </cell>
          <cell r="D441">
            <v>481.26</v>
          </cell>
          <cell r="E441">
            <v>763.27</v>
          </cell>
        </row>
        <row r="442">
          <cell r="A442" t="str">
            <v>2919-3</v>
          </cell>
          <cell r="B442" t="str">
            <v>CRD5680</v>
          </cell>
          <cell r="C442" t="str">
            <v>Fevereiro</v>
          </cell>
          <cell r="D442">
            <v>319.74</v>
          </cell>
          <cell r="E442">
            <v>501.06</v>
          </cell>
          <cell r="F442" t="str">
            <v>Gasolina Comum</v>
          </cell>
        </row>
        <row r="443">
          <cell r="C443" t="str">
            <v>Fevereiro Total</v>
          </cell>
          <cell r="D443">
            <v>319.74</v>
          </cell>
          <cell r="E443">
            <v>501.06</v>
          </cell>
        </row>
        <row r="444">
          <cell r="A444" t="str">
            <v>2919-3</v>
          </cell>
          <cell r="B444" t="str">
            <v>CRD5680</v>
          </cell>
          <cell r="C444" t="str">
            <v>Março</v>
          </cell>
          <cell r="D444">
            <v>374.24</v>
          </cell>
          <cell r="E444">
            <v>586.45000000000005</v>
          </cell>
          <cell r="F444" t="str">
            <v>Gasolina Comum</v>
          </cell>
        </row>
        <row r="445">
          <cell r="C445" t="str">
            <v>Março Total</v>
          </cell>
          <cell r="D445">
            <v>374.24</v>
          </cell>
          <cell r="E445">
            <v>586.45000000000005</v>
          </cell>
        </row>
        <row r="446">
          <cell r="A446" t="str">
            <v>2919-3</v>
          </cell>
          <cell r="B446" t="str">
            <v>CRD5680</v>
          </cell>
          <cell r="C446" t="str">
            <v>Abril</v>
          </cell>
          <cell r="D446">
            <v>336.56</v>
          </cell>
          <cell r="E446">
            <v>523.11</v>
          </cell>
          <cell r="F446" t="str">
            <v>Gasolina Comum</v>
          </cell>
        </row>
        <row r="447">
          <cell r="C447" t="str">
            <v>Abril Total</v>
          </cell>
          <cell r="D447">
            <v>336.56</v>
          </cell>
          <cell r="E447">
            <v>523.11</v>
          </cell>
        </row>
        <row r="448">
          <cell r="A448" t="str">
            <v>2920-8</v>
          </cell>
          <cell r="B448" t="str">
            <v>CSE5639</v>
          </cell>
          <cell r="C448" t="str">
            <v>Janeiro</v>
          </cell>
          <cell r="D448">
            <v>455</v>
          </cell>
          <cell r="E448">
            <v>782.58</v>
          </cell>
          <cell r="F448" t="str">
            <v>Gasolina Comum</v>
          </cell>
        </row>
        <row r="449">
          <cell r="C449" t="str">
            <v>Janeiro Total</v>
          </cell>
          <cell r="D449">
            <v>455</v>
          </cell>
          <cell r="E449">
            <v>782.58</v>
          </cell>
        </row>
        <row r="450">
          <cell r="A450" t="str">
            <v>2920-8</v>
          </cell>
          <cell r="B450" t="str">
            <v>CSE5639</v>
          </cell>
          <cell r="C450" t="str">
            <v>Fevereiro</v>
          </cell>
          <cell r="D450">
            <v>479</v>
          </cell>
          <cell r="E450">
            <v>848.03</v>
          </cell>
          <cell r="F450" t="str">
            <v>Gasolina Comum</v>
          </cell>
        </row>
        <row r="451">
          <cell r="C451" t="str">
            <v>Fevereiro Total</v>
          </cell>
          <cell r="D451">
            <v>479</v>
          </cell>
          <cell r="E451">
            <v>848.03</v>
          </cell>
        </row>
        <row r="452">
          <cell r="A452" t="str">
            <v>2920-8</v>
          </cell>
          <cell r="B452" t="str">
            <v>CSE5639</v>
          </cell>
          <cell r="C452" t="str">
            <v>Março</v>
          </cell>
          <cell r="D452">
            <v>460</v>
          </cell>
          <cell r="E452">
            <v>727.83</v>
          </cell>
          <cell r="F452" t="str">
            <v>Gasolina Comum</v>
          </cell>
        </row>
        <row r="453">
          <cell r="C453" t="str">
            <v>Março Total</v>
          </cell>
          <cell r="D453">
            <v>460</v>
          </cell>
          <cell r="E453">
            <v>727.83</v>
          </cell>
        </row>
        <row r="454">
          <cell r="A454" t="str">
            <v>2920-8</v>
          </cell>
          <cell r="B454" t="str">
            <v>CSE5639</v>
          </cell>
          <cell r="C454" t="str">
            <v>Abril</v>
          </cell>
          <cell r="D454">
            <v>384</v>
          </cell>
          <cell r="E454">
            <v>608.9</v>
          </cell>
          <cell r="F454" t="str">
            <v>Gasolina Comum</v>
          </cell>
        </row>
        <row r="455">
          <cell r="C455" t="str">
            <v>Abril Total</v>
          </cell>
          <cell r="D455">
            <v>384</v>
          </cell>
          <cell r="E455">
            <v>608.9</v>
          </cell>
        </row>
        <row r="456">
          <cell r="A456" t="str">
            <v>2922-4</v>
          </cell>
          <cell r="B456" t="str">
            <v>CTJ4920</v>
          </cell>
          <cell r="C456" t="str">
            <v>Janeiro</v>
          </cell>
          <cell r="D456">
            <v>729.27</v>
          </cell>
          <cell r="E456">
            <v>1223.3499999999999</v>
          </cell>
          <cell r="F456" t="str">
            <v>Gasolina Comum</v>
          </cell>
        </row>
        <row r="457">
          <cell r="A457" t="str">
            <v>2922-4</v>
          </cell>
          <cell r="B457" t="str">
            <v>CTJ4920</v>
          </cell>
          <cell r="C457" t="str">
            <v>Janeiro</v>
          </cell>
          <cell r="D457">
            <v>1</v>
          </cell>
          <cell r="E457">
            <v>60</v>
          </cell>
          <cell r="F457" t="str">
            <v>Lavagem Completa</v>
          </cell>
        </row>
        <row r="458">
          <cell r="C458" t="str">
            <v>Janeiro Total</v>
          </cell>
          <cell r="D458">
            <v>730.27</v>
          </cell>
          <cell r="E458">
            <v>1283.3499999999999</v>
          </cell>
        </row>
        <row r="459">
          <cell r="A459" t="str">
            <v>2922-4</v>
          </cell>
          <cell r="B459" t="str">
            <v>CTJ4920</v>
          </cell>
          <cell r="C459" t="str">
            <v>Fevereiro</v>
          </cell>
          <cell r="D459">
            <v>591.34</v>
          </cell>
          <cell r="E459">
            <v>990.6</v>
          </cell>
          <cell r="F459" t="str">
            <v>Gasolina Comum</v>
          </cell>
        </row>
        <row r="460">
          <cell r="C460" t="str">
            <v>Fevereiro Total</v>
          </cell>
          <cell r="D460">
            <v>591.34</v>
          </cell>
          <cell r="E460">
            <v>990.6</v>
          </cell>
        </row>
        <row r="461">
          <cell r="A461" t="str">
            <v>2922-4</v>
          </cell>
          <cell r="B461" t="str">
            <v>CTJ4920</v>
          </cell>
          <cell r="C461" t="str">
            <v>Março</v>
          </cell>
          <cell r="D461">
            <v>809.25</v>
          </cell>
          <cell r="E461">
            <v>1367.49</v>
          </cell>
          <cell r="F461" t="str">
            <v>Gasolina Comum</v>
          </cell>
        </row>
        <row r="462">
          <cell r="C462" t="str">
            <v>Março Total</v>
          </cell>
          <cell r="D462">
            <v>809.25</v>
          </cell>
          <cell r="E462">
            <v>1367.49</v>
          </cell>
        </row>
        <row r="463">
          <cell r="A463" t="str">
            <v>2922-4</v>
          </cell>
          <cell r="B463" t="str">
            <v>CTJ4920</v>
          </cell>
          <cell r="C463" t="str">
            <v>Abril</v>
          </cell>
          <cell r="D463">
            <v>496.85</v>
          </cell>
          <cell r="E463">
            <v>788.5</v>
          </cell>
          <cell r="F463" t="str">
            <v>Gasolina Comum</v>
          </cell>
        </row>
        <row r="464">
          <cell r="A464" t="str">
            <v>2922-4</v>
          </cell>
          <cell r="C464" t="str">
            <v>Abril</v>
          </cell>
          <cell r="D464">
            <v>1</v>
          </cell>
          <cell r="E464">
            <v>15</v>
          </cell>
          <cell r="F464" t="str">
            <v>Lavagem Simples</v>
          </cell>
        </row>
        <row r="465">
          <cell r="C465" t="str">
            <v>Abril Total</v>
          </cell>
          <cell r="D465">
            <v>497.85</v>
          </cell>
          <cell r="E465">
            <v>803.5</v>
          </cell>
        </row>
        <row r="466">
          <cell r="A466" t="str">
            <v>2924-0</v>
          </cell>
          <cell r="B466" t="str">
            <v>CVM9506</v>
          </cell>
          <cell r="C466" t="str">
            <v>Janeiro</v>
          </cell>
          <cell r="D466">
            <v>454.12</v>
          </cell>
          <cell r="E466">
            <v>721.11</v>
          </cell>
          <cell r="F466" t="str">
            <v>Gasolina Comum</v>
          </cell>
        </row>
        <row r="467">
          <cell r="C467" t="str">
            <v>Janeiro Total</v>
          </cell>
          <cell r="D467">
            <v>454.12</v>
          </cell>
          <cell r="E467">
            <v>721.11</v>
          </cell>
        </row>
        <row r="468">
          <cell r="A468" t="str">
            <v>2924-0</v>
          </cell>
          <cell r="B468" t="str">
            <v>CVM9506</v>
          </cell>
          <cell r="C468" t="str">
            <v>Fevereiro</v>
          </cell>
          <cell r="D468">
            <v>480.08</v>
          </cell>
          <cell r="E468">
            <v>762.28</v>
          </cell>
          <cell r="F468" t="str">
            <v>Gasolina Comum</v>
          </cell>
        </row>
        <row r="469">
          <cell r="C469" t="str">
            <v>Fevereiro Total</v>
          </cell>
          <cell r="D469">
            <v>480.08</v>
          </cell>
          <cell r="E469">
            <v>762.28</v>
          </cell>
        </row>
        <row r="470">
          <cell r="A470" t="str">
            <v>2924-0</v>
          </cell>
          <cell r="B470" t="str">
            <v>CVM9506</v>
          </cell>
          <cell r="C470" t="str">
            <v>Março</v>
          </cell>
          <cell r="D470">
            <v>425.5</v>
          </cell>
          <cell r="E470">
            <v>677.13</v>
          </cell>
          <cell r="F470" t="str">
            <v>Gasolina Comum</v>
          </cell>
        </row>
        <row r="471">
          <cell r="C471" t="str">
            <v>Março Total</v>
          </cell>
          <cell r="D471">
            <v>425.5</v>
          </cell>
          <cell r="E471">
            <v>677.13</v>
          </cell>
        </row>
        <row r="472">
          <cell r="A472" t="str">
            <v>2924-0</v>
          </cell>
          <cell r="B472" t="str">
            <v>CVM9506</v>
          </cell>
          <cell r="C472" t="str">
            <v>Abril</v>
          </cell>
          <cell r="D472">
            <v>446.55</v>
          </cell>
          <cell r="E472">
            <v>694.4</v>
          </cell>
          <cell r="F472" t="str">
            <v>Gasolina Comum</v>
          </cell>
        </row>
        <row r="473">
          <cell r="C473" t="str">
            <v>Abril Total</v>
          </cell>
          <cell r="D473">
            <v>446.55</v>
          </cell>
          <cell r="E473">
            <v>694.4</v>
          </cell>
        </row>
        <row r="474">
          <cell r="A474" t="str">
            <v>2929-0</v>
          </cell>
          <cell r="B474" t="str">
            <v>CVT4531</v>
          </cell>
          <cell r="C474" t="str">
            <v>Janeiro</v>
          </cell>
          <cell r="D474">
            <v>401.4</v>
          </cell>
          <cell r="E474">
            <v>638.15</v>
          </cell>
          <cell r="F474" t="str">
            <v>Gasolina Comum</v>
          </cell>
        </row>
        <row r="475">
          <cell r="C475" t="str">
            <v>Janeiro Total</v>
          </cell>
          <cell r="D475">
            <v>401.4</v>
          </cell>
          <cell r="E475">
            <v>638.15</v>
          </cell>
        </row>
        <row r="476">
          <cell r="A476" t="str">
            <v>2929-0</v>
          </cell>
          <cell r="B476" t="str">
            <v>CVT4531</v>
          </cell>
          <cell r="C476" t="str">
            <v>Fevereiro</v>
          </cell>
          <cell r="D476">
            <v>851.4</v>
          </cell>
          <cell r="E476">
            <v>1355.15</v>
          </cell>
          <cell r="F476" t="str">
            <v>Gasolina Comum</v>
          </cell>
        </row>
        <row r="477">
          <cell r="C477" t="str">
            <v>Fevereiro Total</v>
          </cell>
          <cell r="D477">
            <v>851.4</v>
          </cell>
          <cell r="E477">
            <v>1355.15</v>
          </cell>
        </row>
        <row r="478">
          <cell r="A478" t="str">
            <v>2929-0</v>
          </cell>
          <cell r="B478" t="str">
            <v>CVT4531</v>
          </cell>
          <cell r="C478" t="str">
            <v>Março</v>
          </cell>
          <cell r="D478">
            <v>869.25</v>
          </cell>
          <cell r="E478">
            <v>1383.85</v>
          </cell>
          <cell r="F478" t="str">
            <v>Gasolina Comum</v>
          </cell>
        </row>
        <row r="479">
          <cell r="A479" t="str">
            <v>2929-0</v>
          </cell>
          <cell r="C479" t="str">
            <v>Março</v>
          </cell>
          <cell r="D479">
            <v>1</v>
          </cell>
          <cell r="E479">
            <v>30</v>
          </cell>
          <cell r="F479" t="str">
            <v>Lavagem Completa</v>
          </cell>
        </row>
        <row r="480">
          <cell r="A480" t="str">
            <v>2929-0</v>
          </cell>
          <cell r="B480" t="str">
            <v>CVT4531</v>
          </cell>
          <cell r="C480" t="str">
            <v>Março</v>
          </cell>
          <cell r="D480">
            <v>1</v>
          </cell>
          <cell r="E480">
            <v>20</v>
          </cell>
          <cell r="F480" t="str">
            <v>Lavagem Simples</v>
          </cell>
        </row>
        <row r="481">
          <cell r="C481" t="str">
            <v>Março Total</v>
          </cell>
          <cell r="D481">
            <v>871.25</v>
          </cell>
          <cell r="E481">
            <v>1433.85</v>
          </cell>
        </row>
        <row r="482">
          <cell r="A482" t="str">
            <v>2929-0</v>
          </cell>
          <cell r="B482" t="str">
            <v>CVT4531</v>
          </cell>
          <cell r="C482" t="str">
            <v>Abril</v>
          </cell>
          <cell r="D482">
            <v>494.67</v>
          </cell>
          <cell r="E482">
            <v>779.1</v>
          </cell>
          <cell r="F482" t="str">
            <v>Gasolina Comum</v>
          </cell>
        </row>
        <row r="483">
          <cell r="A483" t="str">
            <v>2929-0</v>
          </cell>
          <cell r="C483" t="str">
            <v>Abril</v>
          </cell>
          <cell r="D483">
            <v>2</v>
          </cell>
          <cell r="E483">
            <v>60</v>
          </cell>
          <cell r="F483" t="str">
            <v>Lavagem Completa</v>
          </cell>
        </row>
        <row r="484">
          <cell r="C484" t="str">
            <v>Abril Total</v>
          </cell>
          <cell r="D484">
            <v>496.67</v>
          </cell>
          <cell r="E484">
            <v>839.1</v>
          </cell>
        </row>
        <row r="485">
          <cell r="A485" t="str">
            <v>2946-0</v>
          </cell>
          <cell r="B485" t="str">
            <v>CVM3201</v>
          </cell>
          <cell r="C485" t="str">
            <v>Janeiro</v>
          </cell>
          <cell r="D485">
            <v>1589.88</v>
          </cell>
          <cell r="E485">
            <v>2624.77</v>
          </cell>
          <cell r="F485" t="str">
            <v>Gasolina Comum</v>
          </cell>
        </row>
        <row r="486">
          <cell r="A486" t="str">
            <v>2946-0</v>
          </cell>
          <cell r="C486" t="str">
            <v>Janeiro</v>
          </cell>
          <cell r="D486">
            <v>1</v>
          </cell>
          <cell r="E486">
            <v>30</v>
          </cell>
          <cell r="F486" t="str">
            <v>Lavagem Completa</v>
          </cell>
        </row>
        <row r="487">
          <cell r="C487" t="str">
            <v>Janeiro Total</v>
          </cell>
          <cell r="D487">
            <v>1590.88</v>
          </cell>
          <cell r="E487">
            <v>2654.77</v>
          </cell>
        </row>
        <row r="488">
          <cell r="A488" t="str">
            <v>2946-0</v>
          </cell>
          <cell r="B488" t="str">
            <v>CVM3201</v>
          </cell>
          <cell r="C488" t="str">
            <v>Fevereiro</v>
          </cell>
          <cell r="D488">
            <v>1005.04</v>
          </cell>
          <cell r="E488">
            <v>1608.34</v>
          </cell>
          <cell r="F488" t="str">
            <v>Gasolina Comum</v>
          </cell>
        </row>
        <row r="489">
          <cell r="C489" t="str">
            <v>Fevereiro Total</v>
          </cell>
          <cell r="D489">
            <v>1005.04</v>
          </cell>
          <cell r="E489">
            <v>1608.34</v>
          </cell>
        </row>
        <row r="490">
          <cell r="A490" t="str">
            <v>2946-0</v>
          </cell>
          <cell r="B490" t="str">
            <v>CVM3201</v>
          </cell>
          <cell r="C490" t="str">
            <v>Março</v>
          </cell>
          <cell r="D490">
            <v>1122.82</v>
          </cell>
          <cell r="E490">
            <v>1767.86</v>
          </cell>
          <cell r="F490" t="str">
            <v>Gasolina Comum</v>
          </cell>
        </row>
        <row r="491">
          <cell r="A491" t="str">
            <v>2946-0</v>
          </cell>
          <cell r="C491" t="str">
            <v>Março</v>
          </cell>
          <cell r="D491">
            <v>1</v>
          </cell>
          <cell r="E491">
            <v>30</v>
          </cell>
          <cell r="F491" t="str">
            <v>Lavagem Completa</v>
          </cell>
        </row>
        <row r="492">
          <cell r="C492" t="str">
            <v>Março Total</v>
          </cell>
          <cell r="D492">
            <v>1123.82</v>
          </cell>
          <cell r="E492">
            <v>1797.86</v>
          </cell>
        </row>
        <row r="493">
          <cell r="A493" t="str">
            <v>2946-0</v>
          </cell>
          <cell r="B493" t="str">
            <v>CVM3201</v>
          </cell>
          <cell r="C493" t="str">
            <v>Abril</v>
          </cell>
          <cell r="D493">
            <v>1</v>
          </cell>
          <cell r="E493">
            <v>5.5</v>
          </cell>
          <cell r="F493" t="str">
            <v>Complemento Óleo</v>
          </cell>
        </row>
        <row r="494">
          <cell r="A494" t="str">
            <v>2946-0</v>
          </cell>
          <cell r="B494" t="str">
            <v>CVM3201</v>
          </cell>
          <cell r="C494" t="str">
            <v>Abril</v>
          </cell>
          <cell r="D494">
            <v>672.87</v>
          </cell>
          <cell r="E494">
            <v>1037.3699999999999</v>
          </cell>
          <cell r="F494" t="str">
            <v>Gasolina Comum</v>
          </cell>
        </row>
        <row r="495">
          <cell r="A495" t="str">
            <v>2946-0</v>
          </cell>
          <cell r="C495" t="str">
            <v>Abril</v>
          </cell>
          <cell r="D495">
            <v>1</v>
          </cell>
          <cell r="E495">
            <v>30</v>
          </cell>
          <cell r="F495" t="str">
            <v>Lavagem Completa</v>
          </cell>
        </row>
        <row r="496">
          <cell r="A496" t="str">
            <v>2946-0</v>
          </cell>
          <cell r="C496" t="str">
            <v>Abril</v>
          </cell>
          <cell r="D496">
            <v>2</v>
          </cell>
          <cell r="E496">
            <v>30</v>
          </cell>
          <cell r="F496" t="str">
            <v>Lavagem Simples</v>
          </cell>
        </row>
        <row r="497">
          <cell r="C497" t="str">
            <v>Abril Total</v>
          </cell>
          <cell r="D497">
            <v>676.87</v>
          </cell>
          <cell r="E497">
            <v>1102.8699999999999</v>
          </cell>
        </row>
        <row r="498">
          <cell r="A498" t="str">
            <v>2953-3</v>
          </cell>
          <cell r="B498" t="str">
            <v>CVM9814</v>
          </cell>
          <cell r="C498" t="str">
            <v>Janeiro</v>
          </cell>
          <cell r="D498">
            <v>770.62</v>
          </cell>
          <cell r="E498">
            <v>1349.54</v>
          </cell>
          <cell r="F498" t="str">
            <v>Gasolina Comum</v>
          </cell>
        </row>
        <row r="499">
          <cell r="C499" t="str">
            <v>Janeiro Total</v>
          </cell>
          <cell r="D499">
            <v>770.62</v>
          </cell>
          <cell r="E499">
            <v>1349.54</v>
          </cell>
        </row>
        <row r="500">
          <cell r="A500" t="str">
            <v>2953-3</v>
          </cell>
          <cell r="B500" t="str">
            <v>CVM9814</v>
          </cell>
          <cell r="C500" t="str">
            <v>Fevereiro</v>
          </cell>
          <cell r="D500">
            <v>762.87</v>
          </cell>
          <cell r="E500">
            <v>1296.25</v>
          </cell>
          <cell r="F500" t="str">
            <v>Gasolina Comum</v>
          </cell>
        </row>
        <row r="501">
          <cell r="A501" t="str">
            <v>2953-3</v>
          </cell>
          <cell r="B501" t="str">
            <v>CVM9814</v>
          </cell>
          <cell r="C501" t="str">
            <v>Fevereiro</v>
          </cell>
          <cell r="D501">
            <v>1</v>
          </cell>
          <cell r="E501">
            <v>60</v>
          </cell>
          <cell r="F501" t="str">
            <v>Lavagem Completa</v>
          </cell>
        </row>
        <row r="502">
          <cell r="C502" t="str">
            <v>Fevereiro Total</v>
          </cell>
          <cell r="D502">
            <v>763.87</v>
          </cell>
          <cell r="E502">
            <v>1356.25</v>
          </cell>
        </row>
        <row r="503">
          <cell r="A503" t="str">
            <v>2953-3</v>
          </cell>
          <cell r="B503" t="str">
            <v>CVM9814</v>
          </cell>
          <cell r="C503" t="str">
            <v>Março</v>
          </cell>
          <cell r="D503">
            <v>759.95</v>
          </cell>
          <cell r="E503">
            <v>1266.04</v>
          </cell>
          <cell r="F503" t="str">
            <v>Gasolina Comum</v>
          </cell>
        </row>
        <row r="504">
          <cell r="C504" t="str">
            <v>Março Total</v>
          </cell>
          <cell r="D504">
            <v>759.95</v>
          </cell>
          <cell r="E504">
            <v>1266.04</v>
          </cell>
        </row>
        <row r="505">
          <cell r="A505" t="str">
            <v>2953-3</v>
          </cell>
          <cell r="B505" t="str">
            <v>CVM9814</v>
          </cell>
          <cell r="C505" t="str">
            <v>Abril</v>
          </cell>
          <cell r="D505">
            <v>338.55</v>
          </cell>
          <cell r="E505">
            <v>555.92999999999995</v>
          </cell>
          <cell r="F505" t="str">
            <v>Gasolina Comum</v>
          </cell>
        </row>
        <row r="506">
          <cell r="C506" t="str">
            <v>Abril Total</v>
          </cell>
          <cell r="D506">
            <v>338.55</v>
          </cell>
          <cell r="E506">
            <v>555.92999999999995</v>
          </cell>
        </row>
        <row r="507">
          <cell r="A507" t="str">
            <v>2977-9</v>
          </cell>
          <cell r="B507" t="str">
            <v>CVM3261</v>
          </cell>
          <cell r="C507" t="str">
            <v>Janeiro</v>
          </cell>
          <cell r="D507">
            <v>294.06</v>
          </cell>
          <cell r="E507">
            <v>461.8</v>
          </cell>
          <cell r="F507" t="str">
            <v>Gasolina Comum</v>
          </cell>
        </row>
        <row r="508">
          <cell r="C508" t="str">
            <v>Janeiro Total</v>
          </cell>
          <cell r="D508">
            <v>294.06</v>
          </cell>
          <cell r="E508">
            <v>461.8</v>
          </cell>
        </row>
        <row r="509">
          <cell r="A509" t="str">
            <v>2977-9</v>
          </cell>
          <cell r="B509" t="str">
            <v>CVM3261</v>
          </cell>
          <cell r="C509" t="str">
            <v>Fevereiro</v>
          </cell>
          <cell r="D509">
            <v>425.05</v>
          </cell>
          <cell r="E509">
            <v>666.08</v>
          </cell>
          <cell r="F509" t="str">
            <v>Gasolina Comum</v>
          </cell>
        </row>
        <row r="510">
          <cell r="C510" t="str">
            <v>Fevereiro Total</v>
          </cell>
          <cell r="D510">
            <v>425.05</v>
          </cell>
          <cell r="E510">
            <v>666.08</v>
          </cell>
        </row>
        <row r="511">
          <cell r="A511" t="str">
            <v>2977-9</v>
          </cell>
          <cell r="B511" t="str">
            <v>CVM3261</v>
          </cell>
          <cell r="C511" t="str">
            <v>Março</v>
          </cell>
          <cell r="D511">
            <v>323.05</v>
          </cell>
          <cell r="E511">
            <v>510.5</v>
          </cell>
          <cell r="F511" t="str">
            <v>Gasolina Comum</v>
          </cell>
        </row>
        <row r="512">
          <cell r="C512" t="str">
            <v>Março Total</v>
          </cell>
          <cell r="D512">
            <v>323.05</v>
          </cell>
          <cell r="E512">
            <v>510.5</v>
          </cell>
        </row>
        <row r="513">
          <cell r="A513" t="str">
            <v>2977-9</v>
          </cell>
          <cell r="B513" t="str">
            <v>CVM3261</v>
          </cell>
          <cell r="C513" t="str">
            <v>Abril</v>
          </cell>
          <cell r="D513">
            <v>314.54000000000002</v>
          </cell>
          <cell r="E513">
            <v>498.67</v>
          </cell>
          <cell r="F513" t="str">
            <v>Gasolina Comum</v>
          </cell>
        </row>
        <row r="514">
          <cell r="C514" t="str">
            <v>Abril Total</v>
          </cell>
          <cell r="D514">
            <v>314.54000000000002</v>
          </cell>
          <cell r="E514">
            <v>498.67</v>
          </cell>
        </row>
        <row r="515">
          <cell r="A515" t="str">
            <v>2978-7</v>
          </cell>
          <cell r="B515" t="str">
            <v>CVA3452</v>
          </cell>
          <cell r="C515" t="str">
            <v>Janeiro</v>
          </cell>
          <cell r="D515">
            <v>547.27</v>
          </cell>
          <cell r="E515">
            <v>910.41</v>
          </cell>
          <cell r="F515" t="str">
            <v>Gasolina Comum</v>
          </cell>
        </row>
        <row r="516">
          <cell r="A516" t="str">
            <v>2978-7</v>
          </cell>
          <cell r="B516" t="str">
            <v>CVA3452</v>
          </cell>
          <cell r="C516" t="str">
            <v>Janeiro</v>
          </cell>
          <cell r="D516">
            <v>1</v>
          </cell>
          <cell r="E516">
            <v>50</v>
          </cell>
          <cell r="F516" t="str">
            <v>Lavagem Completa</v>
          </cell>
        </row>
        <row r="517">
          <cell r="C517" t="str">
            <v>Janeiro Total</v>
          </cell>
          <cell r="D517">
            <v>548.27</v>
          </cell>
          <cell r="E517">
            <v>960.41</v>
          </cell>
        </row>
        <row r="518">
          <cell r="A518" t="str">
            <v>2978-7</v>
          </cell>
          <cell r="B518" t="str">
            <v>CVA3452</v>
          </cell>
          <cell r="C518" t="str">
            <v>Fevereiro</v>
          </cell>
          <cell r="D518">
            <v>1102.33</v>
          </cell>
          <cell r="E518">
            <v>1862.6</v>
          </cell>
          <cell r="F518" t="str">
            <v>Gasolina Comum</v>
          </cell>
        </row>
        <row r="519">
          <cell r="C519" t="str">
            <v>Fevereiro Total</v>
          </cell>
          <cell r="D519">
            <v>1102.33</v>
          </cell>
          <cell r="E519">
            <v>1862.6</v>
          </cell>
        </row>
        <row r="520">
          <cell r="A520" t="str">
            <v>2978-7</v>
          </cell>
          <cell r="B520" t="str">
            <v>CVA3452</v>
          </cell>
          <cell r="C520" t="str">
            <v>Março</v>
          </cell>
          <cell r="D520">
            <v>920.24</v>
          </cell>
          <cell r="E520">
            <v>1563.23</v>
          </cell>
          <cell r="F520" t="str">
            <v>Gasolina Comum</v>
          </cell>
        </row>
        <row r="521">
          <cell r="C521" t="str">
            <v>Março Total</v>
          </cell>
          <cell r="D521">
            <v>920.24</v>
          </cell>
          <cell r="E521">
            <v>1563.23</v>
          </cell>
        </row>
        <row r="522">
          <cell r="A522" t="str">
            <v>2978-7</v>
          </cell>
          <cell r="B522" t="str">
            <v>CVA3452</v>
          </cell>
          <cell r="C522" t="str">
            <v>Abril</v>
          </cell>
          <cell r="D522">
            <v>654.04999999999995</v>
          </cell>
          <cell r="E522">
            <v>1094.45</v>
          </cell>
          <cell r="F522" t="str">
            <v>Gasolina Comum</v>
          </cell>
        </row>
        <row r="523">
          <cell r="C523" t="str">
            <v>Abril Total</v>
          </cell>
          <cell r="D523">
            <v>654.04999999999995</v>
          </cell>
          <cell r="E523">
            <v>1094.45</v>
          </cell>
        </row>
        <row r="524">
          <cell r="A524" t="str">
            <v>3122-1</v>
          </cell>
          <cell r="B524" t="str">
            <v>CKH4047</v>
          </cell>
          <cell r="C524" t="str">
            <v>Janeiro</v>
          </cell>
          <cell r="D524">
            <v>507.3</v>
          </cell>
          <cell r="E524">
            <v>540.75</v>
          </cell>
          <cell r="F524" t="str">
            <v>Álcool</v>
          </cell>
        </row>
        <row r="525">
          <cell r="A525" t="str">
            <v>3122-1</v>
          </cell>
          <cell r="B525" t="str">
            <v>CKH4047</v>
          </cell>
          <cell r="C525" t="str">
            <v>Janeiro</v>
          </cell>
          <cell r="D525">
            <v>1</v>
          </cell>
          <cell r="E525">
            <v>4.5</v>
          </cell>
          <cell r="F525" t="str">
            <v>Complemento Óleo</v>
          </cell>
        </row>
        <row r="526">
          <cell r="A526" t="str">
            <v>3122-1</v>
          </cell>
          <cell r="B526" t="str">
            <v>CKH4047</v>
          </cell>
          <cell r="C526" t="str">
            <v>Janeiro</v>
          </cell>
          <cell r="D526">
            <v>1</v>
          </cell>
          <cell r="E526">
            <v>7</v>
          </cell>
          <cell r="F526" t="str">
            <v>Troca de Óleo</v>
          </cell>
        </row>
        <row r="527">
          <cell r="C527" t="str">
            <v>Janeiro Total</v>
          </cell>
          <cell r="D527">
            <v>509.3</v>
          </cell>
          <cell r="E527">
            <v>552.25</v>
          </cell>
        </row>
        <row r="528">
          <cell r="A528" t="str">
            <v>3122-1</v>
          </cell>
          <cell r="B528" t="str">
            <v>CKH4047</v>
          </cell>
          <cell r="C528" t="str">
            <v>Fevereiro</v>
          </cell>
          <cell r="D528">
            <v>747.05</v>
          </cell>
          <cell r="E528">
            <v>803.15</v>
          </cell>
          <cell r="F528" t="str">
            <v>Álcool</v>
          </cell>
        </row>
        <row r="529">
          <cell r="A529" t="str">
            <v>3122-1</v>
          </cell>
          <cell r="B529" t="str">
            <v>CKH4047</v>
          </cell>
          <cell r="C529" t="str">
            <v>Fevereiro</v>
          </cell>
          <cell r="D529">
            <v>2</v>
          </cell>
          <cell r="E529">
            <v>10</v>
          </cell>
          <cell r="F529" t="str">
            <v>Complemento Óleo</v>
          </cell>
        </row>
        <row r="530">
          <cell r="C530" t="str">
            <v>Fevereiro Total</v>
          </cell>
          <cell r="D530">
            <v>749.05</v>
          </cell>
          <cell r="E530">
            <v>813.15</v>
          </cell>
        </row>
        <row r="531">
          <cell r="A531" t="str">
            <v>3122-1</v>
          </cell>
          <cell r="B531" t="str">
            <v>CKH4047</v>
          </cell>
          <cell r="C531" t="str">
            <v>Março</v>
          </cell>
          <cell r="D531">
            <v>757.61</v>
          </cell>
          <cell r="E531">
            <v>801.76</v>
          </cell>
          <cell r="F531" t="str">
            <v>Álcool</v>
          </cell>
        </row>
        <row r="532">
          <cell r="C532" t="str">
            <v>Março Total</v>
          </cell>
          <cell r="D532">
            <v>757.61</v>
          </cell>
          <cell r="E532">
            <v>801.76</v>
          </cell>
        </row>
        <row r="533">
          <cell r="A533" t="str">
            <v>3122-1</v>
          </cell>
          <cell r="B533" t="str">
            <v>CKH4047</v>
          </cell>
          <cell r="C533" t="str">
            <v>Abril</v>
          </cell>
          <cell r="D533">
            <v>397.9</v>
          </cell>
          <cell r="E533">
            <v>426.15</v>
          </cell>
          <cell r="F533" t="str">
            <v>Álcool</v>
          </cell>
        </row>
        <row r="534">
          <cell r="C534" t="str">
            <v>Abril Total</v>
          </cell>
          <cell r="D534">
            <v>397.9</v>
          </cell>
          <cell r="E534">
            <v>426.15</v>
          </cell>
        </row>
        <row r="535">
          <cell r="A535" t="str">
            <v>3132-8</v>
          </cell>
          <cell r="B535" t="str">
            <v>QJ 0209</v>
          </cell>
          <cell r="C535" t="str">
            <v>Janeiro</v>
          </cell>
          <cell r="D535">
            <v>120.4</v>
          </cell>
          <cell r="E535">
            <v>119</v>
          </cell>
          <cell r="F535" t="str">
            <v>Álcool</v>
          </cell>
        </row>
        <row r="536">
          <cell r="A536" t="str">
            <v>3137-8</v>
          </cell>
          <cell r="B536" t="str">
            <v>BRL3625</v>
          </cell>
          <cell r="C536" t="str">
            <v>Janeiro</v>
          </cell>
          <cell r="D536">
            <v>904.55</v>
          </cell>
          <cell r="E536">
            <v>813.73</v>
          </cell>
          <cell r="F536" t="str">
            <v>Álcool</v>
          </cell>
        </row>
        <row r="537">
          <cell r="C537" t="str">
            <v>Janeiro Total</v>
          </cell>
          <cell r="D537">
            <v>1024.95</v>
          </cell>
          <cell r="E537">
            <v>932.73</v>
          </cell>
        </row>
        <row r="538">
          <cell r="A538" t="str">
            <v>3137-8</v>
          </cell>
          <cell r="B538" t="str">
            <v>BRL3625</v>
          </cell>
          <cell r="C538" t="str">
            <v>Fevereiro</v>
          </cell>
          <cell r="D538">
            <v>233.73</v>
          </cell>
          <cell r="E538">
            <v>226.5</v>
          </cell>
          <cell r="F538" t="str">
            <v>Álcool</v>
          </cell>
        </row>
        <row r="539">
          <cell r="C539" t="str">
            <v>Fevereiro Total</v>
          </cell>
          <cell r="D539">
            <v>233.73</v>
          </cell>
          <cell r="E539">
            <v>226.5</v>
          </cell>
        </row>
        <row r="540">
          <cell r="A540" t="str">
            <v>3137-8</v>
          </cell>
          <cell r="B540" t="str">
            <v>BRL3625</v>
          </cell>
          <cell r="C540" t="str">
            <v>Março</v>
          </cell>
          <cell r="D540">
            <v>62.59</v>
          </cell>
          <cell r="E540">
            <v>53.02</v>
          </cell>
          <cell r="F540" t="str">
            <v>Álcool</v>
          </cell>
        </row>
        <row r="541">
          <cell r="C541" t="str">
            <v>Março Total</v>
          </cell>
          <cell r="D541">
            <v>62.59</v>
          </cell>
          <cell r="E541">
            <v>53.02</v>
          </cell>
        </row>
        <row r="542">
          <cell r="A542" t="str">
            <v>3137-8</v>
          </cell>
          <cell r="B542" t="str">
            <v>BRL3625</v>
          </cell>
          <cell r="C542" t="str">
            <v>Abril</v>
          </cell>
          <cell r="D542">
            <v>85.84</v>
          </cell>
          <cell r="E542">
            <v>72.709999999999994</v>
          </cell>
          <cell r="F542" t="str">
            <v>Álcool</v>
          </cell>
        </row>
        <row r="543">
          <cell r="C543" t="str">
            <v>Abril Total</v>
          </cell>
          <cell r="D543">
            <v>85.84</v>
          </cell>
          <cell r="E543">
            <v>72.709999999999994</v>
          </cell>
        </row>
        <row r="544">
          <cell r="A544" t="str">
            <v>3139-4</v>
          </cell>
          <cell r="B544" t="str">
            <v>BTU9218</v>
          </cell>
          <cell r="C544" t="str">
            <v>Janeiro</v>
          </cell>
          <cell r="D544">
            <v>568.11</v>
          </cell>
          <cell r="E544">
            <v>546.70000000000005</v>
          </cell>
          <cell r="F544" t="str">
            <v>Álcool</v>
          </cell>
        </row>
        <row r="545">
          <cell r="C545" t="str">
            <v>Janeiro Total</v>
          </cell>
          <cell r="D545">
            <v>568.11</v>
          </cell>
          <cell r="E545">
            <v>546.70000000000005</v>
          </cell>
        </row>
        <row r="546">
          <cell r="A546" t="str">
            <v>3139-4</v>
          </cell>
          <cell r="B546" t="str">
            <v>BTU9218</v>
          </cell>
          <cell r="C546" t="str">
            <v>Fevereiro</v>
          </cell>
          <cell r="D546">
            <v>718.78</v>
          </cell>
          <cell r="E546">
            <v>672.08</v>
          </cell>
          <cell r="F546" t="str">
            <v>Álcool</v>
          </cell>
        </row>
        <row r="547">
          <cell r="A547" t="str">
            <v>3139-4</v>
          </cell>
          <cell r="B547" t="str">
            <v>BTU9218</v>
          </cell>
          <cell r="C547" t="str">
            <v>Fevereiro</v>
          </cell>
          <cell r="D547">
            <v>3</v>
          </cell>
          <cell r="E547">
            <v>20.7</v>
          </cell>
          <cell r="F547" t="str">
            <v>Troca de Óleo</v>
          </cell>
        </row>
        <row r="548">
          <cell r="C548" t="str">
            <v>Fevereiro Total</v>
          </cell>
          <cell r="D548">
            <v>721.78</v>
          </cell>
          <cell r="E548">
            <v>692.78000000000009</v>
          </cell>
        </row>
        <row r="549">
          <cell r="A549" t="str">
            <v>3139-4</v>
          </cell>
          <cell r="B549" t="str">
            <v>BTU9218</v>
          </cell>
          <cell r="C549" t="str">
            <v>Março</v>
          </cell>
          <cell r="D549">
            <v>808.26</v>
          </cell>
          <cell r="E549">
            <v>721.96</v>
          </cell>
          <cell r="F549" t="str">
            <v>Álcool</v>
          </cell>
        </row>
        <row r="550">
          <cell r="A550" t="str">
            <v>3139-4</v>
          </cell>
          <cell r="B550" t="str">
            <v>BTU9218</v>
          </cell>
          <cell r="C550" t="str">
            <v>Março</v>
          </cell>
          <cell r="D550">
            <v>30.08</v>
          </cell>
          <cell r="E550">
            <v>44.6</v>
          </cell>
          <cell r="F550" t="str">
            <v>Troca de Óleo</v>
          </cell>
        </row>
        <row r="551">
          <cell r="C551" t="str">
            <v>Março Total</v>
          </cell>
          <cell r="D551">
            <v>838.34</v>
          </cell>
          <cell r="E551">
            <v>766.56000000000006</v>
          </cell>
        </row>
        <row r="552">
          <cell r="A552" t="str">
            <v>3139-4</v>
          </cell>
          <cell r="B552" t="str">
            <v>BTU9218</v>
          </cell>
          <cell r="C552" t="str">
            <v>Abril</v>
          </cell>
          <cell r="D552">
            <v>189.67</v>
          </cell>
          <cell r="E552">
            <v>160.66999999999999</v>
          </cell>
          <cell r="F552" t="str">
            <v>Álcool</v>
          </cell>
        </row>
        <row r="553">
          <cell r="C553" t="str">
            <v>Abril Total</v>
          </cell>
          <cell r="D553">
            <v>189.67</v>
          </cell>
          <cell r="E553">
            <v>160.66999999999999</v>
          </cell>
        </row>
        <row r="554">
          <cell r="A554" t="str">
            <v>3140-9</v>
          </cell>
          <cell r="B554" t="str">
            <v>CMP5989</v>
          </cell>
          <cell r="C554" t="str">
            <v>Janeiro</v>
          </cell>
          <cell r="D554">
            <v>624.96</v>
          </cell>
          <cell r="E554">
            <v>582.66</v>
          </cell>
          <cell r="F554" t="str">
            <v>Álcool</v>
          </cell>
        </row>
        <row r="555">
          <cell r="C555" t="str">
            <v>Janeiro Total</v>
          </cell>
          <cell r="D555">
            <v>624.96</v>
          </cell>
          <cell r="E555">
            <v>582.66</v>
          </cell>
        </row>
        <row r="556">
          <cell r="A556" t="str">
            <v>3140-9</v>
          </cell>
          <cell r="B556" t="str">
            <v>CMP5989</v>
          </cell>
          <cell r="C556" t="str">
            <v>Fevereiro</v>
          </cell>
          <cell r="D556">
            <v>833.22</v>
          </cell>
          <cell r="E556">
            <v>740.88</v>
          </cell>
          <cell r="F556" t="str">
            <v>Álcool</v>
          </cell>
        </row>
        <row r="557">
          <cell r="C557" t="str">
            <v>Fevereiro Total</v>
          </cell>
          <cell r="D557">
            <v>833.22</v>
          </cell>
          <cell r="E557">
            <v>740.88</v>
          </cell>
        </row>
        <row r="558">
          <cell r="A558" t="str">
            <v>3140-9</v>
          </cell>
          <cell r="B558" t="str">
            <v>CMP5989</v>
          </cell>
          <cell r="C558" t="str">
            <v>Março</v>
          </cell>
          <cell r="D558">
            <v>486.88</v>
          </cell>
          <cell r="E558">
            <v>426.65</v>
          </cell>
          <cell r="F558" t="str">
            <v>Álcool</v>
          </cell>
        </row>
        <row r="559">
          <cell r="C559" t="str">
            <v>Março Total</v>
          </cell>
          <cell r="D559">
            <v>486.88</v>
          </cell>
          <cell r="E559">
            <v>426.65</v>
          </cell>
        </row>
        <row r="560">
          <cell r="A560" t="str">
            <v>3140-9</v>
          </cell>
          <cell r="B560" t="str">
            <v>CMP5989</v>
          </cell>
          <cell r="C560" t="str">
            <v>Abril</v>
          </cell>
          <cell r="D560">
            <v>285.08</v>
          </cell>
          <cell r="E560">
            <v>227.22</v>
          </cell>
          <cell r="F560" t="str">
            <v>Álcool</v>
          </cell>
        </row>
        <row r="561">
          <cell r="C561" t="str">
            <v>Abril Total</v>
          </cell>
          <cell r="D561">
            <v>285.08</v>
          </cell>
          <cell r="E561">
            <v>227.22</v>
          </cell>
        </row>
        <row r="562">
          <cell r="A562" t="str">
            <v>3160-3</v>
          </cell>
          <cell r="B562" t="str">
            <v>BME7219</v>
          </cell>
          <cell r="C562" t="str">
            <v>Janeiro</v>
          </cell>
          <cell r="D562">
            <v>225.55</v>
          </cell>
          <cell r="E562">
            <v>257.41000000000003</v>
          </cell>
          <cell r="F562" t="str">
            <v>Álcool</v>
          </cell>
        </row>
        <row r="563">
          <cell r="A563" t="str">
            <v>3160-3</v>
          </cell>
          <cell r="C563" t="str">
            <v>Janeiro</v>
          </cell>
          <cell r="D563">
            <v>1</v>
          </cell>
          <cell r="E563">
            <v>30</v>
          </cell>
          <cell r="F563" t="str">
            <v>Lavagem Completa</v>
          </cell>
        </row>
        <row r="564">
          <cell r="C564" t="str">
            <v>Janeiro Total</v>
          </cell>
          <cell r="D564">
            <v>226.55</v>
          </cell>
          <cell r="E564">
            <v>287.41000000000003</v>
          </cell>
        </row>
        <row r="565">
          <cell r="A565" t="str">
            <v>3160-3</v>
          </cell>
          <cell r="B565" t="str">
            <v>BME7219</v>
          </cell>
          <cell r="C565" t="str">
            <v>Fevereiro</v>
          </cell>
          <cell r="D565">
            <v>1311.54</v>
          </cell>
          <cell r="E565">
            <v>1431.81</v>
          </cell>
          <cell r="F565" t="str">
            <v>Álcool</v>
          </cell>
        </row>
        <row r="566">
          <cell r="A566" t="str">
            <v>3160-3</v>
          </cell>
          <cell r="C566" t="str">
            <v>Fevereiro</v>
          </cell>
          <cell r="D566">
            <v>2</v>
          </cell>
          <cell r="E566">
            <v>60</v>
          </cell>
          <cell r="F566" t="str">
            <v>Lavagem Completa</v>
          </cell>
        </row>
        <row r="567">
          <cell r="C567" t="str">
            <v>Fevereiro Total</v>
          </cell>
          <cell r="D567">
            <v>1313.54</v>
          </cell>
          <cell r="E567">
            <v>1491.81</v>
          </cell>
        </row>
        <row r="568">
          <cell r="A568" t="str">
            <v>3160-3</v>
          </cell>
          <cell r="B568" t="str">
            <v>BME7219</v>
          </cell>
          <cell r="C568" t="str">
            <v>Março</v>
          </cell>
          <cell r="D568">
            <v>1056.52</v>
          </cell>
          <cell r="E568">
            <v>1188.1400000000001</v>
          </cell>
          <cell r="F568" t="str">
            <v>Álcool</v>
          </cell>
        </row>
        <row r="569">
          <cell r="A569" t="str">
            <v>3160-3</v>
          </cell>
          <cell r="B569" t="str">
            <v>BME7219</v>
          </cell>
          <cell r="C569" t="str">
            <v>Março</v>
          </cell>
          <cell r="D569">
            <v>2</v>
          </cell>
          <cell r="E569">
            <v>13</v>
          </cell>
          <cell r="F569" t="str">
            <v>Complemento Óleo</v>
          </cell>
        </row>
        <row r="570">
          <cell r="A570" t="str">
            <v>3160-3</v>
          </cell>
          <cell r="C570" t="str">
            <v>Março</v>
          </cell>
          <cell r="D570">
            <v>1</v>
          </cell>
          <cell r="E570">
            <v>30</v>
          </cell>
          <cell r="F570" t="str">
            <v>Lavagem Completa</v>
          </cell>
        </row>
        <row r="571">
          <cell r="C571" t="str">
            <v>Março Total</v>
          </cell>
          <cell r="D571">
            <v>1059.52</v>
          </cell>
          <cell r="E571">
            <v>1231.1400000000001</v>
          </cell>
        </row>
        <row r="572">
          <cell r="A572" t="str">
            <v>3174-2</v>
          </cell>
          <cell r="B572" t="str">
            <v>CHP5715</v>
          </cell>
          <cell r="C572" t="str">
            <v>Fevereiro</v>
          </cell>
          <cell r="D572">
            <v>563.96</v>
          </cell>
          <cell r="E572">
            <v>578.96</v>
          </cell>
          <cell r="F572" t="str">
            <v>Álcool</v>
          </cell>
        </row>
        <row r="573">
          <cell r="C573" t="str">
            <v>Fevereiro Total</v>
          </cell>
          <cell r="D573">
            <v>563.96</v>
          </cell>
          <cell r="E573">
            <v>578.96</v>
          </cell>
        </row>
        <row r="574">
          <cell r="A574" t="str">
            <v>3174-2</v>
          </cell>
          <cell r="B574" t="str">
            <v>CHP5715</v>
          </cell>
          <cell r="C574" t="str">
            <v>Março</v>
          </cell>
          <cell r="D574">
            <v>329.48</v>
          </cell>
          <cell r="E574">
            <v>324.7</v>
          </cell>
          <cell r="F574" t="str">
            <v>Álcool</v>
          </cell>
        </row>
        <row r="575">
          <cell r="C575" t="str">
            <v>Março Total</v>
          </cell>
          <cell r="D575">
            <v>329.48</v>
          </cell>
          <cell r="E575">
            <v>324.7</v>
          </cell>
        </row>
        <row r="576">
          <cell r="A576" t="str">
            <v>3174-2</v>
          </cell>
          <cell r="B576" t="str">
            <v>CHP5715</v>
          </cell>
          <cell r="C576" t="str">
            <v>Abril</v>
          </cell>
          <cell r="D576">
            <v>128.21</v>
          </cell>
          <cell r="E576">
            <v>126.35</v>
          </cell>
          <cell r="F576" t="str">
            <v>Álcool</v>
          </cell>
        </row>
        <row r="577">
          <cell r="C577" t="str">
            <v>Abril Total</v>
          </cell>
          <cell r="D577">
            <v>128.21</v>
          </cell>
          <cell r="E577">
            <v>126.35</v>
          </cell>
        </row>
        <row r="578">
          <cell r="A578" t="str">
            <v>3177-6</v>
          </cell>
          <cell r="B578" t="str">
            <v>CRH2998</v>
          </cell>
          <cell r="C578" t="str">
            <v>Janeiro</v>
          </cell>
          <cell r="D578">
            <v>603.94000000000005</v>
          </cell>
          <cell r="E578">
            <v>962.04</v>
          </cell>
          <cell r="F578" t="str">
            <v>Gasolina Comum</v>
          </cell>
        </row>
        <row r="579">
          <cell r="C579" t="str">
            <v>Janeiro Total</v>
          </cell>
          <cell r="D579">
            <v>603.94000000000005</v>
          </cell>
          <cell r="E579">
            <v>962.04</v>
          </cell>
        </row>
        <row r="580">
          <cell r="A580" t="str">
            <v>3177-6</v>
          </cell>
          <cell r="B580" t="str">
            <v>CRH2998</v>
          </cell>
          <cell r="C580" t="str">
            <v>Fevereiro</v>
          </cell>
          <cell r="D580">
            <v>883.93</v>
          </cell>
          <cell r="E580">
            <v>1391.06</v>
          </cell>
          <cell r="F580" t="str">
            <v>Gasolina Comum</v>
          </cell>
        </row>
        <row r="581">
          <cell r="C581" t="str">
            <v>Fevereiro Total</v>
          </cell>
          <cell r="D581">
            <v>883.93</v>
          </cell>
          <cell r="E581">
            <v>1391.06</v>
          </cell>
        </row>
        <row r="582">
          <cell r="A582" t="str">
            <v>3177-6</v>
          </cell>
          <cell r="B582" t="str">
            <v>CRH2998</v>
          </cell>
          <cell r="C582" t="str">
            <v>Março</v>
          </cell>
          <cell r="D582">
            <v>783.39</v>
          </cell>
          <cell r="E582">
            <v>1243.98</v>
          </cell>
          <cell r="F582" t="str">
            <v>Gasolina Comum</v>
          </cell>
        </row>
        <row r="583">
          <cell r="C583" t="str">
            <v>Março Total</v>
          </cell>
          <cell r="D583">
            <v>783.39</v>
          </cell>
          <cell r="E583">
            <v>1243.98</v>
          </cell>
        </row>
        <row r="584">
          <cell r="A584" t="str">
            <v>3177-6</v>
          </cell>
          <cell r="B584" t="str">
            <v>CRH2998</v>
          </cell>
          <cell r="C584" t="str">
            <v>Abril</v>
          </cell>
          <cell r="D584">
            <v>239.59</v>
          </cell>
          <cell r="E584">
            <v>371.08</v>
          </cell>
          <cell r="F584" t="str">
            <v>Gasolina Comum</v>
          </cell>
        </row>
        <row r="585">
          <cell r="C585" t="str">
            <v>Abril Total</v>
          </cell>
          <cell r="D585">
            <v>239.59</v>
          </cell>
          <cell r="E585">
            <v>371.08</v>
          </cell>
        </row>
        <row r="586">
          <cell r="A586" t="str">
            <v>3184-9</v>
          </cell>
          <cell r="B586" t="str">
            <v>CRH1003</v>
          </cell>
          <cell r="C586" t="str">
            <v>Janeiro</v>
          </cell>
          <cell r="D586">
            <v>678.39</v>
          </cell>
          <cell r="E586">
            <v>758.09</v>
          </cell>
          <cell r="F586" t="str">
            <v>Álcool</v>
          </cell>
        </row>
        <row r="587">
          <cell r="C587" t="str">
            <v>Janeiro Total</v>
          </cell>
          <cell r="D587">
            <v>678.39</v>
          </cell>
          <cell r="E587">
            <v>758.09</v>
          </cell>
        </row>
        <row r="588">
          <cell r="A588" t="str">
            <v>3184-9</v>
          </cell>
          <cell r="B588" t="str">
            <v>CRH1003</v>
          </cell>
          <cell r="C588" t="str">
            <v>Fevereiro</v>
          </cell>
          <cell r="D588">
            <v>81.33</v>
          </cell>
          <cell r="E588">
            <v>92.63</v>
          </cell>
          <cell r="F588" t="str">
            <v>Álcool</v>
          </cell>
        </row>
        <row r="589">
          <cell r="C589" t="str">
            <v>Fevereiro Total</v>
          </cell>
          <cell r="D589">
            <v>81.33</v>
          </cell>
          <cell r="E589">
            <v>92.63</v>
          </cell>
        </row>
        <row r="590">
          <cell r="A590" t="str">
            <v>3184-9</v>
          </cell>
          <cell r="B590" t="str">
            <v>CRH1003</v>
          </cell>
          <cell r="C590" t="str">
            <v>Março</v>
          </cell>
          <cell r="D590">
            <v>246.82</v>
          </cell>
          <cell r="E590">
            <v>281.14</v>
          </cell>
          <cell r="F590" t="str">
            <v>Álcool</v>
          </cell>
        </row>
        <row r="591">
          <cell r="A591" t="str">
            <v>3184-9</v>
          </cell>
          <cell r="B591" t="str">
            <v>CRH1003</v>
          </cell>
          <cell r="C591" t="str">
            <v>Março</v>
          </cell>
          <cell r="D591">
            <v>1</v>
          </cell>
          <cell r="E591">
            <v>60</v>
          </cell>
          <cell r="F591" t="str">
            <v>Lavagem Completa</v>
          </cell>
        </row>
        <row r="592">
          <cell r="C592" t="str">
            <v>Março Total</v>
          </cell>
          <cell r="D592">
            <v>247.82</v>
          </cell>
          <cell r="E592">
            <v>341.14</v>
          </cell>
        </row>
        <row r="593">
          <cell r="A593" t="str">
            <v>3184-9</v>
          </cell>
          <cell r="B593" t="str">
            <v>CRH1003</v>
          </cell>
          <cell r="C593" t="str">
            <v>Abril</v>
          </cell>
          <cell r="D593">
            <v>304.10000000000002</v>
          </cell>
          <cell r="E593">
            <v>346.38</v>
          </cell>
          <cell r="F593" t="str">
            <v>Álcool</v>
          </cell>
        </row>
        <row r="594">
          <cell r="C594" t="str">
            <v>Abril Total</v>
          </cell>
          <cell r="D594">
            <v>304.10000000000002</v>
          </cell>
          <cell r="E594">
            <v>346.38</v>
          </cell>
        </row>
        <row r="595">
          <cell r="A595" t="str">
            <v>3185-7</v>
          </cell>
          <cell r="B595" t="str">
            <v>CRH1704</v>
          </cell>
          <cell r="C595" t="str">
            <v>Janeiro</v>
          </cell>
          <cell r="D595">
            <v>125.44</v>
          </cell>
          <cell r="E595">
            <v>200.31</v>
          </cell>
          <cell r="F595" t="str">
            <v>Gasolina Comum</v>
          </cell>
        </row>
        <row r="596">
          <cell r="C596" t="str">
            <v>Janeiro Total</v>
          </cell>
          <cell r="D596">
            <v>125.44</v>
          </cell>
          <cell r="E596">
            <v>200.31</v>
          </cell>
        </row>
        <row r="597">
          <cell r="A597" t="str">
            <v>3185-7</v>
          </cell>
          <cell r="B597" t="str">
            <v>CRH1704</v>
          </cell>
          <cell r="C597" t="str">
            <v>Fevereiro</v>
          </cell>
          <cell r="D597">
            <v>166.56</v>
          </cell>
          <cell r="E597">
            <v>265.98</v>
          </cell>
          <cell r="F597" t="str">
            <v>Gasolina Comum</v>
          </cell>
        </row>
        <row r="598">
          <cell r="C598" t="str">
            <v>Fevereiro Total</v>
          </cell>
          <cell r="D598">
            <v>166.56</v>
          </cell>
          <cell r="E598">
            <v>265.98</v>
          </cell>
        </row>
        <row r="599">
          <cell r="A599" t="str">
            <v>3185-7</v>
          </cell>
          <cell r="B599" t="str">
            <v>CRH1704</v>
          </cell>
          <cell r="C599" t="str">
            <v>Março</v>
          </cell>
          <cell r="D599">
            <v>154</v>
          </cell>
          <cell r="E599">
            <v>247.63</v>
          </cell>
          <cell r="F599" t="str">
            <v>Gasolina Comum</v>
          </cell>
        </row>
        <row r="600">
          <cell r="C600" t="str">
            <v>Março Total</v>
          </cell>
          <cell r="D600">
            <v>154</v>
          </cell>
          <cell r="E600">
            <v>247.63</v>
          </cell>
        </row>
        <row r="601">
          <cell r="A601" t="str">
            <v>3185-7</v>
          </cell>
          <cell r="B601" t="str">
            <v>CRH1704</v>
          </cell>
          <cell r="C601" t="str">
            <v>Abril</v>
          </cell>
          <cell r="D601">
            <v>39.700000000000003</v>
          </cell>
          <cell r="E601">
            <v>63.2</v>
          </cell>
          <cell r="F601" t="str">
            <v>Gasolina Comum</v>
          </cell>
        </row>
        <row r="602">
          <cell r="C602" t="str">
            <v>Abril Total</v>
          </cell>
          <cell r="D602">
            <v>39.700000000000003</v>
          </cell>
          <cell r="E602">
            <v>63.2</v>
          </cell>
        </row>
        <row r="603">
          <cell r="A603" t="str">
            <v>3194-6</v>
          </cell>
          <cell r="B603" t="str">
            <v>CPL1420</v>
          </cell>
          <cell r="C603" t="str">
            <v>Janeiro</v>
          </cell>
          <cell r="D603">
            <v>882.95</v>
          </cell>
          <cell r="E603">
            <v>1423.98</v>
          </cell>
          <cell r="F603" t="str">
            <v>Gasolina Comum</v>
          </cell>
        </row>
        <row r="604">
          <cell r="C604" t="str">
            <v>Janeiro Total</v>
          </cell>
          <cell r="D604">
            <v>882.95</v>
          </cell>
          <cell r="E604">
            <v>1423.98</v>
          </cell>
        </row>
        <row r="605">
          <cell r="A605" t="str">
            <v>3194-6</v>
          </cell>
          <cell r="B605" t="str">
            <v>CPL1420</v>
          </cell>
          <cell r="C605" t="str">
            <v>Fevereiro</v>
          </cell>
          <cell r="D605">
            <v>973.94</v>
          </cell>
          <cell r="E605">
            <v>1593.96</v>
          </cell>
          <cell r="F605" t="str">
            <v>Gasolina Comum</v>
          </cell>
        </row>
        <row r="606">
          <cell r="C606" t="str">
            <v>Fevereiro Total</v>
          </cell>
          <cell r="D606">
            <v>973.94</v>
          </cell>
          <cell r="E606">
            <v>1593.96</v>
          </cell>
        </row>
        <row r="607">
          <cell r="A607" t="str">
            <v>3194-6</v>
          </cell>
          <cell r="B607" t="str">
            <v>CPL1420</v>
          </cell>
          <cell r="C607" t="str">
            <v>Março</v>
          </cell>
          <cell r="D607">
            <v>924.5</v>
          </cell>
          <cell r="E607">
            <v>1501.15</v>
          </cell>
          <cell r="F607" t="str">
            <v>Gasolina Comum</v>
          </cell>
        </row>
        <row r="608">
          <cell r="C608" t="str">
            <v>Março Total</v>
          </cell>
          <cell r="D608">
            <v>924.5</v>
          </cell>
          <cell r="E608">
            <v>1501.15</v>
          </cell>
        </row>
        <row r="609">
          <cell r="A609" t="str">
            <v>3194-6</v>
          </cell>
          <cell r="B609" t="str">
            <v>CPL1420</v>
          </cell>
          <cell r="C609" t="str">
            <v>Abril</v>
          </cell>
          <cell r="D609">
            <v>1</v>
          </cell>
          <cell r="E609">
            <v>7.9</v>
          </cell>
          <cell r="F609" t="str">
            <v>Complemento Óleo</v>
          </cell>
        </row>
        <row r="610">
          <cell r="A610" t="str">
            <v>3194-6</v>
          </cell>
          <cell r="B610" t="str">
            <v>CPL1420</v>
          </cell>
          <cell r="C610" t="str">
            <v>Abril</v>
          </cell>
          <cell r="D610">
            <v>999.66</v>
          </cell>
          <cell r="E610">
            <v>1589.55</v>
          </cell>
          <cell r="F610" t="str">
            <v>Gasolina Comum</v>
          </cell>
        </row>
        <row r="611">
          <cell r="A611" t="str">
            <v>3194-6</v>
          </cell>
          <cell r="B611" t="str">
            <v>CPL1420</v>
          </cell>
          <cell r="C611" t="str">
            <v>Abril</v>
          </cell>
          <cell r="D611">
            <v>72.77</v>
          </cell>
          <cell r="E611">
            <v>120</v>
          </cell>
          <cell r="F611" t="str">
            <v>Troca de Óleo</v>
          </cell>
        </row>
        <row r="612">
          <cell r="C612" t="str">
            <v>Abril Total</v>
          </cell>
          <cell r="D612">
            <v>1073.43</v>
          </cell>
          <cell r="E612">
            <v>1717.45</v>
          </cell>
        </row>
        <row r="613">
          <cell r="A613" t="str">
            <v>3201-5</v>
          </cell>
          <cell r="B613" t="str">
            <v>CMR8937</v>
          </cell>
          <cell r="C613" t="str">
            <v>Janeiro</v>
          </cell>
          <cell r="D613">
            <v>595.4</v>
          </cell>
          <cell r="E613">
            <v>987.17</v>
          </cell>
          <cell r="F613" t="str">
            <v>Gasolina Comum</v>
          </cell>
        </row>
        <row r="614">
          <cell r="A614" t="str">
            <v>3201-5</v>
          </cell>
          <cell r="B614" t="str">
            <v>CMR8937</v>
          </cell>
          <cell r="C614" t="str">
            <v>Janeiro</v>
          </cell>
          <cell r="D614">
            <v>1</v>
          </cell>
          <cell r="E614">
            <v>24</v>
          </cell>
          <cell r="F614" t="str">
            <v>Troca de Óleo</v>
          </cell>
        </row>
        <row r="615">
          <cell r="A615" t="str">
            <v>3202-3</v>
          </cell>
          <cell r="B615" t="str">
            <v>CPH2328</v>
          </cell>
          <cell r="C615" t="str">
            <v>Janeiro</v>
          </cell>
          <cell r="D615">
            <v>544.89</v>
          </cell>
          <cell r="E615">
            <v>897.05</v>
          </cell>
          <cell r="F615" t="str">
            <v>Gasolina Comum</v>
          </cell>
        </row>
        <row r="616">
          <cell r="A616" t="str">
            <v>3202-3</v>
          </cell>
          <cell r="C616" t="str">
            <v>Janeiro</v>
          </cell>
          <cell r="D616">
            <v>1</v>
          </cell>
          <cell r="E616">
            <v>30</v>
          </cell>
          <cell r="F616" t="str">
            <v>Lavagem Completa</v>
          </cell>
        </row>
        <row r="617">
          <cell r="C617" t="str">
            <v>Janeiro Total</v>
          </cell>
          <cell r="D617">
            <v>1142.29</v>
          </cell>
          <cell r="E617">
            <v>1938.2199999999998</v>
          </cell>
        </row>
        <row r="618">
          <cell r="A618" t="str">
            <v>3202-3</v>
          </cell>
          <cell r="B618" t="str">
            <v>CPH2328</v>
          </cell>
          <cell r="C618" t="str">
            <v>Fevereiro</v>
          </cell>
          <cell r="D618">
            <v>659.14</v>
          </cell>
          <cell r="E618">
            <v>1066.8399999999999</v>
          </cell>
          <cell r="F618" t="str">
            <v>Gasolina Comum</v>
          </cell>
        </row>
        <row r="619">
          <cell r="C619" t="str">
            <v>Fevereiro Total</v>
          </cell>
          <cell r="D619">
            <v>659.14</v>
          </cell>
          <cell r="E619">
            <v>1066.8399999999999</v>
          </cell>
        </row>
        <row r="620">
          <cell r="A620" t="str">
            <v>3202-3</v>
          </cell>
          <cell r="B620" t="str">
            <v>CPH2328</v>
          </cell>
          <cell r="C620" t="str">
            <v>Março</v>
          </cell>
          <cell r="D620">
            <v>346.48</v>
          </cell>
          <cell r="E620">
            <v>541.16999999999996</v>
          </cell>
          <cell r="F620" t="str">
            <v>Gasolina Comum</v>
          </cell>
        </row>
        <row r="621">
          <cell r="A621" t="str">
            <v>3202-3</v>
          </cell>
          <cell r="C621" t="str">
            <v>Março</v>
          </cell>
          <cell r="D621">
            <v>1</v>
          </cell>
          <cell r="E621">
            <v>30</v>
          </cell>
          <cell r="F621" t="str">
            <v>Lavagem Completa</v>
          </cell>
        </row>
        <row r="622">
          <cell r="A622" t="str">
            <v>3202-3</v>
          </cell>
          <cell r="C622" t="str">
            <v>Março</v>
          </cell>
          <cell r="D622">
            <v>1</v>
          </cell>
          <cell r="E622">
            <v>15</v>
          </cell>
          <cell r="F622" t="str">
            <v>Lavagem Simples</v>
          </cell>
        </row>
        <row r="623">
          <cell r="C623" t="str">
            <v>Março Total</v>
          </cell>
          <cell r="D623">
            <v>348.48</v>
          </cell>
          <cell r="E623">
            <v>586.16999999999996</v>
          </cell>
        </row>
        <row r="624">
          <cell r="A624" t="str">
            <v>3202-3</v>
          </cell>
          <cell r="B624" t="str">
            <v>CPH2328</v>
          </cell>
          <cell r="C624" t="str">
            <v>Abril</v>
          </cell>
          <cell r="D624">
            <v>74.569999999999993</v>
          </cell>
          <cell r="E624">
            <v>117</v>
          </cell>
          <cell r="F624" t="str">
            <v>Gasolina Comum</v>
          </cell>
        </row>
        <row r="625">
          <cell r="C625" t="str">
            <v>Abril Total</v>
          </cell>
          <cell r="D625">
            <v>74.569999999999993</v>
          </cell>
          <cell r="E625">
            <v>117</v>
          </cell>
        </row>
        <row r="626">
          <cell r="A626" t="str">
            <v>3214-6</v>
          </cell>
          <cell r="B626" t="str">
            <v>CMR8925</v>
          </cell>
          <cell r="C626" t="str">
            <v>Janeiro</v>
          </cell>
          <cell r="D626">
            <v>1</v>
          </cell>
          <cell r="E626">
            <v>6</v>
          </cell>
          <cell r="F626" t="str">
            <v>Complemento Óleo</v>
          </cell>
        </row>
        <row r="627">
          <cell r="A627" t="str">
            <v>3214-6</v>
          </cell>
          <cell r="B627" t="str">
            <v>CMR8925</v>
          </cell>
          <cell r="C627" t="str">
            <v>Janeiro</v>
          </cell>
          <cell r="D627">
            <v>472.64</v>
          </cell>
          <cell r="E627">
            <v>793.44</v>
          </cell>
          <cell r="F627" t="str">
            <v>Gasolina Comum</v>
          </cell>
        </row>
        <row r="628">
          <cell r="C628" t="str">
            <v>Janeiro Total</v>
          </cell>
          <cell r="D628">
            <v>473.64</v>
          </cell>
          <cell r="E628">
            <v>799.44</v>
          </cell>
        </row>
        <row r="629">
          <cell r="A629" t="str">
            <v>3214-6</v>
          </cell>
          <cell r="B629" t="str">
            <v>CMR8925</v>
          </cell>
          <cell r="C629" t="str">
            <v>Fevereiro</v>
          </cell>
          <cell r="D629">
            <v>331.64</v>
          </cell>
          <cell r="E629">
            <v>549.16</v>
          </cell>
          <cell r="F629" t="str">
            <v>Gasolina Comum</v>
          </cell>
        </row>
        <row r="630">
          <cell r="C630" t="str">
            <v>Fevereiro Total</v>
          </cell>
          <cell r="D630">
            <v>331.64</v>
          </cell>
          <cell r="E630">
            <v>549.16</v>
          </cell>
        </row>
        <row r="631">
          <cell r="A631" t="str">
            <v>3214-6</v>
          </cell>
          <cell r="B631" t="str">
            <v>CMR8925</v>
          </cell>
          <cell r="C631" t="str">
            <v>Março</v>
          </cell>
          <cell r="D631">
            <v>1004.06</v>
          </cell>
          <cell r="E631">
            <v>65</v>
          </cell>
          <cell r="F631" t="str">
            <v>Complemento Óleo</v>
          </cell>
        </row>
        <row r="632">
          <cell r="A632" t="str">
            <v>3214-6</v>
          </cell>
          <cell r="B632" t="str">
            <v>CMR8925</v>
          </cell>
          <cell r="C632" t="str">
            <v>Março</v>
          </cell>
          <cell r="D632">
            <v>266.97000000000003</v>
          </cell>
          <cell r="E632">
            <v>442.19</v>
          </cell>
          <cell r="F632" t="str">
            <v>Gasolina Comum</v>
          </cell>
        </row>
        <row r="633">
          <cell r="C633" t="str">
            <v>Março Total</v>
          </cell>
          <cell r="D633">
            <v>1271.03</v>
          </cell>
          <cell r="E633">
            <v>507.19</v>
          </cell>
        </row>
        <row r="634">
          <cell r="A634" t="str">
            <v>3214-6</v>
          </cell>
          <cell r="B634" t="str">
            <v>CMR8925</v>
          </cell>
          <cell r="C634" t="str">
            <v>Abril</v>
          </cell>
          <cell r="D634">
            <v>110.73</v>
          </cell>
          <cell r="E634">
            <v>186.51</v>
          </cell>
          <cell r="F634" t="str">
            <v>Gasolina Comum</v>
          </cell>
        </row>
        <row r="635">
          <cell r="C635" t="str">
            <v>Abril Total</v>
          </cell>
          <cell r="D635">
            <v>110.73</v>
          </cell>
          <cell r="E635">
            <v>186.51</v>
          </cell>
        </row>
        <row r="636">
          <cell r="A636" t="str">
            <v>3228-5</v>
          </cell>
          <cell r="B636" t="str">
            <v>CPH9524</v>
          </cell>
          <cell r="C636" t="str">
            <v>Janeiro</v>
          </cell>
          <cell r="D636">
            <v>228.23</v>
          </cell>
          <cell r="E636">
            <v>369.2</v>
          </cell>
          <cell r="F636" t="str">
            <v>Gasolina Comum</v>
          </cell>
        </row>
        <row r="637">
          <cell r="C637" t="str">
            <v>Janeiro Total</v>
          </cell>
          <cell r="D637">
            <v>228.23</v>
          </cell>
          <cell r="E637">
            <v>369.2</v>
          </cell>
        </row>
        <row r="638">
          <cell r="A638" t="str">
            <v>3228-5</v>
          </cell>
          <cell r="B638" t="str">
            <v>CPH9524</v>
          </cell>
          <cell r="C638" t="str">
            <v>Fevereiro</v>
          </cell>
          <cell r="D638">
            <v>564.97</v>
          </cell>
          <cell r="E638">
            <v>886.17</v>
          </cell>
          <cell r="F638" t="str">
            <v>Gasolina Comum</v>
          </cell>
        </row>
        <row r="639">
          <cell r="A639" t="str">
            <v>3228-5</v>
          </cell>
          <cell r="B639" t="str">
            <v>CPH9524</v>
          </cell>
          <cell r="C639" t="str">
            <v>Fevereiro</v>
          </cell>
          <cell r="D639">
            <v>10.01</v>
          </cell>
          <cell r="E639">
            <v>15</v>
          </cell>
          <cell r="F639" t="str">
            <v>Troca de Óleo</v>
          </cell>
        </row>
        <row r="640">
          <cell r="C640" t="str">
            <v>Fevereiro Total</v>
          </cell>
          <cell r="D640">
            <v>574.98</v>
          </cell>
          <cell r="E640">
            <v>901.17</v>
          </cell>
        </row>
        <row r="641">
          <cell r="A641" t="str">
            <v>3228-5</v>
          </cell>
          <cell r="B641" t="str">
            <v>CPH9524</v>
          </cell>
          <cell r="C641" t="str">
            <v>Março</v>
          </cell>
          <cell r="D641">
            <v>676.97</v>
          </cell>
          <cell r="E641">
            <v>1062.25</v>
          </cell>
          <cell r="F641" t="str">
            <v>Gasolina Comum</v>
          </cell>
        </row>
        <row r="642">
          <cell r="C642" t="str">
            <v>Março Total</v>
          </cell>
          <cell r="D642">
            <v>676.97</v>
          </cell>
          <cell r="E642">
            <v>1062.25</v>
          </cell>
        </row>
        <row r="643">
          <cell r="A643" t="str">
            <v>3228-5</v>
          </cell>
          <cell r="B643" t="str">
            <v>CPH9524</v>
          </cell>
          <cell r="C643" t="str">
            <v>Abril</v>
          </cell>
          <cell r="D643">
            <v>287.75</v>
          </cell>
          <cell r="E643">
            <v>446.37</v>
          </cell>
          <cell r="F643" t="str">
            <v>Gasolina Comum</v>
          </cell>
        </row>
        <row r="644">
          <cell r="C644" t="str">
            <v>Abril Total</v>
          </cell>
          <cell r="D644">
            <v>287.75</v>
          </cell>
          <cell r="E644">
            <v>446.37</v>
          </cell>
        </row>
        <row r="645">
          <cell r="A645" t="str">
            <v>3247-1</v>
          </cell>
          <cell r="B645" t="str">
            <v>CPH9750</v>
          </cell>
          <cell r="C645" t="str">
            <v>Janeiro</v>
          </cell>
          <cell r="D645">
            <v>722.98</v>
          </cell>
          <cell r="E645">
            <v>1134.19</v>
          </cell>
          <cell r="F645" t="str">
            <v>Gasolina Comum</v>
          </cell>
        </row>
        <row r="646">
          <cell r="A646" t="str">
            <v>3247-1</v>
          </cell>
          <cell r="B646" t="str">
            <v>CPH9750</v>
          </cell>
          <cell r="C646" t="str">
            <v>Janeiro</v>
          </cell>
          <cell r="D646">
            <v>1</v>
          </cell>
          <cell r="E646">
            <v>5</v>
          </cell>
          <cell r="F646" t="str">
            <v>Troca de Óleo</v>
          </cell>
        </row>
        <row r="647">
          <cell r="C647" t="str">
            <v>Janeiro Total</v>
          </cell>
          <cell r="D647">
            <v>723.98</v>
          </cell>
          <cell r="E647">
            <v>1139.19</v>
          </cell>
        </row>
        <row r="648">
          <cell r="A648" t="str">
            <v>3247-1</v>
          </cell>
          <cell r="B648" t="str">
            <v>CPH9750</v>
          </cell>
          <cell r="C648" t="str">
            <v>Fevereiro</v>
          </cell>
          <cell r="D648">
            <v>418.5</v>
          </cell>
          <cell r="E648">
            <v>656.14</v>
          </cell>
          <cell r="F648" t="str">
            <v>Gasolina Comum</v>
          </cell>
        </row>
        <row r="649">
          <cell r="C649" t="str">
            <v>Fevereiro Total</v>
          </cell>
          <cell r="D649">
            <v>418.5</v>
          </cell>
          <cell r="E649">
            <v>656.14</v>
          </cell>
        </row>
        <row r="650">
          <cell r="A650" t="str">
            <v>3247-1</v>
          </cell>
          <cell r="B650" t="str">
            <v>CPH9750</v>
          </cell>
          <cell r="C650" t="str">
            <v>Março</v>
          </cell>
          <cell r="D650">
            <v>583.29999999999995</v>
          </cell>
          <cell r="E650">
            <v>913</v>
          </cell>
          <cell r="F650" t="str">
            <v>Gasolina Comum</v>
          </cell>
        </row>
        <row r="651">
          <cell r="A651" t="str">
            <v>3247-1</v>
          </cell>
          <cell r="B651" t="str">
            <v>CPH9750</v>
          </cell>
          <cell r="C651" t="str">
            <v>Março</v>
          </cell>
          <cell r="D651">
            <v>10.02</v>
          </cell>
          <cell r="E651">
            <v>23</v>
          </cell>
          <cell r="F651" t="str">
            <v>Troca de Óleo</v>
          </cell>
        </row>
        <row r="652">
          <cell r="C652" t="str">
            <v>Março Total</v>
          </cell>
          <cell r="D652">
            <v>593.31999999999994</v>
          </cell>
          <cell r="E652">
            <v>936</v>
          </cell>
        </row>
        <row r="653">
          <cell r="A653" t="str">
            <v>3247-1</v>
          </cell>
          <cell r="B653" t="str">
            <v>CPH9750</v>
          </cell>
          <cell r="C653" t="str">
            <v>Abril</v>
          </cell>
          <cell r="D653">
            <v>177.47</v>
          </cell>
          <cell r="E653">
            <v>276.66000000000003</v>
          </cell>
          <cell r="F653" t="str">
            <v>Gasolina Comum</v>
          </cell>
        </row>
        <row r="654">
          <cell r="C654" t="str">
            <v>Abril Total</v>
          </cell>
          <cell r="D654">
            <v>177.47</v>
          </cell>
          <cell r="E654">
            <v>276.66000000000003</v>
          </cell>
        </row>
        <row r="655">
          <cell r="A655" t="str">
            <v>3262-5</v>
          </cell>
          <cell r="B655" t="str">
            <v>CMR8921</v>
          </cell>
          <cell r="C655" t="str">
            <v>Janeiro</v>
          </cell>
          <cell r="D655">
            <v>101.69</v>
          </cell>
          <cell r="E655">
            <v>89.25</v>
          </cell>
          <cell r="F655" t="str">
            <v>Álcool</v>
          </cell>
        </row>
        <row r="656">
          <cell r="C656" t="str">
            <v>Janeiro Total</v>
          </cell>
          <cell r="D656">
            <v>101.69</v>
          </cell>
          <cell r="E656">
            <v>89.25</v>
          </cell>
        </row>
        <row r="657">
          <cell r="A657" t="str">
            <v>3262-5</v>
          </cell>
          <cell r="B657" t="str">
            <v>CMR8921</v>
          </cell>
          <cell r="C657" t="str">
            <v>Fevereiro</v>
          </cell>
          <cell r="D657">
            <v>35.35</v>
          </cell>
          <cell r="E657">
            <v>31.01</v>
          </cell>
          <cell r="F657" t="str">
            <v>Álcool</v>
          </cell>
        </row>
        <row r="658">
          <cell r="C658" t="str">
            <v>Fevereiro Total</v>
          </cell>
          <cell r="D658">
            <v>35.35</v>
          </cell>
          <cell r="E658">
            <v>31.01</v>
          </cell>
        </row>
        <row r="659">
          <cell r="A659" t="str">
            <v>3262-5</v>
          </cell>
          <cell r="B659" t="str">
            <v>CMR8921</v>
          </cell>
          <cell r="C659" t="str">
            <v>Março</v>
          </cell>
          <cell r="D659">
            <v>53.21</v>
          </cell>
          <cell r="E659">
            <v>60.6</v>
          </cell>
          <cell r="F659" t="str">
            <v>Álcool</v>
          </cell>
        </row>
        <row r="660">
          <cell r="C660" t="str">
            <v>Março Total</v>
          </cell>
          <cell r="D660">
            <v>53.21</v>
          </cell>
          <cell r="E660">
            <v>60.6</v>
          </cell>
        </row>
        <row r="661">
          <cell r="A661" t="str">
            <v>3265-9</v>
          </cell>
          <cell r="B661" t="str">
            <v>CMR8922</v>
          </cell>
          <cell r="C661" t="str">
            <v>Janeiro</v>
          </cell>
          <cell r="D661">
            <v>533.35</v>
          </cell>
          <cell r="E661">
            <v>608.53</v>
          </cell>
          <cell r="F661" t="str">
            <v>Álcool</v>
          </cell>
        </row>
        <row r="662">
          <cell r="C662" t="str">
            <v>Janeiro Total</v>
          </cell>
          <cell r="D662">
            <v>533.35</v>
          </cell>
          <cell r="E662">
            <v>608.53</v>
          </cell>
        </row>
        <row r="663">
          <cell r="A663" t="str">
            <v>3265-9</v>
          </cell>
          <cell r="B663" t="str">
            <v>CMR8922</v>
          </cell>
          <cell r="C663" t="str">
            <v>Fevereiro</v>
          </cell>
          <cell r="D663">
            <v>1060.8900000000001</v>
          </cell>
          <cell r="E663">
            <v>1211.48</v>
          </cell>
          <cell r="F663" t="str">
            <v>Álcool</v>
          </cell>
        </row>
        <row r="664">
          <cell r="C664" t="str">
            <v>Fevereiro Total</v>
          </cell>
          <cell r="D664">
            <v>1060.8900000000001</v>
          </cell>
          <cell r="E664">
            <v>1211.48</v>
          </cell>
        </row>
        <row r="665">
          <cell r="A665" t="str">
            <v>3265-9</v>
          </cell>
          <cell r="B665" t="str">
            <v>CMR8922</v>
          </cell>
          <cell r="C665" t="str">
            <v>Março</v>
          </cell>
          <cell r="D665">
            <v>187.19</v>
          </cell>
          <cell r="E665">
            <v>193.2</v>
          </cell>
          <cell r="F665" t="str">
            <v>Álcool</v>
          </cell>
        </row>
        <row r="666">
          <cell r="C666" t="str">
            <v>Março Total</v>
          </cell>
          <cell r="D666">
            <v>187.19</v>
          </cell>
          <cell r="E666">
            <v>193.2</v>
          </cell>
        </row>
        <row r="667">
          <cell r="A667" t="str">
            <v>3283-7</v>
          </cell>
          <cell r="B667" t="str">
            <v>CMR8920</v>
          </cell>
          <cell r="C667" t="str">
            <v>Janeiro</v>
          </cell>
          <cell r="D667">
            <v>402.28</v>
          </cell>
          <cell r="E667">
            <v>677.49</v>
          </cell>
          <cell r="F667" t="str">
            <v>Gasolina Comum</v>
          </cell>
        </row>
        <row r="668">
          <cell r="C668" t="str">
            <v>Janeiro Total</v>
          </cell>
          <cell r="D668">
            <v>402.28</v>
          </cell>
          <cell r="E668">
            <v>677.49</v>
          </cell>
        </row>
        <row r="669">
          <cell r="A669" t="str">
            <v>3283-7</v>
          </cell>
          <cell r="B669" t="str">
            <v>CMR8920</v>
          </cell>
          <cell r="C669" t="str">
            <v>Fevereiro</v>
          </cell>
          <cell r="D669">
            <v>829.47</v>
          </cell>
          <cell r="E669">
            <v>1406.62</v>
          </cell>
          <cell r="F669" t="str">
            <v>Gasolina Comum</v>
          </cell>
        </row>
        <row r="670">
          <cell r="C670" t="str">
            <v>Fevereiro Total</v>
          </cell>
          <cell r="D670">
            <v>829.47</v>
          </cell>
          <cell r="E670">
            <v>1406.62</v>
          </cell>
        </row>
        <row r="671">
          <cell r="A671" t="str">
            <v>3283-7</v>
          </cell>
          <cell r="B671" t="str">
            <v>CMR8920</v>
          </cell>
          <cell r="C671" t="str">
            <v>Março</v>
          </cell>
          <cell r="D671">
            <v>593.29</v>
          </cell>
          <cell r="E671">
            <v>994.96</v>
          </cell>
          <cell r="F671" t="str">
            <v>Gasolina Comum</v>
          </cell>
        </row>
        <row r="672">
          <cell r="C672" t="str">
            <v>Março Total</v>
          </cell>
          <cell r="D672">
            <v>593.29</v>
          </cell>
          <cell r="E672">
            <v>994.96</v>
          </cell>
        </row>
        <row r="673">
          <cell r="A673" t="str">
            <v>3284-5</v>
          </cell>
          <cell r="B673" t="str">
            <v>CPH9761</v>
          </cell>
          <cell r="C673" t="str">
            <v>Janeiro</v>
          </cell>
          <cell r="D673">
            <v>401.95</v>
          </cell>
          <cell r="E673">
            <v>680.11</v>
          </cell>
          <cell r="F673" t="str">
            <v>Gasolina Comum</v>
          </cell>
        </row>
        <row r="674">
          <cell r="A674" t="str">
            <v>3284-5</v>
          </cell>
          <cell r="B674" t="str">
            <v>CPH9761</v>
          </cell>
          <cell r="C674" t="str">
            <v>Janeiro</v>
          </cell>
          <cell r="D674">
            <v>1</v>
          </cell>
          <cell r="E674">
            <v>13</v>
          </cell>
          <cell r="F674" t="str">
            <v>Troca de Óleo</v>
          </cell>
        </row>
        <row r="675">
          <cell r="C675" t="str">
            <v>Janeiro Total</v>
          </cell>
          <cell r="D675">
            <v>402.95</v>
          </cell>
          <cell r="E675">
            <v>693.11</v>
          </cell>
        </row>
        <row r="676">
          <cell r="A676" t="str">
            <v>3284-5</v>
          </cell>
          <cell r="B676" t="str">
            <v>CPH9761</v>
          </cell>
          <cell r="C676" t="str">
            <v>Fevereiro</v>
          </cell>
          <cell r="D676">
            <v>504.93</v>
          </cell>
          <cell r="E676">
            <v>838.03</v>
          </cell>
          <cell r="F676" t="str">
            <v>Gasolina Comum</v>
          </cell>
        </row>
        <row r="677">
          <cell r="C677" t="str">
            <v>Fevereiro Total</v>
          </cell>
          <cell r="D677">
            <v>504.93</v>
          </cell>
          <cell r="E677">
            <v>838.03</v>
          </cell>
        </row>
        <row r="678">
          <cell r="A678" t="str">
            <v>3284-5</v>
          </cell>
          <cell r="B678" t="str">
            <v>CPH9761</v>
          </cell>
          <cell r="C678" t="str">
            <v>Março</v>
          </cell>
          <cell r="D678">
            <v>337.34</v>
          </cell>
          <cell r="E678">
            <v>562.09</v>
          </cell>
          <cell r="F678" t="str">
            <v>Gasolina Comum</v>
          </cell>
        </row>
        <row r="679">
          <cell r="A679" t="str">
            <v>3284-5</v>
          </cell>
          <cell r="B679" t="str">
            <v>CPH9761</v>
          </cell>
          <cell r="C679" t="str">
            <v>Março</v>
          </cell>
          <cell r="D679">
            <v>1</v>
          </cell>
          <cell r="E679">
            <v>8</v>
          </cell>
          <cell r="F679" t="str">
            <v>Troca de Óleo</v>
          </cell>
        </row>
        <row r="680">
          <cell r="C680" t="str">
            <v>Março Total</v>
          </cell>
          <cell r="D680">
            <v>338.34</v>
          </cell>
          <cell r="E680">
            <v>570.09</v>
          </cell>
        </row>
        <row r="681">
          <cell r="A681" t="str">
            <v>3284-5</v>
          </cell>
          <cell r="B681" t="str">
            <v>CPH9761</v>
          </cell>
          <cell r="C681" t="str">
            <v>Abril</v>
          </cell>
          <cell r="D681">
            <v>411.45</v>
          </cell>
          <cell r="E681">
            <v>720.35</v>
          </cell>
          <cell r="F681" t="str">
            <v>Gasolina Comum</v>
          </cell>
        </row>
        <row r="682">
          <cell r="C682" t="str">
            <v>Abril Total</v>
          </cell>
          <cell r="D682">
            <v>411.45</v>
          </cell>
          <cell r="E682">
            <v>720.35</v>
          </cell>
        </row>
        <row r="683">
          <cell r="A683" t="str">
            <v>3321-5</v>
          </cell>
          <cell r="B683" t="str">
            <v>CPL5585</v>
          </cell>
          <cell r="C683" t="str">
            <v>Janeiro</v>
          </cell>
          <cell r="D683">
            <v>1</v>
          </cell>
          <cell r="E683">
            <v>5</v>
          </cell>
          <cell r="F683" t="str">
            <v>Complemento Óleo</v>
          </cell>
        </row>
        <row r="684">
          <cell r="A684" t="str">
            <v>3321-5</v>
          </cell>
          <cell r="B684" t="str">
            <v>CPL5585</v>
          </cell>
          <cell r="C684" t="str">
            <v>Janeiro</v>
          </cell>
          <cell r="D684">
            <v>373.97</v>
          </cell>
          <cell r="E684">
            <v>621.6</v>
          </cell>
          <cell r="F684" t="str">
            <v>Gasolina Comum</v>
          </cell>
        </row>
        <row r="685">
          <cell r="A685" t="str">
            <v>3321-5</v>
          </cell>
          <cell r="C685" t="str">
            <v>Janeiro</v>
          </cell>
          <cell r="D685">
            <v>1</v>
          </cell>
          <cell r="E685">
            <v>30</v>
          </cell>
          <cell r="F685" t="str">
            <v>Lavagem Completa</v>
          </cell>
        </row>
        <row r="686">
          <cell r="C686" t="str">
            <v>Janeiro Total</v>
          </cell>
          <cell r="D686">
            <v>375.97</v>
          </cell>
          <cell r="E686">
            <v>656.6</v>
          </cell>
        </row>
        <row r="687">
          <cell r="A687" t="str">
            <v>3321-5</v>
          </cell>
          <cell r="B687" t="str">
            <v>CPL5585</v>
          </cell>
          <cell r="C687" t="str">
            <v>Fevereiro</v>
          </cell>
          <cell r="D687">
            <v>1</v>
          </cell>
          <cell r="E687">
            <v>7</v>
          </cell>
          <cell r="F687" t="str">
            <v>Complemento Óleo</v>
          </cell>
        </row>
        <row r="688">
          <cell r="A688" t="str">
            <v>3321-5</v>
          </cell>
          <cell r="B688" t="str">
            <v>CPL5585</v>
          </cell>
          <cell r="C688" t="str">
            <v>Fevereiro</v>
          </cell>
          <cell r="D688">
            <v>366.49</v>
          </cell>
          <cell r="E688">
            <v>577.79999999999995</v>
          </cell>
          <cell r="F688" t="str">
            <v>Gasolina Comum</v>
          </cell>
        </row>
        <row r="689">
          <cell r="A689" t="str">
            <v>3321-5</v>
          </cell>
          <cell r="C689" t="str">
            <v>Fevereiro</v>
          </cell>
          <cell r="D689">
            <v>1</v>
          </cell>
          <cell r="E689">
            <v>30</v>
          </cell>
          <cell r="F689" t="str">
            <v>Lavagem Completa</v>
          </cell>
        </row>
        <row r="690">
          <cell r="C690" t="str">
            <v>Fevereiro Total</v>
          </cell>
          <cell r="D690">
            <v>368.49</v>
          </cell>
          <cell r="E690">
            <v>614.79999999999995</v>
          </cell>
        </row>
        <row r="691">
          <cell r="A691" t="str">
            <v>3321-5</v>
          </cell>
          <cell r="B691" t="str">
            <v>CPL5585</v>
          </cell>
          <cell r="C691" t="str">
            <v>Março</v>
          </cell>
          <cell r="D691">
            <v>1</v>
          </cell>
          <cell r="E691">
            <v>6.5</v>
          </cell>
          <cell r="F691" t="str">
            <v>Complemento Óleo</v>
          </cell>
        </row>
        <row r="692">
          <cell r="A692" t="str">
            <v>3321-5</v>
          </cell>
          <cell r="B692" t="str">
            <v>CPL5585</v>
          </cell>
          <cell r="C692" t="str">
            <v>Março</v>
          </cell>
          <cell r="D692">
            <v>277.23</v>
          </cell>
          <cell r="E692">
            <v>433.05</v>
          </cell>
          <cell r="F692" t="str">
            <v>Gasolina Comum</v>
          </cell>
        </row>
        <row r="693">
          <cell r="A693" t="str">
            <v>3321-5</v>
          </cell>
          <cell r="C693" t="str">
            <v>Março</v>
          </cell>
          <cell r="D693">
            <v>1</v>
          </cell>
          <cell r="E693">
            <v>30</v>
          </cell>
          <cell r="F693" t="str">
            <v>Lavagem Completa</v>
          </cell>
        </row>
        <row r="694">
          <cell r="C694" t="str">
            <v>Março Total</v>
          </cell>
          <cell r="D694">
            <v>279.23</v>
          </cell>
          <cell r="E694">
            <v>469.55</v>
          </cell>
        </row>
        <row r="695">
          <cell r="A695" t="str">
            <v>3321-5</v>
          </cell>
          <cell r="B695" t="str">
            <v>CPL5585</v>
          </cell>
          <cell r="C695" t="str">
            <v>Abril</v>
          </cell>
          <cell r="D695">
            <v>116.47</v>
          </cell>
          <cell r="E695">
            <v>183.8</v>
          </cell>
          <cell r="F695" t="str">
            <v>Gasolina Comum</v>
          </cell>
        </row>
        <row r="696">
          <cell r="A696" t="str">
            <v>3321-5</v>
          </cell>
          <cell r="C696" t="str">
            <v>Abril</v>
          </cell>
          <cell r="D696">
            <v>1</v>
          </cell>
          <cell r="E696">
            <v>30</v>
          </cell>
          <cell r="F696" t="str">
            <v>Lavagem Completa</v>
          </cell>
        </row>
        <row r="697">
          <cell r="C697" t="str">
            <v>Abril Total</v>
          </cell>
          <cell r="D697">
            <v>117.47</v>
          </cell>
          <cell r="E697">
            <v>213.8</v>
          </cell>
        </row>
        <row r="698">
          <cell r="A698" t="str">
            <v>3360-5</v>
          </cell>
          <cell r="B698" t="str">
            <v>CPH2319</v>
          </cell>
          <cell r="C698" t="str">
            <v>Janeiro</v>
          </cell>
          <cell r="D698">
            <v>1</v>
          </cell>
          <cell r="E698">
            <v>4.5</v>
          </cell>
          <cell r="F698" t="str">
            <v>Complemento Óleo</v>
          </cell>
        </row>
        <row r="699">
          <cell r="A699" t="str">
            <v>3360-5</v>
          </cell>
          <cell r="B699" t="str">
            <v>CPH2319</v>
          </cell>
          <cell r="C699" t="str">
            <v>Janeiro</v>
          </cell>
          <cell r="D699">
            <v>219.3</v>
          </cell>
          <cell r="E699">
            <v>359.35</v>
          </cell>
          <cell r="F699" t="str">
            <v>Gasolina Comum</v>
          </cell>
        </row>
        <row r="700">
          <cell r="A700" t="str">
            <v>3360-5</v>
          </cell>
          <cell r="B700" t="str">
            <v>CPH2319</v>
          </cell>
          <cell r="C700" t="str">
            <v>Janeiro</v>
          </cell>
          <cell r="D700">
            <v>1</v>
          </cell>
          <cell r="E700">
            <v>5</v>
          </cell>
          <cell r="F700" t="str">
            <v>Troca de Óleo</v>
          </cell>
        </row>
        <row r="701">
          <cell r="C701" t="str">
            <v>Janeiro Total</v>
          </cell>
          <cell r="D701">
            <v>221.3</v>
          </cell>
          <cell r="E701">
            <v>368.85</v>
          </cell>
        </row>
        <row r="702">
          <cell r="A702" t="str">
            <v>3360-5</v>
          </cell>
          <cell r="B702" t="str">
            <v>CPH2319</v>
          </cell>
          <cell r="C702" t="str">
            <v>Fevereiro</v>
          </cell>
          <cell r="D702">
            <v>2</v>
          </cell>
          <cell r="E702">
            <v>28</v>
          </cell>
          <cell r="F702" t="str">
            <v>Aditivo Óleo</v>
          </cell>
        </row>
        <row r="703">
          <cell r="A703" t="str">
            <v>3360-5</v>
          </cell>
          <cell r="B703" t="str">
            <v>CPH2319</v>
          </cell>
          <cell r="C703" t="str">
            <v>Fevereiro</v>
          </cell>
          <cell r="D703">
            <v>1</v>
          </cell>
          <cell r="E703">
            <v>6.5</v>
          </cell>
          <cell r="F703" t="str">
            <v>Complemento Óleo</v>
          </cell>
        </row>
        <row r="704">
          <cell r="A704" t="str">
            <v>3360-5</v>
          </cell>
          <cell r="B704" t="str">
            <v>CPH2319</v>
          </cell>
          <cell r="C704" t="str">
            <v>Fevereiro</v>
          </cell>
          <cell r="D704">
            <v>398.6</v>
          </cell>
          <cell r="E704">
            <v>645.35</v>
          </cell>
          <cell r="F704" t="str">
            <v>Gasolina Comum</v>
          </cell>
        </row>
        <row r="705">
          <cell r="A705" t="str">
            <v>3360-5</v>
          </cell>
          <cell r="C705" t="str">
            <v>Fevereiro</v>
          </cell>
          <cell r="D705">
            <v>2</v>
          </cell>
          <cell r="E705">
            <v>30</v>
          </cell>
          <cell r="F705" t="str">
            <v>Lavagem Simples</v>
          </cell>
        </row>
        <row r="706">
          <cell r="A706" t="str">
            <v>3360-5</v>
          </cell>
          <cell r="B706" t="str">
            <v>CPH2319</v>
          </cell>
          <cell r="C706" t="str">
            <v>Fevereiro</v>
          </cell>
          <cell r="D706">
            <v>1</v>
          </cell>
          <cell r="E706">
            <v>20</v>
          </cell>
          <cell r="F706" t="str">
            <v>Troca de Filtro</v>
          </cell>
        </row>
        <row r="707">
          <cell r="A707" t="str">
            <v>3360-5</v>
          </cell>
          <cell r="B707" t="str">
            <v>CPH2319</v>
          </cell>
          <cell r="C707" t="str">
            <v>Fevereiro</v>
          </cell>
          <cell r="D707">
            <v>5</v>
          </cell>
          <cell r="E707">
            <v>22.5</v>
          </cell>
          <cell r="F707" t="str">
            <v>Troca de Óleo</v>
          </cell>
        </row>
        <row r="708">
          <cell r="C708" t="str">
            <v>Fevereiro Total</v>
          </cell>
          <cell r="D708">
            <v>409.6</v>
          </cell>
          <cell r="E708">
            <v>752.35</v>
          </cell>
        </row>
        <row r="709">
          <cell r="A709" t="str">
            <v>3360-5</v>
          </cell>
          <cell r="B709" t="str">
            <v>CPH2319</v>
          </cell>
          <cell r="C709" t="str">
            <v>Março</v>
          </cell>
          <cell r="D709">
            <v>65.37</v>
          </cell>
          <cell r="E709">
            <v>101.25</v>
          </cell>
          <cell r="F709" t="str">
            <v>Gasolina Comum</v>
          </cell>
        </row>
        <row r="710">
          <cell r="A710" t="str">
            <v>3360-5</v>
          </cell>
          <cell r="C710" t="str">
            <v>Março</v>
          </cell>
          <cell r="D710">
            <v>1</v>
          </cell>
          <cell r="E710">
            <v>30</v>
          </cell>
          <cell r="F710" t="str">
            <v>Lavagem Completa</v>
          </cell>
        </row>
        <row r="711">
          <cell r="C711" t="str">
            <v>Março Total</v>
          </cell>
          <cell r="D711">
            <v>66.37</v>
          </cell>
          <cell r="E711">
            <v>131.25</v>
          </cell>
        </row>
        <row r="712">
          <cell r="A712" t="str">
            <v>3360-5</v>
          </cell>
          <cell r="B712" t="str">
            <v>CPH2319</v>
          </cell>
          <cell r="C712" t="str">
            <v>Abril</v>
          </cell>
          <cell r="D712">
            <v>2</v>
          </cell>
          <cell r="E712">
            <v>13</v>
          </cell>
          <cell r="F712" t="str">
            <v>Complemento Óleo</v>
          </cell>
        </row>
        <row r="713">
          <cell r="A713" t="str">
            <v>3360-5</v>
          </cell>
          <cell r="B713" t="str">
            <v>CPH2319</v>
          </cell>
          <cell r="C713" t="str">
            <v>Abril</v>
          </cell>
          <cell r="D713">
            <v>184.64</v>
          </cell>
          <cell r="E713">
            <v>285.69</v>
          </cell>
          <cell r="F713" t="str">
            <v>Gasolina Comum</v>
          </cell>
        </row>
        <row r="714">
          <cell r="C714" t="str">
            <v>Abril Total</v>
          </cell>
          <cell r="D714">
            <v>186.64</v>
          </cell>
          <cell r="E714">
            <v>298.69</v>
          </cell>
        </row>
        <row r="715">
          <cell r="A715" t="str">
            <v>3414-8</v>
          </cell>
          <cell r="B715" t="str">
            <v>BOQ6439</v>
          </cell>
          <cell r="C715" t="str">
            <v>Janeiro</v>
          </cell>
          <cell r="D715">
            <v>235.5</v>
          </cell>
          <cell r="E715">
            <v>247.1</v>
          </cell>
          <cell r="F715" t="str">
            <v>Álcool</v>
          </cell>
        </row>
        <row r="716">
          <cell r="C716" t="str">
            <v>Janeiro Total</v>
          </cell>
          <cell r="D716">
            <v>235.5</v>
          </cell>
          <cell r="E716">
            <v>247.1</v>
          </cell>
        </row>
        <row r="717">
          <cell r="A717" t="str">
            <v>3414-8</v>
          </cell>
          <cell r="B717" t="str">
            <v>BOQ6439</v>
          </cell>
          <cell r="C717" t="str">
            <v>Fevereiro</v>
          </cell>
          <cell r="D717">
            <v>622</v>
          </cell>
          <cell r="E717">
            <v>666.6</v>
          </cell>
          <cell r="F717" t="str">
            <v>Álcool</v>
          </cell>
        </row>
        <row r="718">
          <cell r="A718" t="str">
            <v>3414-8</v>
          </cell>
          <cell r="C718" t="str">
            <v>Fevereiro</v>
          </cell>
          <cell r="D718">
            <v>2</v>
          </cell>
          <cell r="E718">
            <v>30</v>
          </cell>
          <cell r="F718" t="str">
            <v>Lavagem Simples</v>
          </cell>
        </row>
        <row r="719">
          <cell r="C719" t="str">
            <v>Fevereiro Total</v>
          </cell>
          <cell r="D719">
            <v>624</v>
          </cell>
          <cell r="E719">
            <v>696.6</v>
          </cell>
        </row>
        <row r="720">
          <cell r="A720" t="str">
            <v>3414-8</v>
          </cell>
          <cell r="B720" t="str">
            <v>BOQ6439</v>
          </cell>
          <cell r="C720" t="str">
            <v>Março</v>
          </cell>
          <cell r="D720">
            <v>257.3</v>
          </cell>
          <cell r="E720">
            <v>253.42</v>
          </cell>
          <cell r="F720" t="str">
            <v>Álcool</v>
          </cell>
        </row>
        <row r="721">
          <cell r="C721" t="str">
            <v>Março Total</v>
          </cell>
          <cell r="D721">
            <v>257.3</v>
          </cell>
          <cell r="E721">
            <v>253.42</v>
          </cell>
        </row>
        <row r="722">
          <cell r="A722" t="str">
            <v>3414-8</v>
          </cell>
          <cell r="B722" t="str">
            <v>BOQ6439</v>
          </cell>
          <cell r="C722" t="str">
            <v>Abril</v>
          </cell>
          <cell r="D722">
            <v>172.09</v>
          </cell>
          <cell r="E722">
            <v>163.51</v>
          </cell>
          <cell r="F722" t="str">
            <v>Álcool</v>
          </cell>
        </row>
        <row r="723">
          <cell r="A723" t="str">
            <v>3414-8</v>
          </cell>
          <cell r="B723" t="str">
            <v>BOQ6439</v>
          </cell>
          <cell r="C723" t="str">
            <v>Abril</v>
          </cell>
          <cell r="D723">
            <v>47.9</v>
          </cell>
          <cell r="E723">
            <v>47.9</v>
          </cell>
          <cell r="F723" t="str">
            <v>Troca de Óleo</v>
          </cell>
        </row>
        <row r="724">
          <cell r="C724" t="str">
            <v>Abril Total</v>
          </cell>
          <cell r="D724">
            <v>219.99</v>
          </cell>
          <cell r="E724">
            <v>211.41</v>
          </cell>
        </row>
        <row r="725">
          <cell r="A725" t="str">
            <v>3426-1</v>
          </cell>
          <cell r="B725" t="str">
            <v>BOQ6431</v>
          </cell>
          <cell r="C725" t="str">
            <v>Janeiro</v>
          </cell>
          <cell r="D725">
            <v>1346.17</v>
          </cell>
          <cell r="E725">
            <v>1527.12</v>
          </cell>
          <cell r="F725" t="str">
            <v>Álcool</v>
          </cell>
        </row>
        <row r="726">
          <cell r="A726" t="str">
            <v>3426-1</v>
          </cell>
          <cell r="B726" t="str">
            <v>BOQ6431</v>
          </cell>
          <cell r="C726" t="str">
            <v>Janeiro</v>
          </cell>
          <cell r="D726">
            <v>1</v>
          </cell>
          <cell r="E726">
            <v>3</v>
          </cell>
          <cell r="F726" t="str">
            <v>Complemento Óleo</v>
          </cell>
        </row>
        <row r="727">
          <cell r="C727" t="str">
            <v>Janeiro Total</v>
          </cell>
          <cell r="D727">
            <v>1347.17</v>
          </cell>
          <cell r="E727">
            <v>1530.12</v>
          </cell>
        </row>
        <row r="728">
          <cell r="A728" t="str">
            <v>3426-1</v>
          </cell>
          <cell r="B728" t="str">
            <v>BOQ6431</v>
          </cell>
          <cell r="C728" t="str">
            <v>Fevereiro</v>
          </cell>
          <cell r="D728">
            <v>922.82</v>
          </cell>
          <cell r="E728">
            <v>1054.01</v>
          </cell>
          <cell r="F728" t="str">
            <v>Álcool</v>
          </cell>
        </row>
        <row r="729">
          <cell r="C729" t="str">
            <v>Fevereiro Total</v>
          </cell>
          <cell r="D729">
            <v>922.82</v>
          </cell>
          <cell r="E729">
            <v>1054.01</v>
          </cell>
        </row>
        <row r="730">
          <cell r="A730" t="str">
            <v>3426-1</v>
          </cell>
          <cell r="B730" t="str">
            <v>BOQ6431</v>
          </cell>
          <cell r="C730" t="str">
            <v>Março</v>
          </cell>
          <cell r="D730">
            <v>1154.72</v>
          </cell>
          <cell r="E730">
            <v>1325.84</v>
          </cell>
          <cell r="F730" t="str">
            <v>Álcool</v>
          </cell>
        </row>
        <row r="731">
          <cell r="C731" t="str">
            <v>Março Total</v>
          </cell>
          <cell r="D731">
            <v>1154.72</v>
          </cell>
          <cell r="E731">
            <v>1325.84</v>
          </cell>
        </row>
        <row r="732">
          <cell r="A732" t="str">
            <v>3426-1</v>
          </cell>
          <cell r="B732" t="str">
            <v>BOQ6431</v>
          </cell>
          <cell r="C732" t="str">
            <v>Abril</v>
          </cell>
          <cell r="D732">
            <v>585</v>
          </cell>
          <cell r="E732">
            <v>671.94</v>
          </cell>
          <cell r="F732" t="str">
            <v>Álcool</v>
          </cell>
        </row>
        <row r="733">
          <cell r="C733" t="str">
            <v>Abril Total</v>
          </cell>
          <cell r="D733">
            <v>585</v>
          </cell>
          <cell r="E733">
            <v>671.94</v>
          </cell>
        </row>
        <row r="734">
          <cell r="A734" t="str">
            <v>3432-6</v>
          </cell>
          <cell r="B734" t="str">
            <v>BOQ6430</v>
          </cell>
          <cell r="C734" t="str">
            <v>Janeiro</v>
          </cell>
          <cell r="D734">
            <v>545.49</v>
          </cell>
          <cell r="E734">
            <v>578.87</v>
          </cell>
          <cell r="F734" t="str">
            <v>Álcool</v>
          </cell>
        </row>
        <row r="735">
          <cell r="A735" t="str">
            <v>3432-6</v>
          </cell>
          <cell r="B735" t="str">
            <v>BOQ6430</v>
          </cell>
          <cell r="C735" t="str">
            <v>Janeiro</v>
          </cell>
          <cell r="D735">
            <v>2</v>
          </cell>
          <cell r="E735">
            <v>14.5</v>
          </cell>
          <cell r="F735" t="str">
            <v>Complemento Óleo</v>
          </cell>
        </row>
        <row r="736">
          <cell r="A736" t="str">
            <v>3432-6</v>
          </cell>
          <cell r="C736" t="str">
            <v>Janeiro</v>
          </cell>
          <cell r="D736">
            <v>1</v>
          </cell>
          <cell r="E736">
            <v>30</v>
          </cell>
          <cell r="F736" t="str">
            <v>Lavagem Completa</v>
          </cell>
        </row>
        <row r="737">
          <cell r="C737" t="str">
            <v>Janeiro Total</v>
          </cell>
          <cell r="D737">
            <v>548.49</v>
          </cell>
          <cell r="E737">
            <v>623.37</v>
          </cell>
        </row>
        <row r="738">
          <cell r="A738" t="str">
            <v>3432-6</v>
          </cell>
          <cell r="B738" t="str">
            <v>BOQ6430</v>
          </cell>
          <cell r="C738" t="str">
            <v>Fevereiro</v>
          </cell>
          <cell r="D738">
            <v>781.67</v>
          </cell>
          <cell r="E738">
            <v>842.17</v>
          </cell>
          <cell r="F738" t="str">
            <v>Álcool</v>
          </cell>
        </row>
        <row r="739">
          <cell r="A739" t="str">
            <v>3432-6</v>
          </cell>
          <cell r="B739" t="str">
            <v>BOQ6430</v>
          </cell>
          <cell r="C739" t="str">
            <v>Fevereiro</v>
          </cell>
          <cell r="D739">
            <v>1</v>
          </cell>
          <cell r="E739">
            <v>6.5</v>
          </cell>
          <cell r="F739" t="str">
            <v>Complemento Óleo</v>
          </cell>
        </row>
        <row r="740">
          <cell r="C740" t="str">
            <v>Fevereiro Total</v>
          </cell>
          <cell r="D740">
            <v>782.67</v>
          </cell>
          <cell r="E740">
            <v>848.67</v>
          </cell>
        </row>
        <row r="741">
          <cell r="A741" t="str">
            <v>3432-6</v>
          </cell>
          <cell r="B741" t="str">
            <v>BOQ6430</v>
          </cell>
          <cell r="C741" t="str">
            <v>Março</v>
          </cell>
          <cell r="D741">
            <v>107.44</v>
          </cell>
          <cell r="E741">
            <v>117</v>
          </cell>
          <cell r="F741" t="str">
            <v>Álcool</v>
          </cell>
        </row>
        <row r="742">
          <cell r="A742" t="str">
            <v>3432-6</v>
          </cell>
          <cell r="C742" t="str">
            <v>Março</v>
          </cell>
          <cell r="D742">
            <v>1</v>
          </cell>
          <cell r="E742">
            <v>30</v>
          </cell>
          <cell r="F742" t="str">
            <v>Lavagem Completa</v>
          </cell>
        </row>
        <row r="743">
          <cell r="C743" t="str">
            <v>Março Total</v>
          </cell>
          <cell r="D743">
            <v>108.44</v>
          </cell>
          <cell r="E743">
            <v>147</v>
          </cell>
        </row>
        <row r="744">
          <cell r="A744" t="str">
            <v>3432-6</v>
          </cell>
          <cell r="B744" t="str">
            <v>BOQ6430</v>
          </cell>
          <cell r="C744" t="str">
            <v>Abril</v>
          </cell>
          <cell r="D744">
            <v>127.3</v>
          </cell>
          <cell r="E744">
            <v>125.35</v>
          </cell>
          <cell r="F744" t="str">
            <v>Álcool</v>
          </cell>
        </row>
        <row r="745">
          <cell r="C745" t="str">
            <v>Abril Total</v>
          </cell>
          <cell r="D745">
            <v>127.3</v>
          </cell>
          <cell r="E745">
            <v>125.35</v>
          </cell>
        </row>
        <row r="746">
          <cell r="A746" t="str">
            <v>3436-8</v>
          </cell>
          <cell r="B746" t="str">
            <v>BOQ6437</v>
          </cell>
          <cell r="C746" t="str">
            <v>Janeiro</v>
          </cell>
          <cell r="D746">
            <v>216</v>
          </cell>
          <cell r="E746">
            <v>243</v>
          </cell>
          <cell r="F746" t="str">
            <v>Álcool</v>
          </cell>
        </row>
        <row r="747">
          <cell r="C747" t="str">
            <v>Janeiro Total</v>
          </cell>
          <cell r="D747">
            <v>216</v>
          </cell>
          <cell r="E747">
            <v>243</v>
          </cell>
        </row>
        <row r="748">
          <cell r="A748" t="str">
            <v>3436-8</v>
          </cell>
          <cell r="B748" t="str">
            <v>BOQ6437</v>
          </cell>
          <cell r="C748" t="str">
            <v>Fevereiro</v>
          </cell>
          <cell r="D748">
            <v>566</v>
          </cell>
          <cell r="E748">
            <v>619.14</v>
          </cell>
          <cell r="F748" t="str">
            <v>Álcool</v>
          </cell>
        </row>
        <row r="749">
          <cell r="A749" t="str">
            <v>3436-8</v>
          </cell>
          <cell r="C749" t="str">
            <v>Fevereiro</v>
          </cell>
          <cell r="D749">
            <v>1</v>
          </cell>
          <cell r="E749">
            <v>30</v>
          </cell>
          <cell r="F749" t="str">
            <v>Lavagem Completa</v>
          </cell>
        </row>
        <row r="750">
          <cell r="C750" t="str">
            <v>Fevereiro Total</v>
          </cell>
          <cell r="D750">
            <v>567</v>
          </cell>
          <cell r="E750">
            <v>649.14</v>
          </cell>
        </row>
        <row r="751">
          <cell r="A751" t="str">
            <v>3436-8</v>
          </cell>
          <cell r="B751" t="str">
            <v>BOQ6437</v>
          </cell>
          <cell r="C751" t="str">
            <v>Março</v>
          </cell>
          <cell r="D751">
            <v>73</v>
          </cell>
          <cell r="E751">
            <v>80</v>
          </cell>
          <cell r="F751" t="str">
            <v>Álcool</v>
          </cell>
        </row>
        <row r="752">
          <cell r="C752" t="str">
            <v>Março Total</v>
          </cell>
          <cell r="D752">
            <v>73</v>
          </cell>
          <cell r="E752">
            <v>80</v>
          </cell>
        </row>
        <row r="753">
          <cell r="A753" t="str">
            <v>3510-2</v>
          </cell>
          <cell r="B753" t="str">
            <v>CKH1266</v>
          </cell>
          <cell r="C753" t="str">
            <v>Janeiro</v>
          </cell>
          <cell r="D753">
            <v>71.8</v>
          </cell>
          <cell r="E753">
            <v>71</v>
          </cell>
          <cell r="F753" t="str">
            <v>Álcool</v>
          </cell>
        </row>
        <row r="754">
          <cell r="C754" t="str">
            <v>Janeiro Total</v>
          </cell>
          <cell r="D754">
            <v>71.8</v>
          </cell>
          <cell r="E754">
            <v>71</v>
          </cell>
        </row>
        <row r="755">
          <cell r="A755" t="str">
            <v>3510-2</v>
          </cell>
          <cell r="B755" t="str">
            <v>CKH1266</v>
          </cell>
          <cell r="C755" t="str">
            <v>Fevereiro</v>
          </cell>
          <cell r="D755">
            <v>66</v>
          </cell>
          <cell r="E755">
            <v>78.540000000000006</v>
          </cell>
          <cell r="F755" t="str">
            <v>Álcool</v>
          </cell>
        </row>
        <row r="756">
          <cell r="A756" t="str">
            <v>3510-2</v>
          </cell>
          <cell r="C756" t="str">
            <v>Fevereiro</v>
          </cell>
          <cell r="D756">
            <v>1</v>
          </cell>
          <cell r="E756">
            <v>30</v>
          </cell>
          <cell r="F756" t="str">
            <v>Lavagem Completa</v>
          </cell>
        </row>
        <row r="757">
          <cell r="C757" t="str">
            <v>Fevereiro Total</v>
          </cell>
          <cell r="D757">
            <v>67</v>
          </cell>
          <cell r="E757">
            <v>108.54</v>
          </cell>
        </row>
        <row r="758">
          <cell r="A758" t="str">
            <v>3510-2</v>
          </cell>
          <cell r="C758" t="str">
            <v>Março</v>
          </cell>
          <cell r="D758">
            <v>1</v>
          </cell>
          <cell r="E758">
            <v>30</v>
          </cell>
          <cell r="F758" t="str">
            <v>Lavagem Completa</v>
          </cell>
        </row>
        <row r="759">
          <cell r="C759" t="str">
            <v>Março Total</v>
          </cell>
          <cell r="D759">
            <v>1</v>
          </cell>
          <cell r="E759">
            <v>30</v>
          </cell>
        </row>
        <row r="760">
          <cell r="A760" t="str">
            <v>3510-2</v>
          </cell>
          <cell r="B760" t="str">
            <v>CKH1266</v>
          </cell>
          <cell r="C760" t="str">
            <v>Abril</v>
          </cell>
          <cell r="D760">
            <v>54.3</v>
          </cell>
          <cell r="E760">
            <v>59.14</v>
          </cell>
          <cell r="F760" t="str">
            <v>Álcool</v>
          </cell>
        </row>
        <row r="761">
          <cell r="A761" t="str">
            <v>3510-2</v>
          </cell>
          <cell r="B761" t="str">
            <v>CKH1266</v>
          </cell>
          <cell r="C761" t="str">
            <v>Abril</v>
          </cell>
          <cell r="D761">
            <v>1</v>
          </cell>
          <cell r="E761">
            <v>6.5</v>
          </cell>
          <cell r="F761" t="str">
            <v>Complemento Óleo</v>
          </cell>
        </row>
        <row r="762">
          <cell r="C762" t="str">
            <v>Abril Total</v>
          </cell>
          <cell r="D762">
            <v>55.3</v>
          </cell>
          <cell r="E762">
            <v>65.64</v>
          </cell>
        </row>
        <row r="763">
          <cell r="A763" t="str">
            <v>3511-0</v>
          </cell>
          <cell r="B763" t="str">
            <v>CIT6404</v>
          </cell>
          <cell r="C763" t="str">
            <v>Janeiro</v>
          </cell>
          <cell r="D763">
            <v>618.66999999999996</v>
          </cell>
          <cell r="E763">
            <v>612.04</v>
          </cell>
          <cell r="F763" t="str">
            <v>Álcool</v>
          </cell>
        </row>
        <row r="764">
          <cell r="C764" t="str">
            <v>Janeiro Total</v>
          </cell>
          <cell r="D764">
            <v>618.66999999999996</v>
          </cell>
          <cell r="E764">
            <v>612.04</v>
          </cell>
        </row>
        <row r="765">
          <cell r="A765" t="str">
            <v>3511-0</v>
          </cell>
          <cell r="B765" t="str">
            <v>CIT6404</v>
          </cell>
          <cell r="C765" t="str">
            <v>Fevereiro</v>
          </cell>
          <cell r="D765">
            <v>309.27999999999997</v>
          </cell>
          <cell r="E765">
            <v>303.85000000000002</v>
          </cell>
          <cell r="F765" t="str">
            <v>Álcool</v>
          </cell>
        </row>
        <row r="766">
          <cell r="C766" t="str">
            <v>Fevereiro Total</v>
          </cell>
          <cell r="D766">
            <v>309.27999999999997</v>
          </cell>
          <cell r="E766">
            <v>303.85000000000002</v>
          </cell>
        </row>
        <row r="767">
          <cell r="A767" t="str">
            <v>3511-0</v>
          </cell>
          <cell r="B767" t="str">
            <v>CIT6404</v>
          </cell>
          <cell r="C767" t="str">
            <v>Março</v>
          </cell>
          <cell r="D767">
            <v>94.08</v>
          </cell>
          <cell r="E767">
            <v>94.45</v>
          </cell>
          <cell r="F767" t="str">
            <v>Álcool</v>
          </cell>
        </row>
        <row r="768">
          <cell r="C768" t="str">
            <v>Março Total</v>
          </cell>
          <cell r="D768">
            <v>94.08</v>
          </cell>
          <cell r="E768">
            <v>94.45</v>
          </cell>
        </row>
        <row r="769">
          <cell r="A769" t="str">
            <v>3511-0</v>
          </cell>
          <cell r="B769" t="str">
            <v>CIT6404</v>
          </cell>
          <cell r="C769" t="str">
            <v>Abril</v>
          </cell>
          <cell r="D769">
            <v>329.26</v>
          </cell>
          <cell r="E769">
            <v>308.3</v>
          </cell>
          <cell r="F769" t="str">
            <v>Álcool</v>
          </cell>
        </row>
        <row r="770">
          <cell r="C770" t="str">
            <v>Abril Total</v>
          </cell>
          <cell r="D770">
            <v>329.26</v>
          </cell>
          <cell r="E770">
            <v>308.3</v>
          </cell>
        </row>
        <row r="771">
          <cell r="A771" t="str">
            <v>3518-6</v>
          </cell>
          <cell r="B771" t="str">
            <v>CGL2456</v>
          </cell>
          <cell r="C771" t="str">
            <v>Janeiro</v>
          </cell>
          <cell r="D771">
            <v>479.66</v>
          </cell>
          <cell r="E771">
            <v>533.46</v>
          </cell>
          <cell r="F771" t="str">
            <v>Álcool</v>
          </cell>
        </row>
        <row r="772">
          <cell r="A772" t="str">
            <v>3518-6</v>
          </cell>
          <cell r="B772" t="str">
            <v>CGL2456</v>
          </cell>
          <cell r="C772" t="str">
            <v>Janeiro</v>
          </cell>
          <cell r="D772">
            <v>1</v>
          </cell>
          <cell r="E772">
            <v>6</v>
          </cell>
          <cell r="F772" t="str">
            <v>Complemento Óleo</v>
          </cell>
        </row>
        <row r="773">
          <cell r="C773" t="str">
            <v>Janeiro Total</v>
          </cell>
          <cell r="D773">
            <v>480.66</v>
          </cell>
          <cell r="E773">
            <v>539.46</v>
          </cell>
        </row>
        <row r="774">
          <cell r="A774" t="str">
            <v>3518-6</v>
          </cell>
          <cell r="B774" t="str">
            <v>CGL2456</v>
          </cell>
          <cell r="C774" t="str">
            <v>Fevereiro</v>
          </cell>
          <cell r="D774">
            <v>290.82</v>
          </cell>
          <cell r="E774">
            <v>323.81</v>
          </cell>
          <cell r="F774" t="str">
            <v>Álcool</v>
          </cell>
        </row>
        <row r="775">
          <cell r="C775" t="str">
            <v>Fevereiro Total</v>
          </cell>
          <cell r="D775">
            <v>290.82</v>
          </cell>
          <cell r="E775">
            <v>323.81</v>
          </cell>
        </row>
        <row r="776">
          <cell r="A776" t="str">
            <v>3518-6</v>
          </cell>
          <cell r="B776" t="str">
            <v>CGL2456</v>
          </cell>
          <cell r="C776" t="str">
            <v>Abril</v>
          </cell>
          <cell r="D776">
            <v>85</v>
          </cell>
          <cell r="E776">
            <v>72</v>
          </cell>
          <cell r="F776" t="str">
            <v>Álcool</v>
          </cell>
        </row>
        <row r="777">
          <cell r="C777" t="str">
            <v>Abril Total</v>
          </cell>
          <cell r="D777">
            <v>85</v>
          </cell>
          <cell r="E777">
            <v>72</v>
          </cell>
        </row>
        <row r="778">
          <cell r="A778" t="str">
            <v>3528-3</v>
          </cell>
          <cell r="B778" t="str">
            <v>CPL6058</v>
          </cell>
          <cell r="C778" t="str">
            <v>Janeiro</v>
          </cell>
          <cell r="D778">
            <v>276.33</v>
          </cell>
          <cell r="E778">
            <v>433.07</v>
          </cell>
          <cell r="F778" t="str">
            <v>Gasolina Comum</v>
          </cell>
        </row>
        <row r="779">
          <cell r="C779" t="str">
            <v>Janeiro Total</v>
          </cell>
          <cell r="D779">
            <v>276.33</v>
          </cell>
          <cell r="E779">
            <v>433.07</v>
          </cell>
        </row>
        <row r="780">
          <cell r="A780" t="str">
            <v>3528-3</v>
          </cell>
          <cell r="B780" t="str">
            <v>CPL6058</v>
          </cell>
          <cell r="C780" t="str">
            <v>Fevereiro</v>
          </cell>
          <cell r="D780">
            <v>618.46</v>
          </cell>
          <cell r="E780">
            <v>970.8</v>
          </cell>
          <cell r="F780" t="str">
            <v>Gasolina Comum</v>
          </cell>
        </row>
        <row r="781">
          <cell r="A781" t="str">
            <v>3528-3</v>
          </cell>
          <cell r="B781" t="str">
            <v>CPL6058</v>
          </cell>
          <cell r="C781" t="str">
            <v>Fevereiro</v>
          </cell>
          <cell r="D781">
            <v>1</v>
          </cell>
          <cell r="E781">
            <v>2.9</v>
          </cell>
          <cell r="F781" t="str">
            <v>Troca de Óleo</v>
          </cell>
        </row>
        <row r="782">
          <cell r="C782" t="str">
            <v>Fevereiro Total</v>
          </cell>
          <cell r="D782">
            <v>619.46</v>
          </cell>
          <cell r="E782">
            <v>973.69999999999993</v>
          </cell>
        </row>
        <row r="783">
          <cell r="A783" t="str">
            <v>3528-3</v>
          </cell>
          <cell r="B783" t="str">
            <v>CPL6058</v>
          </cell>
          <cell r="C783" t="str">
            <v>Março</v>
          </cell>
          <cell r="D783">
            <v>347.45</v>
          </cell>
          <cell r="E783">
            <v>559.97</v>
          </cell>
          <cell r="F783" t="str">
            <v>Gasolina Comum</v>
          </cell>
        </row>
        <row r="784">
          <cell r="A784" t="str">
            <v>3528-3</v>
          </cell>
          <cell r="B784" t="str">
            <v>CPL6058</v>
          </cell>
          <cell r="C784" t="str">
            <v>Março</v>
          </cell>
          <cell r="D784">
            <v>1</v>
          </cell>
          <cell r="E784">
            <v>6.5</v>
          </cell>
          <cell r="F784" t="str">
            <v>Troca de Óleo</v>
          </cell>
        </row>
        <row r="785">
          <cell r="C785" t="str">
            <v>Março Total</v>
          </cell>
          <cell r="D785">
            <v>348.45</v>
          </cell>
          <cell r="E785">
            <v>566.47</v>
          </cell>
        </row>
        <row r="786">
          <cell r="A786" t="str">
            <v>3528-3</v>
          </cell>
          <cell r="B786" t="str">
            <v>CPL6058</v>
          </cell>
          <cell r="C786" t="str">
            <v>Abril</v>
          </cell>
          <cell r="D786">
            <v>366.13</v>
          </cell>
          <cell r="E786">
            <v>566.24</v>
          </cell>
          <cell r="F786" t="str">
            <v>Gasolina Comum</v>
          </cell>
        </row>
        <row r="787">
          <cell r="C787" t="str">
            <v>Abril Total</v>
          </cell>
          <cell r="D787">
            <v>366.13</v>
          </cell>
          <cell r="E787">
            <v>566.24</v>
          </cell>
        </row>
        <row r="788">
          <cell r="A788" t="str">
            <v>3611-6</v>
          </cell>
          <cell r="B788" t="str">
            <v>CKH0855</v>
          </cell>
          <cell r="C788" t="str">
            <v>Janeiro</v>
          </cell>
          <cell r="D788">
            <v>331.67</v>
          </cell>
          <cell r="E788">
            <v>552.5</v>
          </cell>
          <cell r="F788" t="str">
            <v>Gasolina Comum</v>
          </cell>
        </row>
        <row r="789">
          <cell r="C789" t="str">
            <v>Janeiro Total</v>
          </cell>
          <cell r="D789">
            <v>331.67</v>
          </cell>
          <cell r="E789">
            <v>552.5</v>
          </cell>
        </row>
        <row r="790">
          <cell r="A790" t="str">
            <v>3611-6</v>
          </cell>
          <cell r="B790" t="str">
            <v>CKH0855</v>
          </cell>
          <cell r="C790" t="str">
            <v>Fevereiro</v>
          </cell>
          <cell r="D790">
            <v>356.16</v>
          </cell>
          <cell r="E790">
            <v>609.98</v>
          </cell>
          <cell r="F790" t="str">
            <v>Gasolina Comum</v>
          </cell>
        </row>
        <row r="791">
          <cell r="C791" t="str">
            <v>Fevereiro Total</v>
          </cell>
          <cell r="D791">
            <v>356.16</v>
          </cell>
          <cell r="E791">
            <v>609.98</v>
          </cell>
        </row>
        <row r="792">
          <cell r="A792" t="str">
            <v>3611-6</v>
          </cell>
          <cell r="B792" t="str">
            <v>CKH0855</v>
          </cell>
          <cell r="C792" t="str">
            <v>Março</v>
          </cell>
          <cell r="D792">
            <v>4</v>
          </cell>
          <cell r="E792">
            <v>31.6</v>
          </cell>
          <cell r="F792" t="str">
            <v>Complemento Óleo</v>
          </cell>
        </row>
        <row r="793">
          <cell r="A793" t="str">
            <v>3611-6</v>
          </cell>
          <cell r="B793" t="str">
            <v>CKH0855</v>
          </cell>
          <cell r="C793" t="str">
            <v>Março</v>
          </cell>
          <cell r="D793">
            <v>440.56</v>
          </cell>
          <cell r="E793">
            <v>676.22</v>
          </cell>
          <cell r="F793" t="str">
            <v>Gasolina Comum</v>
          </cell>
        </row>
        <row r="794">
          <cell r="C794" t="str">
            <v>Março Total</v>
          </cell>
          <cell r="D794">
            <v>444.56</v>
          </cell>
          <cell r="E794">
            <v>707.82</v>
          </cell>
        </row>
        <row r="795">
          <cell r="A795" t="str">
            <v>3611-6</v>
          </cell>
          <cell r="B795" t="str">
            <v>CKH0855</v>
          </cell>
          <cell r="C795" t="str">
            <v>Abril</v>
          </cell>
          <cell r="D795">
            <v>197.3</v>
          </cell>
          <cell r="E795">
            <v>303.27</v>
          </cell>
          <cell r="F795" t="str">
            <v>Gasolina Comum</v>
          </cell>
        </row>
        <row r="796">
          <cell r="C796" t="str">
            <v>Abril Total</v>
          </cell>
          <cell r="D796">
            <v>197.3</v>
          </cell>
          <cell r="E796">
            <v>303.27</v>
          </cell>
        </row>
        <row r="797">
          <cell r="A797" t="str">
            <v>3664-5</v>
          </cell>
          <cell r="B797" t="str">
            <v>CIT1902</v>
          </cell>
          <cell r="C797" t="str">
            <v>Janeiro</v>
          </cell>
          <cell r="D797">
            <v>342.83</v>
          </cell>
          <cell r="E797">
            <v>374.02</v>
          </cell>
          <cell r="F797" t="str">
            <v>Álcool</v>
          </cell>
        </row>
        <row r="798">
          <cell r="A798" t="str">
            <v>3664-5</v>
          </cell>
          <cell r="B798" t="str">
            <v>CIT1902</v>
          </cell>
          <cell r="C798" t="str">
            <v>Janeiro</v>
          </cell>
          <cell r="D798">
            <v>1</v>
          </cell>
          <cell r="E798">
            <v>5</v>
          </cell>
          <cell r="F798" t="str">
            <v>Troca de Óleo</v>
          </cell>
        </row>
        <row r="799">
          <cell r="C799" t="str">
            <v>Janeiro Total</v>
          </cell>
          <cell r="D799">
            <v>343.83</v>
          </cell>
          <cell r="E799">
            <v>379.02</v>
          </cell>
        </row>
        <row r="800">
          <cell r="A800" t="str">
            <v>3664-5</v>
          </cell>
          <cell r="B800" t="str">
            <v>CIT1902</v>
          </cell>
          <cell r="C800" t="str">
            <v>Fevereiro</v>
          </cell>
          <cell r="D800">
            <v>356.63</v>
          </cell>
          <cell r="E800">
            <v>388.5</v>
          </cell>
          <cell r="F800" t="str">
            <v>Álcool</v>
          </cell>
        </row>
        <row r="801">
          <cell r="A801" t="str">
            <v>3664-5</v>
          </cell>
          <cell r="B801" t="str">
            <v>CIT1902</v>
          </cell>
          <cell r="C801" t="str">
            <v>Fevereiro</v>
          </cell>
          <cell r="D801">
            <v>2</v>
          </cell>
          <cell r="E801">
            <v>13</v>
          </cell>
          <cell r="F801" t="str">
            <v>Complemento Óleo</v>
          </cell>
        </row>
        <row r="802">
          <cell r="C802" t="str">
            <v>Fevereiro Total</v>
          </cell>
          <cell r="D802">
            <v>358.63</v>
          </cell>
          <cell r="E802">
            <v>401.5</v>
          </cell>
        </row>
        <row r="803">
          <cell r="A803" t="str">
            <v>3664-5</v>
          </cell>
          <cell r="B803" t="str">
            <v>CIT1902</v>
          </cell>
          <cell r="C803" t="str">
            <v>Março</v>
          </cell>
          <cell r="D803">
            <v>120.62</v>
          </cell>
          <cell r="E803">
            <v>131.47</v>
          </cell>
          <cell r="F803" t="str">
            <v>Álcool</v>
          </cell>
        </row>
        <row r="804">
          <cell r="C804" t="str">
            <v>Março Total</v>
          </cell>
          <cell r="D804">
            <v>120.62</v>
          </cell>
          <cell r="E804">
            <v>131.47</v>
          </cell>
        </row>
        <row r="805">
          <cell r="A805" t="str">
            <v>3664-5</v>
          </cell>
          <cell r="B805" t="str">
            <v>CIT1902</v>
          </cell>
          <cell r="C805" t="str">
            <v>Abril</v>
          </cell>
          <cell r="D805">
            <v>265.8</v>
          </cell>
          <cell r="E805">
            <v>304.41000000000003</v>
          </cell>
          <cell r="F805" t="str">
            <v>Álcool</v>
          </cell>
        </row>
        <row r="806">
          <cell r="A806" t="str">
            <v>3664-5</v>
          </cell>
          <cell r="B806" t="str">
            <v>CIT1902</v>
          </cell>
          <cell r="C806" t="str">
            <v>Abril</v>
          </cell>
          <cell r="D806">
            <v>1</v>
          </cell>
          <cell r="E806">
            <v>4</v>
          </cell>
          <cell r="F806" t="str">
            <v>Troca de Óleo</v>
          </cell>
        </row>
        <row r="807">
          <cell r="C807" t="str">
            <v>Abril Total</v>
          </cell>
          <cell r="D807">
            <v>266.8</v>
          </cell>
          <cell r="E807">
            <v>308.41000000000003</v>
          </cell>
        </row>
        <row r="808">
          <cell r="A808" t="str">
            <v>3727-7</v>
          </cell>
          <cell r="B808" t="str">
            <v>CMR6657</v>
          </cell>
          <cell r="C808" t="str">
            <v>Janeiro</v>
          </cell>
          <cell r="D808">
            <v>122.84</v>
          </cell>
          <cell r="E808">
            <v>107.99</v>
          </cell>
          <cell r="F808" t="str">
            <v>Álcool</v>
          </cell>
        </row>
        <row r="809">
          <cell r="C809" t="str">
            <v>Janeiro Total</v>
          </cell>
          <cell r="D809">
            <v>122.84</v>
          </cell>
          <cell r="E809">
            <v>107.99</v>
          </cell>
        </row>
        <row r="810">
          <cell r="A810" t="str">
            <v>3727-7</v>
          </cell>
          <cell r="B810" t="str">
            <v>CMR6657</v>
          </cell>
          <cell r="C810" t="str">
            <v>Fevereiro</v>
          </cell>
          <cell r="D810">
            <v>256.98</v>
          </cell>
          <cell r="E810">
            <v>240.32</v>
          </cell>
          <cell r="F810" t="str">
            <v>Álcool</v>
          </cell>
        </row>
        <row r="811">
          <cell r="C811" t="str">
            <v>Fevereiro Total</v>
          </cell>
          <cell r="D811">
            <v>256.98</v>
          </cell>
          <cell r="E811">
            <v>240.32</v>
          </cell>
        </row>
        <row r="812">
          <cell r="A812" t="str">
            <v>3727-7</v>
          </cell>
          <cell r="B812" t="str">
            <v>CMR6657</v>
          </cell>
          <cell r="C812" t="str">
            <v>Março</v>
          </cell>
          <cell r="D812">
            <v>134.09</v>
          </cell>
          <cell r="E812">
            <v>141.19999999999999</v>
          </cell>
          <cell r="F812" t="str">
            <v>Álcool</v>
          </cell>
        </row>
        <row r="813">
          <cell r="C813" t="str">
            <v>Março Total</v>
          </cell>
          <cell r="D813">
            <v>134.09</v>
          </cell>
          <cell r="E813">
            <v>141.19999999999999</v>
          </cell>
        </row>
        <row r="814">
          <cell r="A814" t="str">
            <v>3727-7</v>
          </cell>
          <cell r="B814" t="str">
            <v>CMR6657</v>
          </cell>
          <cell r="C814" t="str">
            <v>Abril</v>
          </cell>
          <cell r="D814">
            <v>54.33</v>
          </cell>
          <cell r="E814">
            <v>47.8</v>
          </cell>
          <cell r="F814" t="str">
            <v>Álcool</v>
          </cell>
        </row>
        <row r="815">
          <cell r="C815" t="str">
            <v>Abril Total</v>
          </cell>
          <cell r="D815">
            <v>54.33</v>
          </cell>
          <cell r="E815">
            <v>47.8</v>
          </cell>
        </row>
        <row r="816">
          <cell r="A816" t="str">
            <v>3839-6</v>
          </cell>
          <cell r="B816" t="str">
            <v>BOQ6388</v>
          </cell>
          <cell r="C816" t="str">
            <v>Janeiro</v>
          </cell>
          <cell r="D816">
            <v>230.48</v>
          </cell>
          <cell r="E816">
            <v>251</v>
          </cell>
          <cell r="F816" t="str">
            <v>Álcool</v>
          </cell>
        </row>
        <row r="817">
          <cell r="A817" t="str">
            <v>3839-6</v>
          </cell>
          <cell r="B817" t="str">
            <v>BOQ6388</v>
          </cell>
          <cell r="C817" t="str">
            <v>Janeiro</v>
          </cell>
          <cell r="D817">
            <v>1</v>
          </cell>
          <cell r="E817">
            <v>6.5</v>
          </cell>
          <cell r="F817" t="str">
            <v>Complemento Óleo</v>
          </cell>
        </row>
        <row r="818">
          <cell r="A818" t="str">
            <v>3839-6</v>
          </cell>
          <cell r="C818" t="str">
            <v>Janeiro</v>
          </cell>
          <cell r="D818">
            <v>1</v>
          </cell>
          <cell r="E818">
            <v>30</v>
          </cell>
          <cell r="F818" t="str">
            <v>Lavagem Completa</v>
          </cell>
        </row>
        <row r="819">
          <cell r="C819" t="str">
            <v>Janeiro Total</v>
          </cell>
          <cell r="D819">
            <v>232.48</v>
          </cell>
          <cell r="E819">
            <v>287.5</v>
          </cell>
        </row>
        <row r="820">
          <cell r="A820" t="str">
            <v>3839-6</v>
          </cell>
          <cell r="B820" t="str">
            <v>BOQ6388</v>
          </cell>
          <cell r="C820" t="str">
            <v>Fevereiro</v>
          </cell>
          <cell r="D820">
            <v>635.62</v>
          </cell>
          <cell r="E820">
            <v>670.02</v>
          </cell>
          <cell r="F820" t="str">
            <v>Álcool</v>
          </cell>
        </row>
        <row r="821">
          <cell r="A821" t="str">
            <v>3839-6</v>
          </cell>
          <cell r="C821" t="str">
            <v>Fevereiro</v>
          </cell>
          <cell r="D821">
            <v>2</v>
          </cell>
          <cell r="E821">
            <v>60</v>
          </cell>
          <cell r="F821" t="str">
            <v>Lavagem Completa</v>
          </cell>
        </row>
        <row r="822">
          <cell r="C822" t="str">
            <v>Fevereiro Total</v>
          </cell>
          <cell r="D822">
            <v>637.62</v>
          </cell>
          <cell r="E822">
            <v>730.02</v>
          </cell>
        </row>
        <row r="823">
          <cell r="A823" t="str">
            <v>3839-6</v>
          </cell>
          <cell r="B823" t="str">
            <v>BOQ6388</v>
          </cell>
          <cell r="C823" t="str">
            <v>Março</v>
          </cell>
          <cell r="D823">
            <v>803.88</v>
          </cell>
          <cell r="E823">
            <v>912.08</v>
          </cell>
          <cell r="F823" t="str">
            <v>Álcool</v>
          </cell>
        </row>
        <row r="824">
          <cell r="A824" t="str">
            <v>3839-6</v>
          </cell>
          <cell r="B824" t="str">
            <v>BOQ6388</v>
          </cell>
          <cell r="C824" t="str">
            <v>Março</v>
          </cell>
          <cell r="D824">
            <v>1</v>
          </cell>
          <cell r="E824">
            <v>3.5</v>
          </cell>
          <cell r="F824" t="str">
            <v>Complemento Óleo</v>
          </cell>
        </row>
        <row r="825">
          <cell r="A825" t="str">
            <v>3839-6</v>
          </cell>
          <cell r="C825" t="str">
            <v>Março</v>
          </cell>
          <cell r="D825">
            <v>1</v>
          </cell>
          <cell r="E825">
            <v>30</v>
          </cell>
          <cell r="F825" t="str">
            <v>Lavagem Completa</v>
          </cell>
        </row>
        <row r="826">
          <cell r="C826" t="str">
            <v>Março Total</v>
          </cell>
          <cell r="D826">
            <v>805.88</v>
          </cell>
          <cell r="E826">
            <v>945.58</v>
          </cell>
        </row>
        <row r="827">
          <cell r="A827" t="str">
            <v>3839-6</v>
          </cell>
          <cell r="B827" t="str">
            <v>BOQ6388</v>
          </cell>
          <cell r="C827" t="str">
            <v>Abril</v>
          </cell>
          <cell r="D827">
            <v>484.06</v>
          </cell>
          <cell r="E827">
            <v>521.83000000000004</v>
          </cell>
          <cell r="F827" t="str">
            <v>Álcool</v>
          </cell>
        </row>
        <row r="828">
          <cell r="A828" t="str">
            <v>3839-6</v>
          </cell>
          <cell r="B828" t="str">
            <v>BOQ6388</v>
          </cell>
          <cell r="C828" t="str">
            <v>Abril</v>
          </cell>
          <cell r="D828">
            <v>2</v>
          </cell>
          <cell r="E828">
            <v>10</v>
          </cell>
          <cell r="F828" t="str">
            <v>Complemento Óleo</v>
          </cell>
        </row>
        <row r="829">
          <cell r="A829" t="str">
            <v>3839-6</v>
          </cell>
          <cell r="C829" t="str">
            <v>Abril</v>
          </cell>
          <cell r="D829">
            <v>1</v>
          </cell>
          <cell r="E829">
            <v>30</v>
          </cell>
          <cell r="F829" t="str">
            <v>Lavagem Completa</v>
          </cell>
        </row>
        <row r="830">
          <cell r="C830" t="str">
            <v>Abril Total</v>
          </cell>
          <cell r="D830">
            <v>487.06</v>
          </cell>
          <cell r="E830">
            <v>561.83000000000004</v>
          </cell>
        </row>
        <row r="831">
          <cell r="A831" t="str">
            <v>3841-9</v>
          </cell>
          <cell r="B831" t="str">
            <v>BOQ6414</v>
          </cell>
          <cell r="C831" t="str">
            <v>Janeiro</v>
          </cell>
          <cell r="D831">
            <v>695.87</v>
          </cell>
          <cell r="E831">
            <v>689.82</v>
          </cell>
          <cell r="F831" t="str">
            <v>Álcool</v>
          </cell>
        </row>
        <row r="832">
          <cell r="C832" t="str">
            <v>Janeiro Total</v>
          </cell>
          <cell r="D832">
            <v>695.87</v>
          </cell>
          <cell r="E832">
            <v>689.82</v>
          </cell>
        </row>
        <row r="833">
          <cell r="A833" t="str">
            <v>3841-9</v>
          </cell>
          <cell r="B833" t="str">
            <v>BOQ6414</v>
          </cell>
          <cell r="C833" t="str">
            <v>Fevereiro</v>
          </cell>
          <cell r="D833">
            <v>704.19</v>
          </cell>
          <cell r="E833">
            <v>690.8</v>
          </cell>
          <cell r="F833" t="str">
            <v>Álcool</v>
          </cell>
        </row>
        <row r="834">
          <cell r="C834" t="str">
            <v>Fevereiro Total</v>
          </cell>
          <cell r="D834">
            <v>704.19</v>
          </cell>
          <cell r="E834">
            <v>690.8</v>
          </cell>
        </row>
        <row r="835">
          <cell r="A835" t="str">
            <v>3841-9</v>
          </cell>
          <cell r="B835" t="str">
            <v>BOQ6414</v>
          </cell>
          <cell r="C835" t="str">
            <v>Março</v>
          </cell>
          <cell r="D835">
            <v>714.34</v>
          </cell>
          <cell r="E835">
            <v>673.25</v>
          </cell>
          <cell r="F835" t="str">
            <v>Álcool</v>
          </cell>
        </row>
        <row r="836">
          <cell r="C836" t="str">
            <v>Março Total</v>
          </cell>
          <cell r="D836">
            <v>714.34</v>
          </cell>
          <cell r="E836">
            <v>673.25</v>
          </cell>
        </row>
        <row r="837">
          <cell r="A837" t="str">
            <v>3841-9</v>
          </cell>
          <cell r="B837" t="str">
            <v>BOQ6414</v>
          </cell>
          <cell r="C837" t="str">
            <v>Abril</v>
          </cell>
          <cell r="D837">
            <v>449.35</v>
          </cell>
          <cell r="E837">
            <v>419.04</v>
          </cell>
          <cell r="F837" t="str">
            <v>Álcool</v>
          </cell>
        </row>
        <row r="838">
          <cell r="A838" t="str">
            <v>3841-9</v>
          </cell>
          <cell r="B838" t="str">
            <v>BOQ6414</v>
          </cell>
          <cell r="C838" t="str">
            <v>Abril</v>
          </cell>
          <cell r="D838">
            <v>10.02</v>
          </cell>
          <cell r="E838">
            <v>14.1</v>
          </cell>
          <cell r="F838" t="str">
            <v>Troca de Óleo</v>
          </cell>
        </row>
        <row r="839">
          <cell r="C839" t="str">
            <v>Abril Total</v>
          </cell>
          <cell r="D839">
            <v>459.37</v>
          </cell>
          <cell r="E839">
            <v>433.14000000000004</v>
          </cell>
        </row>
        <row r="840">
          <cell r="A840" t="str">
            <v>3842-7</v>
          </cell>
          <cell r="B840" t="str">
            <v>BOQ6395</v>
          </cell>
          <cell r="C840" t="str">
            <v>Janeiro</v>
          </cell>
          <cell r="D840">
            <v>335.52</v>
          </cell>
          <cell r="E840">
            <v>343.34</v>
          </cell>
          <cell r="F840" t="str">
            <v>Álcool</v>
          </cell>
        </row>
        <row r="841">
          <cell r="C841" t="str">
            <v>Janeiro Total</v>
          </cell>
          <cell r="D841">
            <v>335.52</v>
          </cell>
          <cell r="E841">
            <v>343.34</v>
          </cell>
        </row>
        <row r="842">
          <cell r="A842" t="str">
            <v>3842-7</v>
          </cell>
          <cell r="B842" t="str">
            <v>BOQ6395</v>
          </cell>
          <cell r="C842" t="str">
            <v>Fevereiro</v>
          </cell>
          <cell r="D842">
            <v>367.56</v>
          </cell>
          <cell r="E842">
            <v>401.51</v>
          </cell>
          <cell r="F842" t="str">
            <v>Álcool</v>
          </cell>
        </row>
        <row r="843">
          <cell r="C843" t="str">
            <v>Fevereiro Total</v>
          </cell>
          <cell r="D843">
            <v>367.56</v>
          </cell>
          <cell r="E843">
            <v>401.51</v>
          </cell>
        </row>
        <row r="844">
          <cell r="A844" t="str">
            <v>3842-7</v>
          </cell>
          <cell r="B844" t="str">
            <v>BOQ6395</v>
          </cell>
          <cell r="C844" t="str">
            <v>Março</v>
          </cell>
          <cell r="D844">
            <v>565.28</v>
          </cell>
          <cell r="E844">
            <v>627.1</v>
          </cell>
          <cell r="F844" t="str">
            <v>Álcool</v>
          </cell>
        </row>
        <row r="845">
          <cell r="C845" t="str">
            <v>Março Total</v>
          </cell>
          <cell r="D845">
            <v>565.28</v>
          </cell>
          <cell r="E845">
            <v>627.1</v>
          </cell>
        </row>
        <row r="846">
          <cell r="A846" t="str">
            <v>3842-7</v>
          </cell>
          <cell r="B846" t="str">
            <v>BOQ6395</v>
          </cell>
          <cell r="C846" t="str">
            <v>Abril</v>
          </cell>
          <cell r="D846">
            <v>276.77999999999997</v>
          </cell>
          <cell r="E846">
            <v>323.74</v>
          </cell>
          <cell r="F846" t="str">
            <v>Álcool</v>
          </cell>
        </row>
        <row r="847">
          <cell r="C847" t="str">
            <v>Abril Total</v>
          </cell>
          <cell r="D847">
            <v>276.77999999999997</v>
          </cell>
          <cell r="E847">
            <v>323.74</v>
          </cell>
        </row>
        <row r="848">
          <cell r="A848" t="str">
            <v>3846-9</v>
          </cell>
          <cell r="B848" t="str">
            <v>BOQ6394</v>
          </cell>
          <cell r="C848" t="str">
            <v>Janeiro</v>
          </cell>
          <cell r="D848">
            <v>647.29999999999995</v>
          </cell>
          <cell r="E848">
            <v>691.85</v>
          </cell>
          <cell r="F848" t="str">
            <v>Álcool</v>
          </cell>
        </row>
        <row r="849">
          <cell r="A849" t="str">
            <v>3846-9</v>
          </cell>
          <cell r="C849" t="str">
            <v>Janeiro</v>
          </cell>
          <cell r="D849">
            <v>1</v>
          </cell>
          <cell r="E849">
            <v>15</v>
          </cell>
          <cell r="F849" t="str">
            <v>Lavagem Simples</v>
          </cell>
        </row>
        <row r="850">
          <cell r="C850" t="str">
            <v>Janeiro Total</v>
          </cell>
          <cell r="D850">
            <v>648.29999999999995</v>
          </cell>
          <cell r="E850">
            <v>706.85</v>
          </cell>
        </row>
        <row r="851">
          <cell r="A851" t="str">
            <v>3846-9</v>
          </cell>
          <cell r="B851" t="str">
            <v>BOQ6394</v>
          </cell>
          <cell r="C851" t="str">
            <v>Fevereiro</v>
          </cell>
          <cell r="D851">
            <v>694.3</v>
          </cell>
          <cell r="E851">
            <v>756.4</v>
          </cell>
          <cell r="F851" t="str">
            <v>Álcool</v>
          </cell>
        </row>
        <row r="852">
          <cell r="A852" t="str">
            <v>3846-9</v>
          </cell>
          <cell r="B852" t="str">
            <v>BOQ6394</v>
          </cell>
          <cell r="C852" t="str">
            <v>Fevereiro</v>
          </cell>
          <cell r="D852">
            <v>1</v>
          </cell>
          <cell r="E852">
            <v>4.5</v>
          </cell>
          <cell r="F852" t="str">
            <v>Complemento Óleo</v>
          </cell>
        </row>
        <row r="853">
          <cell r="A853" t="str">
            <v>3846-9</v>
          </cell>
          <cell r="C853" t="str">
            <v>Fevereiro</v>
          </cell>
          <cell r="D853">
            <v>1</v>
          </cell>
          <cell r="E853">
            <v>30</v>
          </cell>
          <cell r="F853" t="str">
            <v>Lavagem Completa</v>
          </cell>
        </row>
        <row r="854">
          <cell r="A854" t="str">
            <v>3846-9</v>
          </cell>
          <cell r="B854" t="str">
            <v>BOQ6394</v>
          </cell>
          <cell r="C854" t="str">
            <v>Fevereiro</v>
          </cell>
          <cell r="D854">
            <v>1</v>
          </cell>
          <cell r="E854">
            <v>20</v>
          </cell>
          <cell r="F854" t="str">
            <v>Lavagem Simples</v>
          </cell>
        </row>
        <row r="855">
          <cell r="C855" t="str">
            <v>Fevereiro Total</v>
          </cell>
          <cell r="D855">
            <v>697.3</v>
          </cell>
          <cell r="E855">
            <v>810.9</v>
          </cell>
        </row>
        <row r="856">
          <cell r="A856" t="str">
            <v>3846-9</v>
          </cell>
          <cell r="B856" t="str">
            <v>BOQ6394</v>
          </cell>
          <cell r="C856" t="str">
            <v>Março</v>
          </cell>
          <cell r="D856">
            <v>257.11</v>
          </cell>
          <cell r="E856">
            <v>281.01</v>
          </cell>
          <cell r="F856" t="str">
            <v>Álcool</v>
          </cell>
        </row>
        <row r="857">
          <cell r="A857" t="str">
            <v>3846-9</v>
          </cell>
          <cell r="C857" t="str">
            <v>Março</v>
          </cell>
          <cell r="D857">
            <v>1</v>
          </cell>
          <cell r="E857">
            <v>0.3</v>
          </cell>
          <cell r="F857" t="str">
            <v>Lavagem Completa</v>
          </cell>
        </row>
        <row r="858">
          <cell r="C858" t="str">
            <v>Março Total</v>
          </cell>
          <cell r="D858">
            <v>258.11</v>
          </cell>
          <cell r="E858">
            <v>281.31</v>
          </cell>
        </row>
        <row r="859">
          <cell r="A859" t="str">
            <v>3846-9</v>
          </cell>
          <cell r="B859" t="str">
            <v>BOQ6394</v>
          </cell>
          <cell r="C859" t="str">
            <v>Abril</v>
          </cell>
          <cell r="D859">
            <v>128</v>
          </cell>
          <cell r="E859">
            <v>139.79</v>
          </cell>
          <cell r="F859" t="str">
            <v>Álcool</v>
          </cell>
        </row>
        <row r="860">
          <cell r="C860" t="str">
            <v>Abril Total</v>
          </cell>
          <cell r="D860">
            <v>128</v>
          </cell>
          <cell r="E860">
            <v>139.79</v>
          </cell>
        </row>
        <row r="861">
          <cell r="A861" t="str">
            <v>3976-6</v>
          </cell>
          <cell r="B861" t="str">
            <v>CMR3238</v>
          </cell>
          <cell r="C861" t="str">
            <v>Janeiro</v>
          </cell>
          <cell r="D861">
            <v>93.46</v>
          </cell>
          <cell r="E861">
            <v>104.57</v>
          </cell>
          <cell r="F861" t="str">
            <v>Álcool</v>
          </cell>
        </row>
        <row r="862">
          <cell r="A862" t="str">
            <v>4023-8</v>
          </cell>
          <cell r="B862" t="str">
            <v>CPH8389</v>
          </cell>
          <cell r="C862" t="str">
            <v>Janeiro</v>
          </cell>
          <cell r="D862">
            <v>170.39</v>
          </cell>
          <cell r="E862">
            <v>130.69999999999999</v>
          </cell>
          <cell r="F862" t="str">
            <v>Diesel Comum</v>
          </cell>
        </row>
        <row r="863">
          <cell r="C863" t="str">
            <v>Janeiro Total</v>
          </cell>
          <cell r="D863">
            <v>263.84999999999997</v>
          </cell>
          <cell r="E863">
            <v>235.26999999999998</v>
          </cell>
        </row>
        <row r="864">
          <cell r="A864" t="str">
            <v>4023-8</v>
          </cell>
          <cell r="B864" t="str">
            <v>CPH8389</v>
          </cell>
          <cell r="C864" t="str">
            <v>Fevereiro</v>
          </cell>
          <cell r="D864">
            <v>222.06</v>
          </cell>
          <cell r="E864">
            <v>170.29</v>
          </cell>
          <cell r="F864" t="str">
            <v>Diesel Comum</v>
          </cell>
        </row>
        <row r="865">
          <cell r="C865" t="str">
            <v>Fevereiro Total</v>
          </cell>
          <cell r="D865">
            <v>222.06</v>
          </cell>
          <cell r="E865">
            <v>170.29</v>
          </cell>
        </row>
        <row r="866">
          <cell r="A866" t="str">
            <v>4023-8</v>
          </cell>
          <cell r="B866" t="str">
            <v>CPH8389</v>
          </cell>
          <cell r="C866" t="str">
            <v>Março</v>
          </cell>
          <cell r="D866">
            <v>181.07</v>
          </cell>
          <cell r="E866">
            <v>138.91999999999999</v>
          </cell>
          <cell r="F866" t="str">
            <v>Diesel Comum</v>
          </cell>
        </row>
        <row r="867">
          <cell r="C867" t="str">
            <v>Março Total</v>
          </cell>
          <cell r="D867">
            <v>181.07</v>
          </cell>
          <cell r="E867">
            <v>138.91999999999999</v>
          </cell>
        </row>
        <row r="868">
          <cell r="A868" t="str">
            <v>4023-8</v>
          </cell>
          <cell r="B868" t="str">
            <v>CPH8389</v>
          </cell>
          <cell r="C868" t="str">
            <v>Abril</v>
          </cell>
          <cell r="D868">
            <v>102.78</v>
          </cell>
          <cell r="E868">
            <v>79.010000000000005</v>
          </cell>
          <cell r="F868" t="str">
            <v>Diesel Comum</v>
          </cell>
        </row>
        <row r="869">
          <cell r="A869" t="str">
            <v>4086-4</v>
          </cell>
          <cell r="B869" t="str">
            <v>CPT6213</v>
          </cell>
          <cell r="C869" t="str">
            <v>Abril</v>
          </cell>
          <cell r="D869">
            <v>1</v>
          </cell>
          <cell r="E869">
            <v>6.5</v>
          </cell>
          <cell r="F869" t="str">
            <v>Complemento Óleo</v>
          </cell>
        </row>
        <row r="870">
          <cell r="A870" t="str">
            <v>4086-4</v>
          </cell>
          <cell r="B870" t="str">
            <v>CPT6213</v>
          </cell>
          <cell r="C870" t="str">
            <v>Abril</v>
          </cell>
          <cell r="D870">
            <v>47.86</v>
          </cell>
          <cell r="E870">
            <v>36.71</v>
          </cell>
          <cell r="F870" t="str">
            <v>Diesel Comum</v>
          </cell>
        </row>
        <row r="871">
          <cell r="A871" t="str">
            <v>4086-4</v>
          </cell>
          <cell r="B871" t="str">
            <v>CPT6213</v>
          </cell>
          <cell r="C871" t="str">
            <v>Abril</v>
          </cell>
          <cell r="D871">
            <v>1</v>
          </cell>
          <cell r="E871">
            <v>66.400000000000006</v>
          </cell>
          <cell r="F871" t="str">
            <v>Troca de Filtro Ar</v>
          </cell>
        </row>
        <row r="872">
          <cell r="A872" t="str">
            <v>4086-4</v>
          </cell>
          <cell r="B872" t="str">
            <v>CPT6213</v>
          </cell>
          <cell r="C872" t="str">
            <v>Abril</v>
          </cell>
          <cell r="D872">
            <v>3</v>
          </cell>
          <cell r="E872">
            <v>29.7</v>
          </cell>
          <cell r="F872" t="str">
            <v>Troca de Óleo</v>
          </cell>
        </row>
        <row r="873">
          <cell r="C873" t="str">
            <v>Abril Total</v>
          </cell>
          <cell r="D873">
            <v>155.63999999999999</v>
          </cell>
          <cell r="E873">
            <v>218.32</v>
          </cell>
        </row>
        <row r="874">
          <cell r="A874" t="str">
            <v>4198-3</v>
          </cell>
          <cell r="B874" t="str">
            <v>BOS3556</v>
          </cell>
          <cell r="C874" t="str">
            <v>Janeiro</v>
          </cell>
          <cell r="D874">
            <v>241.01</v>
          </cell>
          <cell r="E874">
            <v>184.88</v>
          </cell>
          <cell r="F874" t="str">
            <v>Diesel Comum</v>
          </cell>
        </row>
        <row r="875">
          <cell r="C875" t="str">
            <v>Janeiro Total</v>
          </cell>
          <cell r="D875">
            <v>241.01</v>
          </cell>
          <cell r="E875">
            <v>184.88</v>
          </cell>
        </row>
        <row r="876">
          <cell r="A876" t="str">
            <v>4198-3</v>
          </cell>
          <cell r="B876" t="str">
            <v>BOS3556</v>
          </cell>
          <cell r="C876" t="str">
            <v>Fevereiro</v>
          </cell>
          <cell r="D876">
            <v>350.66</v>
          </cell>
          <cell r="E876">
            <v>269</v>
          </cell>
          <cell r="F876" t="str">
            <v>Diesel Comum</v>
          </cell>
        </row>
        <row r="877">
          <cell r="C877" t="str">
            <v>Fevereiro Total</v>
          </cell>
          <cell r="D877">
            <v>350.66</v>
          </cell>
          <cell r="E877">
            <v>269</v>
          </cell>
        </row>
        <row r="878">
          <cell r="A878" t="str">
            <v>4198-3</v>
          </cell>
          <cell r="B878" t="str">
            <v>BOS3556</v>
          </cell>
          <cell r="C878" t="str">
            <v>Março</v>
          </cell>
          <cell r="D878">
            <v>272.32</v>
          </cell>
          <cell r="E878">
            <v>208.88</v>
          </cell>
          <cell r="F878" t="str">
            <v>Diesel Comum</v>
          </cell>
        </row>
        <row r="879">
          <cell r="C879" t="str">
            <v>Março Total</v>
          </cell>
          <cell r="D879">
            <v>272.32</v>
          </cell>
          <cell r="E879">
            <v>208.88</v>
          </cell>
        </row>
        <row r="880">
          <cell r="A880" t="str">
            <v>4198-3</v>
          </cell>
          <cell r="B880" t="str">
            <v>BOS3556</v>
          </cell>
          <cell r="C880" t="str">
            <v>Abril</v>
          </cell>
          <cell r="D880">
            <v>225.32</v>
          </cell>
          <cell r="E880">
            <v>173.78</v>
          </cell>
          <cell r="F880" t="str">
            <v>Diesel Comum</v>
          </cell>
        </row>
        <row r="881">
          <cell r="C881" t="str">
            <v>Abril Total</v>
          </cell>
          <cell r="D881">
            <v>225.32</v>
          </cell>
          <cell r="E881">
            <v>173.78</v>
          </cell>
        </row>
        <row r="882">
          <cell r="A882" t="str">
            <v>4205-2</v>
          </cell>
          <cell r="B882" t="str">
            <v>BRN6336</v>
          </cell>
          <cell r="C882" t="str">
            <v>Fevereiro</v>
          </cell>
          <cell r="D882">
            <v>240.5</v>
          </cell>
          <cell r="E882">
            <v>184.45</v>
          </cell>
          <cell r="F882" t="str">
            <v>Diesel Comum</v>
          </cell>
        </row>
        <row r="883">
          <cell r="C883" t="str">
            <v>Fevereiro Total</v>
          </cell>
          <cell r="D883">
            <v>240.5</v>
          </cell>
          <cell r="E883">
            <v>184.45</v>
          </cell>
        </row>
        <row r="884">
          <cell r="A884" t="str">
            <v>4205-2</v>
          </cell>
          <cell r="B884" t="str">
            <v>BRN6336</v>
          </cell>
          <cell r="C884" t="str">
            <v>Março</v>
          </cell>
          <cell r="D884">
            <v>2</v>
          </cell>
          <cell r="E884">
            <v>10</v>
          </cell>
          <cell r="F884" t="str">
            <v>Complemento Óleo</v>
          </cell>
        </row>
        <row r="885">
          <cell r="A885" t="str">
            <v>4205-2</v>
          </cell>
          <cell r="B885" t="str">
            <v>BRN6336</v>
          </cell>
          <cell r="C885" t="str">
            <v>Março</v>
          </cell>
          <cell r="D885">
            <v>158.19999999999999</v>
          </cell>
          <cell r="E885">
            <v>121.4</v>
          </cell>
          <cell r="F885" t="str">
            <v>Diesel Comum</v>
          </cell>
        </row>
        <row r="886">
          <cell r="C886" t="str">
            <v>Março Total</v>
          </cell>
          <cell r="D886">
            <v>160.19999999999999</v>
          </cell>
          <cell r="E886">
            <v>131.4</v>
          </cell>
        </row>
        <row r="887">
          <cell r="A887" t="str">
            <v>4205-2</v>
          </cell>
          <cell r="B887" t="str">
            <v>BRN6336</v>
          </cell>
          <cell r="C887" t="str">
            <v>Abril</v>
          </cell>
          <cell r="D887">
            <v>255.3</v>
          </cell>
          <cell r="E887">
            <v>196.15</v>
          </cell>
          <cell r="F887" t="str">
            <v>Diesel Comum</v>
          </cell>
        </row>
        <row r="888">
          <cell r="C888" t="str">
            <v>Abril Total</v>
          </cell>
          <cell r="D888">
            <v>255.3</v>
          </cell>
          <cell r="E888">
            <v>196.15</v>
          </cell>
        </row>
        <row r="889">
          <cell r="A889" t="str">
            <v>4227-2</v>
          </cell>
          <cell r="B889" t="str">
            <v>CST0092</v>
          </cell>
          <cell r="C889" t="str">
            <v>Janeiro</v>
          </cell>
          <cell r="D889">
            <v>430.78</v>
          </cell>
          <cell r="E889">
            <v>333.69</v>
          </cell>
          <cell r="F889" t="str">
            <v>Diesel Comum</v>
          </cell>
        </row>
        <row r="890">
          <cell r="A890" t="str">
            <v>4227-2</v>
          </cell>
          <cell r="C890" t="str">
            <v>Janeiro</v>
          </cell>
          <cell r="D890">
            <v>1</v>
          </cell>
          <cell r="E890">
            <v>80</v>
          </cell>
          <cell r="F890" t="str">
            <v>Lavagem Completa</v>
          </cell>
        </row>
        <row r="891">
          <cell r="C891" t="str">
            <v>Janeiro Total</v>
          </cell>
          <cell r="D891">
            <v>431.78</v>
          </cell>
          <cell r="E891">
            <v>413.69</v>
          </cell>
        </row>
        <row r="892">
          <cell r="A892" t="str">
            <v>4227-2</v>
          </cell>
          <cell r="C892" t="str">
            <v>Fevereiro</v>
          </cell>
          <cell r="D892">
            <v>1</v>
          </cell>
          <cell r="E892">
            <v>80</v>
          </cell>
          <cell r="F892" t="str">
            <v>Lavagem Completa</v>
          </cell>
        </row>
        <row r="893">
          <cell r="C893" t="str">
            <v>Fevereiro Total</v>
          </cell>
          <cell r="D893">
            <v>1</v>
          </cell>
          <cell r="E893">
            <v>80</v>
          </cell>
        </row>
        <row r="894">
          <cell r="A894" t="str">
            <v>4227-2</v>
          </cell>
          <cell r="B894" t="str">
            <v>CST0092</v>
          </cell>
          <cell r="C894" t="str">
            <v>Abril</v>
          </cell>
          <cell r="D894">
            <v>56</v>
          </cell>
          <cell r="E894">
            <v>44</v>
          </cell>
          <cell r="F894" t="str">
            <v>Diesel Comum</v>
          </cell>
        </row>
        <row r="895">
          <cell r="C895" t="str">
            <v>Abril Total</v>
          </cell>
          <cell r="D895">
            <v>56</v>
          </cell>
          <cell r="E895">
            <v>44</v>
          </cell>
        </row>
        <row r="896">
          <cell r="A896" t="str">
            <v>4236-1</v>
          </cell>
          <cell r="B896" t="str">
            <v>CRH1525</v>
          </cell>
          <cell r="C896" t="str">
            <v>Janeiro</v>
          </cell>
          <cell r="D896">
            <v>4</v>
          </cell>
          <cell r="E896">
            <v>24</v>
          </cell>
          <cell r="F896" t="str">
            <v>Complemento Óleo</v>
          </cell>
        </row>
        <row r="897">
          <cell r="A897" t="str">
            <v>4236-1</v>
          </cell>
          <cell r="B897" t="str">
            <v>CRH1525</v>
          </cell>
          <cell r="C897" t="str">
            <v>Janeiro</v>
          </cell>
          <cell r="D897">
            <v>343.1</v>
          </cell>
          <cell r="E897">
            <v>263.8</v>
          </cell>
          <cell r="F897" t="str">
            <v>Diesel Comum</v>
          </cell>
        </row>
        <row r="898">
          <cell r="A898" t="str">
            <v>4236-1</v>
          </cell>
          <cell r="B898" t="str">
            <v>CRH1525</v>
          </cell>
          <cell r="C898" t="str">
            <v>Janeiro</v>
          </cell>
          <cell r="D898">
            <v>1</v>
          </cell>
          <cell r="E898">
            <v>24</v>
          </cell>
          <cell r="F898" t="str">
            <v>Troca de Óleo</v>
          </cell>
        </row>
        <row r="899">
          <cell r="C899" t="str">
            <v>Janeiro Total</v>
          </cell>
          <cell r="D899">
            <v>348.1</v>
          </cell>
          <cell r="E899">
            <v>311.8</v>
          </cell>
        </row>
        <row r="900">
          <cell r="A900" t="str">
            <v>4236-1</v>
          </cell>
          <cell r="B900" t="str">
            <v>CRH1525</v>
          </cell>
          <cell r="C900" t="str">
            <v>Fevereiro</v>
          </cell>
          <cell r="D900">
            <v>3</v>
          </cell>
          <cell r="E900">
            <v>19.5</v>
          </cell>
          <cell r="F900" t="str">
            <v>Complemento Óleo</v>
          </cell>
        </row>
        <row r="901">
          <cell r="A901" t="str">
            <v>4236-1</v>
          </cell>
          <cell r="B901" t="str">
            <v>CRH1525</v>
          </cell>
          <cell r="C901" t="str">
            <v>Fevereiro</v>
          </cell>
          <cell r="D901">
            <v>403.7</v>
          </cell>
          <cell r="E901">
            <v>309.5</v>
          </cell>
          <cell r="F901" t="str">
            <v>Diesel Comum</v>
          </cell>
        </row>
        <row r="902">
          <cell r="A902" t="str">
            <v>4236-1</v>
          </cell>
          <cell r="C902" t="str">
            <v>Fevereiro</v>
          </cell>
          <cell r="D902">
            <v>1</v>
          </cell>
          <cell r="E902">
            <v>80</v>
          </cell>
          <cell r="F902" t="str">
            <v>Lavagem Completa</v>
          </cell>
        </row>
        <row r="903">
          <cell r="A903" t="str">
            <v>4236-1</v>
          </cell>
          <cell r="B903" t="str">
            <v>CRH1525</v>
          </cell>
          <cell r="C903" t="str">
            <v>Fevereiro</v>
          </cell>
          <cell r="D903">
            <v>14</v>
          </cell>
          <cell r="E903">
            <v>90.5</v>
          </cell>
          <cell r="F903" t="str">
            <v>Troca de Óleo</v>
          </cell>
        </row>
        <row r="904">
          <cell r="C904" t="str">
            <v>Fevereiro Total</v>
          </cell>
          <cell r="D904">
            <v>421.7</v>
          </cell>
          <cell r="E904">
            <v>499.5</v>
          </cell>
        </row>
        <row r="905">
          <cell r="A905" t="str">
            <v>4236-1</v>
          </cell>
          <cell r="B905" t="str">
            <v>CRH1525</v>
          </cell>
          <cell r="C905" t="str">
            <v>Março</v>
          </cell>
          <cell r="D905">
            <v>3</v>
          </cell>
          <cell r="E905">
            <v>18</v>
          </cell>
          <cell r="F905" t="str">
            <v>Complemento Óleo</v>
          </cell>
        </row>
        <row r="906">
          <cell r="A906" t="str">
            <v>4236-1</v>
          </cell>
          <cell r="B906" t="str">
            <v>CRH1525</v>
          </cell>
          <cell r="C906" t="str">
            <v>Março</v>
          </cell>
          <cell r="D906">
            <v>134.1</v>
          </cell>
          <cell r="E906">
            <v>102.9</v>
          </cell>
          <cell r="F906" t="str">
            <v>Diesel Comum</v>
          </cell>
        </row>
        <row r="907">
          <cell r="A907" t="str">
            <v>4236-1</v>
          </cell>
          <cell r="C907" t="str">
            <v>Março</v>
          </cell>
          <cell r="D907">
            <v>1</v>
          </cell>
          <cell r="E907">
            <v>80</v>
          </cell>
          <cell r="F907" t="str">
            <v>Lavagem Completa</v>
          </cell>
        </row>
        <row r="908">
          <cell r="C908" t="str">
            <v>Março Total</v>
          </cell>
          <cell r="D908">
            <v>138.1</v>
          </cell>
          <cell r="E908">
            <v>200.9</v>
          </cell>
        </row>
        <row r="909">
          <cell r="A909" t="str">
            <v>4236-1</v>
          </cell>
          <cell r="B909" t="str">
            <v>CRH1525</v>
          </cell>
          <cell r="C909" t="str">
            <v>Abril</v>
          </cell>
          <cell r="D909">
            <v>49.6</v>
          </cell>
          <cell r="E909">
            <v>38</v>
          </cell>
          <cell r="F909" t="str">
            <v>Diesel Comum</v>
          </cell>
        </row>
        <row r="910">
          <cell r="A910" t="str">
            <v>4236-1</v>
          </cell>
          <cell r="C910" t="str">
            <v>Abril</v>
          </cell>
          <cell r="D910">
            <v>1</v>
          </cell>
          <cell r="E910">
            <v>80</v>
          </cell>
          <cell r="F910" t="str">
            <v>Lavagem Completa</v>
          </cell>
        </row>
        <row r="911">
          <cell r="C911" t="str">
            <v>Abril Total</v>
          </cell>
          <cell r="D911">
            <v>50.6</v>
          </cell>
          <cell r="E911">
            <v>118</v>
          </cell>
        </row>
        <row r="912">
          <cell r="A912" t="str">
            <v>4238-7</v>
          </cell>
          <cell r="B912" t="str">
            <v>BRA9862</v>
          </cell>
          <cell r="C912" t="str">
            <v>Janeiro</v>
          </cell>
          <cell r="D912">
            <v>4</v>
          </cell>
          <cell r="E912">
            <v>18</v>
          </cell>
          <cell r="F912" t="str">
            <v>Complemento Óleo</v>
          </cell>
        </row>
        <row r="913">
          <cell r="A913" t="str">
            <v>4238-7</v>
          </cell>
          <cell r="B913" t="str">
            <v>BRA9862</v>
          </cell>
          <cell r="C913" t="str">
            <v>Janeiro</v>
          </cell>
          <cell r="D913">
            <v>528.54</v>
          </cell>
          <cell r="E913">
            <v>408.05</v>
          </cell>
          <cell r="F913" t="str">
            <v>Diesel Comum</v>
          </cell>
        </row>
        <row r="914">
          <cell r="A914" t="str">
            <v>4238-7</v>
          </cell>
          <cell r="C914" t="str">
            <v>Janeiro</v>
          </cell>
          <cell r="D914">
            <v>1</v>
          </cell>
          <cell r="E914">
            <v>80</v>
          </cell>
          <cell r="F914" t="str">
            <v>Lavagem Completa</v>
          </cell>
        </row>
        <row r="915">
          <cell r="A915" t="str">
            <v>4238-7</v>
          </cell>
          <cell r="C915" t="str">
            <v>Janeiro</v>
          </cell>
          <cell r="D915">
            <v>1</v>
          </cell>
          <cell r="E915">
            <v>40</v>
          </cell>
          <cell r="F915" t="str">
            <v>Lavagem Simples</v>
          </cell>
        </row>
        <row r="916">
          <cell r="A916" t="str">
            <v>4238-7</v>
          </cell>
          <cell r="B916" t="str">
            <v>BRA9862</v>
          </cell>
          <cell r="C916" t="str">
            <v>Janeiro</v>
          </cell>
          <cell r="D916">
            <v>4</v>
          </cell>
          <cell r="E916">
            <v>17.600000000000001</v>
          </cell>
          <cell r="F916" t="str">
            <v>Troca de Óleo</v>
          </cell>
        </row>
        <row r="917">
          <cell r="C917" t="str">
            <v>Janeiro Total</v>
          </cell>
          <cell r="D917">
            <v>538.54</v>
          </cell>
          <cell r="E917">
            <v>563.65</v>
          </cell>
        </row>
        <row r="918">
          <cell r="A918" t="str">
            <v>4238-7</v>
          </cell>
          <cell r="B918" t="str">
            <v>BRA9862</v>
          </cell>
          <cell r="C918" t="str">
            <v>Fevereiro</v>
          </cell>
          <cell r="D918">
            <v>10</v>
          </cell>
          <cell r="E918">
            <v>47</v>
          </cell>
          <cell r="F918" t="str">
            <v>Complemento Óleo</v>
          </cell>
        </row>
        <row r="919">
          <cell r="A919" t="str">
            <v>4238-7</v>
          </cell>
          <cell r="B919" t="str">
            <v>BRA9862</v>
          </cell>
          <cell r="C919" t="str">
            <v>Fevereiro</v>
          </cell>
          <cell r="D919">
            <v>494.87</v>
          </cell>
          <cell r="E919">
            <v>382.43</v>
          </cell>
          <cell r="F919" t="str">
            <v>Diesel Comum</v>
          </cell>
        </row>
        <row r="920">
          <cell r="A920" t="str">
            <v>4238-7</v>
          </cell>
          <cell r="C920" t="str">
            <v>Fevereiro</v>
          </cell>
          <cell r="D920">
            <v>2</v>
          </cell>
          <cell r="E920">
            <v>160</v>
          </cell>
          <cell r="F920" t="str">
            <v>Lavagem Completa</v>
          </cell>
        </row>
        <row r="921">
          <cell r="A921" t="str">
            <v>4238-7</v>
          </cell>
          <cell r="B921" t="str">
            <v>BRA9862</v>
          </cell>
          <cell r="C921" t="str">
            <v>Fevereiro</v>
          </cell>
          <cell r="D921">
            <v>4</v>
          </cell>
          <cell r="E921">
            <v>17.600000000000001</v>
          </cell>
          <cell r="F921" t="str">
            <v>Troca de Óleo</v>
          </cell>
        </row>
        <row r="922">
          <cell r="C922" t="str">
            <v>Fevereiro Total</v>
          </cell>
          <cell r="D922">
            <v>510.87</v>
          </cell>
          <cell r="E922">
            <v>607.03000000000009</v>
          </cell>
        </row>
        <row r="923">
          <cell r="A923" t="str">
            <v>4238-7</v>
          </cell>
          <cell r="B923" t="str">
            <v>BRA9862</v>
          </cell>
          <cell r="C923" t="str">
            <v>Março</v>
          </cell>
          <cell r="D923">
            <v>1</v>
          </cell>
          <cell r="E923">
            <v>3</v>
          </cell>
          <cell r="F923" t="str">
            <v>Complemento de Fluído</v>
          </cell>
        </row>
        <row r="924">
          <cell r="A924" t="str">
            <v>4238-7</v>
          </cell>
          <cell r="B924" t="str">
            <v>BRA9862</v>
          </cell>
          <cell r="C924" t="str">
            <v>Março</v>
          </cell>
          <cell r="D924">
            <v>7</v>
          </cell>
          <cell r="E924">
            <v>29</v>
          </cell>
          <cell r="F924" t="str">
            <v>Complemento Óleo</v>
          </cell>
        </row>
        <row r="925">
          <cell r="A925" t="str">
            <v>4238-7</v>
          </cell>
          <cell r="B925" t="str">
            <v>BRA9862</v>
          </cell>
          <cell r="C925" t="str">
            <v>Março</v>
          </cell>
          <cell r="D925">
            <v>193</v>
          </cell>
          <cell r="E925">
            <v>149</v>
          </cell>
          <cell r="F925" t="str">
            <v>Diesel Comum</v>
          </cell>
        </row>
        <row r="926">
          <cell r="A926" t="str">
            <v>4238-7</v>
          </cell>
          <cell r="C926" t="str">
            <v>Março</v>
          </cell>
          <cell r="D926">
            <v>1</v>
          </cell>
          <cell r="E926">
            <v>40</v>
          </cell>
          <cell r="F926" t="str">
            <v>Lavagem Simples</v>
          </cell>
        </row>
        <row r="927">
          <cell r="C927" t="str">
            <v>Março Total</v>
          </cell>
          <cell r="D927">
            <v>202</v>
          </cell>
          <cell r="E927">
            <v>221</v>
          </cell>
        </row>
        <row r="928">
          <cell r="A928" t="str">
            <v>4238-7</v>
          </cell>
          <cell r="B928" t="str">
            <v>BRA9862</v>
          </cell>
          <cell r="C928" t="str">
            <v>Abril</v>
          </cell>
          <cell r="D928">
            <v>27.1</v>
          </cell>
          <cell r="E928">
            <v>21</v>
          </cell>
          <cell r="F928" t="str">
            <v>Diesel Comum</v>
          </cell>
        </row>
        <row r="929">
          <cell r="C929" t="str">
            <v>Abril Total</v>
          </cell>
          <cell r="D929">
            <v>27.1</v>
          </cell>
          <cell r="E929">
            <v>21</v>
          </cell>
        </row>
        <row r="930">
          <cell r="A930" t="str">
            <v>4241-8</v>
          </cell>
          <cell r="B930" t="str">
            <v>CKH2294</v>
          </cell>
          <cell r="C930" t="str">
            <v>Janeiro</v>
          </cell>
          <cell r="D930">
            <v>165.01</v>
          </cell>
          <cell r="E930">
            <v>126.58</v>
          </cell>
          <cell r="F930" t="str">
            <v>Diesel Comum</v>
          </cell>
        </row>
        <row r="931">
          <cell r="C931" t="str">
            <v>Janeiro Total</v>
          </cell>
          <cell r="D931">
            <v>165.01</v>
          </cell>
          <cell r="E931">
            <v>126.58</v>
          </cell>
        </row>
        <row r="932">
          <cell r="A932" t="str">
            <v>4241-8</v>
          </cell>
          <cell r="B932" t="str">
            <v>CKH2294</v>
          </cell>
          <cell r="C932" t="str">
            <v>Fevereiro</v>
          </cell>
          <cell r="D932">
            <v>210.55</v>
          </cell>
          <cell r="E932">
            <v>161.56</v>
          </cell>
          <cell r="F932" t="str">
            <v>Diesel Comum</v>
          </cell>
        </row>
        <row r="933">
          <cell r="C933" t="str">
            <v>Fevereiro Total</v>
          </cell>
          <cell r="D933">
            <v>210.55</v>
          </cell>
          <cell r="E933">
            <v>161.56</v>
          </cell>
        </row>
        <row r="934">
          <cell r="A934" t="str">
            <v>4241-8</v>
          </cell>
          <cell r="B934" t="str">
            <v>CKH2294</v>
          </cell>
          <cell r="C934" t="str">
            <v>Março</v>
          </cell>
          <cell r="D934">
            <v>2</v>
          </cell>
          <cell r="E934">
            <v>12</v>
          </cell>
          <cell r="F934" t="str">
            <v>Complemento Óleo</v>
          </cell>
        </row>
        <row r="935">
          <cell r="A935" t="str">
            <v>4241-8</v>
          </cell>
          <cell r="B935" t="str">
            <v>CKH2294</v>
          </cell>
          <cell r="C935" t="str">
            <v>Março</v>
          </cell>
          <cell r="D935">
            <v>50.9</v>
          </cell>
          <cell r="E935">
            <v>39</v>
          </cell>
          <cell r="F935" t="str">
            <v>Diesel Comum</v>
          </cell>
        </row>
        <row r="936">
          <cell r="C936" t="str">
            <v>Março Total</v>
          </cell>
          <cell r="D936">
            <v>52.9</v>
          </cell>
          <cell r="E936">
            <v>51</v>
          </cell>
        </row>
        <row r="937">
          <cell r="A937" t="str">
            <v>4275-1</v>
          </cell>
          <cell r="B937" t="str">
            <v>CBL0090</v>
          </cell>
          <cell r="C937" t="str">
            <v>Janeiro</v>
          </cell>
          <cell r="D937">
            <v>177.13</v>
          </cell>
          <cell r="E937">
            <v>135.83000000000001</v>
          </cell>
          <cell r="F937" t="str">
            <v>Diesel Comum</v>
          </cell>
        </row>
        <row r="938">
          <cell r="C938" t="str">
            <v>Janeiro Total</v>
          </cell>
          <cell r="D938">
            <v>177.13</v>
          </cell>
          <cell r="E938">
            <v>135.83000000000001</v>
          </cell>
        </row>
        <row r="939">
          <cell r="A939" t="str">
            <v>4275-1</v>
          </cell>
          <cell r="B939" t="str">
            <v>CBL0090</v>
          </cell>
          <cell r="C939" t="str">
            <v>Fevereiro</v>
          </cell>
          <cell r="D939">
            <v>131.38999999999999</v>
          </cell>
          <cell r="E939">
            <v>100.81</v>
          </cell>
          <cell r="F939" t="str">
            <v>Diesel Comum</v>
          </cell>
        </row>
        <row r="940">
          <cell r="C940" t="str">
            <v>Fevereiro Total</v>
          </cell>
          <cell r="D940">
            <v>131.38999999999999</v>
          </cell>
          <cell r="E940">
            <v>100.81</v>
          </cell>
        </row>
        <row r="941">
          <cell r="A941" t="str">
            <v>4275-1</v>
          </cell>
          <cell r="B941" t="str">
            <v>CBL0090</v>
          </cell>
          <cell r="C941" t="str">
            <v>Março</v>
          </cell>
          <cell r="D941">
            <v>76.92</v>
          </cell>
          <cell r="E941">
            <v>59.01</v>
          </cell>
          <cell r="F941" t="str">
            <v>Diesel Comum</v>
          </cell>
        </row>
        <row r="942">
          <cell r="C942" t="str">
            <v>Março Total</v>
          </cell>
          <cell r="D942">
            <v>76.92</v>
          </cell>
          <cell r="E942">
            <v>59.01</v>
          </cell>
        </row>
        <row r="943">
          <cell r="A943" t="str">
            <v>4279-3</v>
          </cell>
          <cell r="B943" t="str">
            <v>CRN9637</v>
          </cell>
          <cell r="C943" t="str">
            <v>Janeiro</v>
          </cell>
          <cell r="D943">
            <v>387.7</v>
          </cell>
          <cell r="E943">
            <v>300.56</v>
          </cell>
          <cell r="F943" t="str">
            <v>Diesel Comum</v>
          </cell>
        </row>
        <row r="944">
          <cell r="A944" t="str">
            <v>4279-3</v>
          </cell>
          <cell r="C944" t="str">
            <v>Janeiro</v>
          </cell>
          <cell r="D944">
            <v>1</v>
          </cell>
          <cell r="E944">
            <v>80</v>
          </cell>
          <cell r="F944" t="str">
            <v>Lavagem Completa</v>
          </cell>
        </row>
        <row r="945">
          <cell r="A945" t="str">
            <v>4279-3</v>
          </cell>
          <cell r="C945" t="str">
            <v>Janeiro</v>
          </cell>
          <cell r="D945">
            <v>1</v>
          </cell>
          <cell r="E945">
            <v>40</v>
          </cell>
          <cell r="F945" t="str">
            <v>Lavagem Simples</v>
          </cell>
        </row>
        <row r="946">
          <cell r="C946" t="str">
            <v>Janeiro Total</v>
          </cell>
          <cell r="D946">
            <v>389.7</v>
          </cell>
          <cell r="E946">
            <v>420.56</v>
          </cell>
        </row>
        <row r="947">
          <cell r="A947" t="str">
            <v>4279-3</v>
          </cell>
          <cell r="B947" t="str">
            <v>CRN9637</v>
          </cell>
          <cell r="C947" t="str">
            <v>Fevereiro</v>
          </cell>
          <cell r="D947">
            <v>532.16</v>
          </cell>
          <cell r="E947">
            <v>411.98</v>
          </cell>
          <cell r="F947" t="str">
            <v>Diesel Comum</v>
          </cell>
        </row>
        <row r="948">
          <cell r="A948" t="str">
            <v>4279-3</v>
          </cell>
          <cell r="C948" t="str">
            <v>Fevereiro</v>
          </cell>
          <cell r="D948">
            <v>1</v>
          </cell>
          <cell r="E948">
            <v>80</v>
          </cell>
          <cell r="F948" t="str">
            <v>Lavagem Completa</v>
          </cell>
        </row>
        <row r="949">
          <cell r="C949" t="str">
            <v>Fevereiro Total</v>
          </cell>
          <cell r="D949">
            <v>533.16</v>
          </cell>
          <cell r="E949">
            <v>491.98</v>
          </cell>
        </row>
        <row r="950">
          <cell r="A950" t="str">
            <v>4279-3</v>
          </cell>
          <cell r="B950" t="str">
            <v>CRN9637</v>
          </cell>
          <cell r="C950" t="str">
            <v>Março</v>
          </cell>
          <cell r="D950">
            <v>77.38</v>
          </cell>
          <cell r="E950">
            <v>59.96</v>
          </cell>
          <cell r="F950" t="str">
            <v>Diesel Comum</v>
          </cell>
        </row>
        <row r="951">
          <cell r="A951" t="str">
            <v>4279-3</v>
          </cell>
          <cell r="C951" t="str">
            <v>Março</v>
          </cell>
          <cell r="D951">
            <v>1</v>
          </cell>
          <cell r="E951">
            <v>80</v>
          </cell>
          <cell r="F951" t="str">
            <v>Lavagem Completa</v>
          </cell>
        </row>
        <row r="952">
          <cell r="C952" t="str">
            <v>Março Total</v>
          </cell>
          <cell r="D952">
            <v>78.38</v>
          </cell>
          <cell r="E952">
            <v>139.96</v>
          </cell>
        </row>
        <row r="953">
          <cell r="A953" t="str">
            <v>4279-3</v>
          </cell>
          <cell r="C953" t="str">
            <v>Abril</v>
          </cell>
          <cell r="D953">
            <v>1</v>
          </cell>
          <cell r="E953">
            <v>80</v>
          </cell>
          <cell r="F953" t="str">
            <v>Lavagem Completa</v>
          </cell>
        </row>
        <row r="954">
          <cell r="C954" t="str">
            <v>Abril Total</v>
          </cell>
          <cell r="D954">
            <v>1</v>
          </cell>
          <cell r="E954">
            <v>80</v>
          </cell>
        </row>
        <row r="955">
          <cell r="A955" t="str">
            <v>4287-4</v>
          </cell>
          <cell r="B955" t="str">
            <v>CBL0220</v>
          </cell>
          <cell r="C955" t="str">
            <v>Janeiro</v>
          </cell>
          <cell r="D955">
            <v>498</v>
          </cell>
          <cell r="E955">
            <v>384.05</v>
          </cell>
          <cell r="F955" t="str">
            <v>Diesel Comum</v>
          </cell>
        </row>
        <row r="956">
          <cell r="C956" t="str">
            <v>Janeiro Total</v>
          </cell>
          <cell r="D956">
            <v>498</v>
          </cell>
          <cell r="E956">
            <v>384.05</v>
          </cell>
        </row>
        <row r="957">
          <cell r="A957" t="str">
            <v>4287-4</v>
          </cell>
          <cell r="B957" t="str">
            <v>CBL0220</v>
          </cell>
          <cell r="C957" t="str">
            <v>Fevereiro</v>
          </cell>
          <cell r="D957">
            <v>247.3</v>
          </cell>
          <cell r="E957">
            <v>190.55</v>
          </cell>
          <cell r="F957" t="str">
            <v>Diesel Comum</v>
          </cell>
        </row>
        <row r="958">
          <cell r="A958" t="str">
            <v>4287-4</v>
          </cell>
          <cell r="C958" t="str">
            <v>Fevereiro</v>
          </cell>
          <cell r="D958">
            <v>1</v>
          </cell>
          <cell r="E958">
            <v>80</v>
          </cell>
          <cell r="F958" t="str">
            <v>Lavagem Completa</v>
          </cell>
        </row>
        <row r="959">
          <cell r="A959" t="str">
            <v>4287-4</v>
          </cell>
          <cell r="B959" t="str">
            <v>CBL0220</v>
          </cell>
          <cell r="C959" t="str">
            <v>Fevereiro</v>
          </cell>
          <cell r="D959">
            <v>1</v>
          </cell>
          <cell r="E959">
            <v>27</v>
          </cell>
          <cell r="F959" t="str">
            <v>Troca de Óleo</v>
          </cell>
        </row>
        <row r="960">
          <cell r="C960" t="str">
            <v>Fevereiro Total</v>
          </cell>
          <cell r="D960">
            <v>249.3</v>
          </cell>
          <cell r="E960">
            <v>297.55</v>
          </cell>
        </row>
        <row r="961">
          <cell r="A961" t="str">
            <v>4287-4</v>
          </cell>
          <cell r="B961" t="str">
            <v>CBL0220</v>
          </cell>
          <cell r="C961" t="str">
            <v>Março</v>
          </cell>
          <cell r="D961">
            <v>320.92</v>
          </cell>
          <cell r="E961">
            <v>246.1</v>
          </cell>
          <cell r="F961" t="str">
            <v>Diesel Comum</v>
          </cell>
        </row>
        <row r="962">
          <cell r="A962" t="str">
            <v>4287-4</v>
          </cell>
          <cell r="C962" t="str">
            <v>Março</v>
          </cell>
          <cell r="D962">
            <v>2</v>
          </cell>
          <cell r="E962">
            <v>160</v>
          </cell>
          <cell r="F962" t="str">
            <v>Lavagem Completa</v>
          </cell>
        </row>
        <row r="963">
          <cell r="C963" t="str">
            <v>Março Total</v>
          </cell>
          <cell r="D963">
            <v>322.92</v>
          </cell>
          <cell r="E963">
            <v>406.1</v>
          </cell>
        </row>
        <row r="964">
          <cell r="A964" t="str">
            <v>4310-5</v>
          </cell>
          <cell r="B964" t="str">
            <v>BKO1077</v>
          </cell>
          <cell r="C964" t="str">
            <v>Janeiro</v>
          </cell>
          <cell r="D964">
            <v>872.7</v>
          </cell>
          <cell r="E964">
            <v>669.3</v>
          </cell>
          <cell r="F964" t="str">
            <v>Diesel Comum</v>
          </cell>
        </row>
        <row r="965">
          <cell r="C965" t="str">
            <v>Janeiro Total</v>
          </cell>
          <cell r="D965">
            <v>872.7</v>
          </cell>
          <cell r="E965">
            <v>669.3</v>
          </cell>
        </row>
        <row r="966">
          <cell r="A966" t="str">
            <v>4310-5</v>
          </cell>
          <cell r="B966" t="str">
            <v>BKO1077</v>
          </cell>
          <cell r="C966" t="str">
            <v>Fevereiro</v>
          </cell>
          <cell r="D966">
            <v>112.8</v>
          </cell>
          <cell r="E966">
            <v>87</v>
          </cell>
          <cell r="F966" t="str">
            <v>Diesel Comum</v>
          </cell>
        </row>
        <row r="967">
          <cell r="C967" t="str">
            <v>Fevereiro Total</v>
          </cell>
          <cell r="D967">
            <v>112.8</v>
          </cell>
          <cell r="E967">
            <v>87</v>
          </cell>
        </row>
        <row r="968">
          <cell r="A968" t="str">
            <v>4310-5</v>
          </cell>
          <cell r="B968" t="str">
            <v>BKO1077</v>
          </cell>
          <cell r="C968" t="str">
            <v>Abril</v>
          </cell>
          <cell r="D968">
            <v>56.13</v>
          </cell>
          <cell r="E968">
            <v>43.5</v>
          </cell>
          <cell r="F968" t="str">
            <v>Diesel Comum</v>
          </cell>
        </row>
        <row r="969">
          <cell r="C969" t="str">
            <v>Abril Total</v>
          </cell>
          <cell r="D969">
            <v>56.13</v>
          </cell>
          <cell r="E969">
            <v>43.5</v>
          </cell>
        </row>
        <row r="970">
          <cell r="A970" t="str">
            <v>4315-5</v>
          </cell>
          <cell r="B970" t="str">
            <v>BPE7137</v>
          </cell>
          <cell r="C970" t="str">
            <v>Janeiro</v>
          </cell>
          <cell r="D970">
            <v>3</v>
          </cell>
          <cell r="E970">
            <v>18</v>
          </cell>
          <cell r="F970" t="str">
            <v>Complemento Óleo</v>
          </cell>
        </row>
        <row r="971">
          <cell r="A971" t="str">
            <v>4315-5</v>
          </cell>
          <cell r="B971" t="str">
            <v>BPE7137</v>
          </cell>
          <cell r="C971" t="str">
            <v>Janeiro</v>
          </cell>
          <cell r="D971">
            <v>473.7</v>
          </cell>
          <cell r="E971">
            <v>363.5</v>
          </cell>
          <cell r="F971" t="str">
            <v>Diesel Comum</v>
          </cell>
        </row>
        <row r="972">
          <cell r="C972" t="str">
            <v>Janeiro Total</v>
          </cell>
          <cell r="D972">
            <v>476.7</v>
          </cell>
          <cell r="E972">
            <v>381.5</v>
          </cell>
        </row>
        <row r="973">
          <cell r="A973" t="str">
            <v>4315-5</v>
          </cell>
          <cell r="B973" t="str">
            <v>BPE7137</v>
          </cell>
          <cell r="C973" t="str">
            <v>Fevereiro</v>
          </cell>
          <cell r="D973">
            <v>697.5</v>
          </cell>
          <cell r="E973">
            <v>534.79999999999995</v>
          </cell>
          <cell r="F973" t="str">
            <v>Diesel Comum</v>
          </cell>
        </row>
        <row r="974">
          <cell r="C974" t="str">
            <v>Fevereiro Total</v>
          </cell>
          <cell r="D974">
            <v>697.5</v>
          </cell>
          <cell r="E974">
            <v>534.79999999999995</v>
          </cell>
        </row>
        <row r="975">
          <cell r="A975" t="str">
            <v>4315-5</v>
          </cell>
          <cell r="B975" t="str">
            <v>BPE7137</v>
          </cell>
          <cell r="C975" t="str">
            <v>Março</v>
          </cell>
          <cell r="D975">
            <v>8</v>
          </cell>
          <cell r="E975">
            <v>48</v>
          </cell>
          <cell r="F975" t="str">
            <v>Complemento Óleo</v>
          </cell>
        </row>
        <row r="976">
          <cell r="A976" t="str">
            <v>4315-5</v>
          </cell>
          <cell r="B976" t="str">
            <v>BPE7137</v>
          </cell>
          <cell r="C976" t="str">
            <v>Março</v>
          </cell>
          <cell r="D976">
            <v>527.9</v>
          </cell>
          <cell r="E976">
            <v>404.85</v>
          </cell>
          <cell r="F976" t="str">
            <v>Diesel Comum</v>
          </cell>
        </row>
        <row r="977">
          <cell r="A977" t="str">
            <v>4315-5</v>
          </cell>
          <cell r="C977" t="str">
            <v>Março</v>
          </cell>
          <cell r="D977">
            <v>1</v>
          </cell>
          <cell r="E977">
            <v>80</v>
          </cell>
          <cell r="F977" t="str">
            <v>Lavagem Completa</v>
          </cell>
        </row>
        <row r="978">
          <cell r="A978" t="str">
            <v>4315-5</v>
          </cell>
          <cell r="C978" t="str">
            <v>Março</v>
          </cell>
          <cell r="D978">
            <v>1</v>
          </cell>
          <cell r="E978">
            <v>40</v>
          </cell>
          <cell r="F978" t="str">
            <v>Lavagem Simples</v>
          </cell>
        </row>
        <row r="979">
          <cell r="C979" t="str">
            <v>Março Total</v>
          </cell>
          <cell r="D979">
            <v>537.9</v>
          </cell>
          <cell r="E979">
            <v>572.85</v>
          </cell>
        </row>
        <row r="980">
          <cell r="A980" t="str">
            <v>4315-5</v>
          </cell>
          <cell r="B980" t="str">
            <v>BPE7137</v>
          </cell>
          <cell r="C980" t="str">
            <v>Abril</v>
          </cell>
          <cell r="D980">
            <v>83.4</v>
          </cell>
          <cell r="E980">
            <v>64</v>
          </cell>
          <cell r="F980" t="str">
            <v>Diesel Comum</v>
          </cell>
        </row>
        <row r="981">
          <cell r="C981" t="str">
            <v>Abril Total</v>
          </cell>
          <cell r="D981">
            <v>83.4</v>
          </cell>
          <cell r="E981">
            <v>64</v>
          </cell>
        </row>
        <row r="982">
          <cell r="A982" t="str">
            <v>4320-2</v>
          </cell>
          <cell r="B982" t="str">
            <v>BMG3720</v>
          </cell>
          <cell r="C982" t="str">
            <v>Janeiro</v>
          </cell>
          <cell r="D982">
            <v>59.38</v>
          </cell>
          <cell r="E982">
            <v>46</v>
          </cell>
          <cell r="F982" t="str">
            <v>Diesel Comum</v>
          </cell>
        </row>
        <row r="983">
          <cell r="A983" t="str">
            <v>4320-2</v>
          </cell>
          <cell r="C983" t="str">
            <v>Janeiro</v>
          </cell>
          <cell r="D983">
            <v>1</v>
          </cell>
          <cell r="E983">
            <v>80</v>
          </cell>
          <cell r="F983" t="str">
            <v>Lavagem Completa</v>
          </cell>
        </row>
        <row r="984">
          <cell r="A984" t="str">
            <v>4320-2</v>
          </cell>
          <cell r="C984" t="str">
            <v>Janeiro</v>
          </cell>
          <cell r="D984">
            <v>1</v>
          </cell>
          <cell r="E984">
            <v>40</v>
          </cell>
          <cell r="F984" t="str">
            <v>Lavagem Simples</v>
          </cell>
        </row>
        <row r="985">
          <cell r="C985" t="str">
            <v>Janeiro Total</v>
          </cell>
          <cell r="D985">
            <v>61.38</v>
          </cell>
          <cell r="E985">
            <v>166</v>
          </cell>
        </row>
        <row r="986">
          <cell r="A986" t="str">
            <v>4320-2</v>
          </cell>
          <cell r="B986" t="str">
            <v>BMG3720</v>
          </cell>
          <cell r="C986" t="str">
            <v>Fevereiro</v>
          </cell>
          <cell r="D986">
            <v>301.33999999999997</v>
          </cell>
          <cell r="E986">
            <v>233.01</v>
          </cell>
          <cell r="F986" t="str">
            <v>Diesel Comum</v>
          </cell>
        </row>
        <row r="987">
          <cell r="A987" t="str">
            <v>4320-2</v>
          </cell>
          <cell r="C987" t="str">
            <v>Fevereiro</v>
          </cell>
          <cell r="D987">
            <v>1</v>
          </cell>
          <cell r="E987">
            <v>80</v>
          </cell>
          <cell r="F987" t="str">
            <v>Lavagem Completa</v>
          </cell>
        </row>
        <row r="988">
          <cell r="C988" t="str">
            <v>Fevereiro Total</v>
          </cell>
          <cell r="D988">
            <v>302.33999999999997</v>
          </cell>
          <cell r="E988">
            <v>313.01</v>
          </cell>
        </row>
        <row r="989">
          <cell r="A989" t="str">
            <v>4320-2</v>
          </cell>
          <cell r="B989" t="str">
            <v>BMG3720</v>
          </cell>
          <cell r="C989" t="str">
            <v>Março</v>
          </cell>
          <cell r="D989">
            <v>157.71</v>
          </cell>
          <cell r="E989">
            <v>122.2</v>
          </cell>
          <cell r="F989" t="str">
            <v>Diesel Comum</v>
          </cell>
        </row>
        <row r="990">
          <cell r="A990" t="str">
            <v>4320-2</v>
          </cell>
          <cell r="C990" t="str">
            <v>Março</v>
          </cell>
          <cell r="D990">
            <v>1</v>
          </cell>
          <cell r="E990">
            <v>80</v>
          </cell>
          <cell r="F990" t="str">
            <v>Lavagem Completa</v>
          </cell>
        </row>
        <row r="991">
          <cell r="C991" t="str">
            <v>Março Total</v>
          </cell>
          <cell r="D991">
            <v>158.71</v>
          </cell>
          <cell r="E991">
            <v>202.2</v>
          </cell>
        </row>
        <row r="992">
          <cell r="A992" t="str">
            <v>4320-2</v>
          </cell>
          <cell r="C992" t="str">
            <v>Abril</v>
          </cell>
          <cell r="D992">
            <v>1</v>
          </cell>
          <cell r="E992">
            <v>80</v>
          </cell>
          <cell r="F992" t="str">
            <v>Lavagem Completa</v>
          </cell>
        </row>
        <row r="993">
          <cell r="C993" t="str">
            <v>Abril Total</v>
          </cell>
          <cell r="D993">
            <v>1</v>
          </cell>
          <cell r="E993">
            <v>80</v>
          </cell>
        </row>
        <row r="994">
          <cell r="A994" t="str">
            <v>4426-6</v>
          </cell>
          <cell r="B994" t="str">
            <v>CIV1032</v>
          </cell>
          <cell r="C994" t="str">
            <v>Janeiro</v>
          </cell>
          <cell r="D994">
            <v>126.86</v>
          </cell>
          <cell r="E994">
            <v>97.32</v>
          </cell>
          <cell r="F994" t="str">
            <v>Diesel Comum</v>
          </cell>
        </row>
        <row r="995">
          <cell r="A995" t="str">
            <v>4438-9</v>
          </cell>
          <cell r="B995" t="str">
            <v>CGL1779</v>
          </cell>
          <cell r="C995" t="str">
            <v>Janeiro</v>
          </cell>
          <cell r="D995">
            <v>340.03</v>
          </cell>
          <cell r="E995">
            <v>262.85000000000002</v>
          </cell>
          <cell r="F995" t="str">
            <v>Diesel Comum</v>
          </cell>
        </row>
        <row r="996">
          <cell r="C996" t="str">
            <v>Janeiro Total</v>
          </cell>
          <cell r="D996">
            <v>466.89</v>
          </cell>
          <cell r="E996">
            <v>360.17</v>
          </cell>
        </row>
        <row r="997">
          <cell r="A997" t="str">
            <v>4438-9</v>
          </cell>
          <cell r="B997" t="str">
            <v>CGL1779</v>
          </cell>
          <cell r="C997" t="str">
            <v>Fevereiro</v>
          </cell>
          <cell r="D997">
            <v>192.85</v>
          </cell>
          <cell r="E997">
            <v>148.83000000000001</v>
          </cell>
          <cell r="F997" t="str">
            <v>Diesel Comum</v>
          </cell>
        </row>
        <row r="998">
          <cell r="A998" t="str">
            <v>4438-9</v>
          </cell>
          <cell r="C998" t="str">
            <v>Fevereiro</v>
          </cell>
          <cell r="D998">
            <v>1</v>
          </cell>
          <cell r="E998">
            <v>80</v>
          </cell>
          <cell r="F998" t="str">
            <v>Lavagem Completa</v>
          </cell>
        </row>
        <row r="999">
          <cell r="C999" t="str">
            <v>Fevereiro Total</v>
          </cell>
          <cell r="D999">
            <v>193.85</v>
          </cell>
          <cell r="E999">
            <v>228.83</v>
          </cell>
        </row>
        <row r="1000">
          <cell r="A1000" t="str">
            <v>4438-9</v>
          </cell>
          <cell r="B1000" t="str">
            <v>CGL1779</v>
          </cell>
          <cell r="C1000" t="str">
            <v>Março</v>
          </cell>
          <cell r="D1000">
            <v>68.59</v>
          </cell>
          <cell r="E1000">
            <v>53.15</v>
          </cell>
          <cell r="F1000" t="str">
            <v>Diesel Comum</v>
          </cell>
        </row>
        <row r="1001">
          <cell r="A1001" t="str">
            <v>4438-9</v>
          </cell>
          <cell r="C1001" t="str">
            <v>Março</v>
          </cell>
          <cell r="D1001">
            <v>1</v>
          </cell>
          <cell r="E1001">
            <v>80</v>
          </cell>
          <cell r="F1001" t="str">
            <v>Lavagem Completa</v>
          </cell>
        </row>
        <row r="1002">
          <cell r="A1002" t="str">
            <v>4438-9</v>
          </cell>
          <cell r="C1002" t="str">
            <v>Março</v>
          </cell>
          <cell r="D1002">
            <v>1</v>
          </cell>
          <cell r="E1002">
            <v>40</v>
          </cell>
          <cell r="F1002" t="str">
            <v>Lavagem Simples</v>
          </cell>
        </row>
        <row r="1003">
          <cell r="C1003" t="str">
            <v>Março Total</v>
          </cell>
          <cell r="D1003">
            <v>70.59</v>
          </cell>
          <cell r="E1003">
            <v>173.15</v>
          </cell>
        </row>
        <row r="1004">
          <cell r="A1004" t="str">
            <v>4438-9</v>
          </cell>
          <cell r="B1004" t="str">
            <v>CGL1779</v>
          </cell>
          <cell r="C1004" t="str">
            <v>Abril</v>
          </cell>
          <cell r="D1004">
            <v>100.89</v>
          </cell>
          <cell r="E1004">
            <v>77.849999999999994</v>
          </cell>
          <cell r="F1004" t="str">
            <v>Diesel Comum</v>
          </cell>
        </row>
        <row r="1005">
          <cell r="A1005" t="str">
            <v>4438-9</v>
          </cell>
          <cell r="C1005" t="str">
            <v>Abril</v>
          </cell>
          <cell r="D1005">
            <v>1</v>
          </cell>
          <cell r="E1005">
            <v>80</v>
          </cell>
          <cell r="F1005" t="str">
            <v>Lavagem Completa</v>
          </cell>
        </row>
        <row r="1006">
          <cell r="C1006" t="str">
            <v>Abril Total</v>
          </cell>
          <cell r="D1006">
            <v>101.89</v>
          </cell>
          <cell r="E1006">
            <v>157.85</v>
          </cell>
        </row>
        <row r="1007">
          <cell r="A1007" t="str">
            <v>4445-2</v>
          </cell>
          <cell r="B1007" t="str">
            <v>CRH6488</v>
          </cell>
          <cell r="C1007" t="str">
            <v>Janeiro</v>
          </cell>
          <cell r="D1007">
            <v>196.3</v>
          </cell>
          <cell r="E1007">
            <v>150.55000000000001</v>
          </cell>
          <cell r="F1007" t="str">
            <v>Diesel Comum</v>
          </cell>
        </row>
        <row r="1008">
          <cell r="C1008" t="str">
            <v>Janeiro Total</v>
          </cell>
          <cell r="D1008">
            <v>196.3</v>
          </cell>
          <cell r="E1008">
            <v>150.55000000000001</v>
          </cell>
        </row>
        <row r="1009">
          <cell r="A1009" t="str">
            <v>4445-2</v>
          </cell>
          <cell r="B1009" t="str">
            <v>CRH6488</v>
          </cell>
          <cell r="C1009" t="str">
            <v>Fevereiro</v>
          </cell>
          <cell r="D1009">
            <v>151.6</v>
          </cell>
          <cell r="E1009">
            <v>116.3</v>
          </cell>
          <cell r="F1009" t="str">
            <v>Diesel Comum</v>
          </cell>
        </row>
        <row r="1010">
          <cell r="A1010" t="str">
            <v>4445-2</v>
          </cell>
          <cell r="C1010" t="str">
            <v>Fevereiro</v>
          </cell>
          <cell r="D1010">
            <v>1</v>
          </cell>
          <cell r="E1010">
            <v>80</v>
          </cell>
          <cell r="F1010" t="str">
            <v>Lavagem Completa</v>
          </cell>
        </row>
        <row r="1011">
          <cell r="C1011" t="str">
            <v>Fevereiro Total</v>
          </cell>
          <cell r="D1011">
            <v>152.6</v>
          </cell>
          <cell r="E1011">
            <v>196.3</v>
          </cell>
        </row>
        <row r="1012">
          <cell r="A1012" t="str">
            <v>4445-2</v>
          </cell>
          <cell r="B1012" t="str">
            <v>CRH6488</v>
          </cell>
          <cell r="C1012" t="str">
            <v>Março</v>
          </cell>
          <cell r="D1012">
            <v>1</v>
          </cell>
          <cell r="E1012">
            <v>5.5</v>
          </cell>
          <cell r="F1012" t="str">
            <v>Complemento de Fluído</v>
          </cell>
        </row>
        <row r="1013">
          <cell r="A1013" t="str">
            <v>4445-2</v>
          </cell>
          <cell r="B1013" t="str">
            <v>CRH6488</v>
          </cell>
          <cell r="C1013" t="str">
            <v>Março</v>
          </cell>
          <cell r="D1013">
            <v>119.1</v>
          </cell>
          <cell r="E1013">
            <v>91.3</v>
          </cell>
          <cell r="F1013" t="str">
            <v>Diesel Comum</v>
          </cell>
        </row>
        <row r="1014">
          <cell r="A1014" t="str">
            <v>4445-2</v>
          </cell>
          <cell r="C1014" t="str">
            <v>Março</v>
          </cell>
          <cell r="D1014">
            <v>1</v>
          </cell>
          <cell r="E1014">
            <v>80</v>
          </cell>
          <cell r="F1014" t="str">
            <v>Lavagem Completa</v>
          </cell>
        </row>
        <row r="1015">
          <cell r="A1015" t="str">
            <v>4445-2</v>
          </cell>
          <cell r="B1015" t="str">
            <v>CRH6488</v>
          </cell>
          <cell r="C1015" t="str">
            <v>Março</v>
          </cell>
          <cell r="D1015">
            <v>3</v>
          </cell>
          <cell r="E1015">
            <v>18</v>
          </cell>
          <cell r="F1015" t="str">
            <v>Troca de Óleo</v>
          </cell>
        </row>
        <row r="1016">
          <cell r="C1016" t="str">
            <v>Março Total</v>
          </cell>
          <cell r="D1016">
            <v>124.1</v>
          </cell>
          <cell r="E1016">
            <v>194.8</v>
          </cell>
        </row>
        <row r="1017">
          <cell r="A1017" t="str">
            <v>4449-4</v>
          </cell>
          <cell r="B1017" t="str">
            <v>CTH1329</v>
          </cell>
          <cell r="C1017" t="str">
            <v>Janeiro</v>
          </cell>
          <cell r="D1017">
            <v>58.7</v>
          </cell>
          <cell r="E1017">
            <v>45</v>
          </cell>
          <cell r="F1017" t="str">
            <v>Diesel Comum</v>
          </cell>
        </row>
        <row r="1018">
          <cell r="C1018" t="str">
            <v>Janeiro Total</v>
          </cell>
          <cell r="D1018">
            <v>58.7</v>
          </cell>
          <cell r="E1018">
            <v>45</v>
          </cell>
        </row>
        <row r="1019">
          <cell r="A1019" t="str">
            <v>4449-4</v>
          </cell>
          <cell r="B1019" t="str">
            <v>CTH1329</v>
          </cell>
          <cell r="C1019" t="str">
            <v>Fevereiro</v>
          </cell>
          <cell r="D1019">
            <v>136.79</v>
          </cell>
          <cell r="E1019">
            <v>104.92</v>
          </cell>
          <cell r="F1019" t="str">
            <v>Diesel Comum</v>
          </cell>
        </row>
        <row r="1020">
          <cell r="C1020" t="str">
            <v>Fevereiro Total</v>
          </cell>
          <cell r="D1020">
            <v>136.79</v>
          </cell>
          <cell r="E1020">
            <v>104.92</v>
          </cell>
        </row>
        <row r="1021">
          <cell r="A1021" t="str">
            <v>4527-0</v>
          </cell>
          <cell r="B1021" t="str">
            <v>CDE8424</v>
          </cell>
          <cell r="C1021" t="str">
            <v>Janeiro</v>
          </cell>
          <cell r="D1021">
            <v>1</v>
          </cell>
          <cell r="E1021">
            <v>6.5</v>
          </cell>
          <cell r="F1021" t="str">
            <v>Complemento Óleo</v>
          </cell>
        </row>
        <row r="1022">
          <cell r="A1022" t="str">
            <v>4527-0</v>
          </cell>
          <cell r="B1022" t="str">
            <v>CDE8424</v>
          </cell>
          <cell r="C1022" t="str">
            <v>Janeiro</v>
          </cell>
          <cell r="D1022">
            <v>78.709999999999994</v>
          </cell>
          <cell r="E1022">
            <v>60.99</v>
          </cell>
          <cell r="F1022" t="str">
            <v>Diesel Comum</v>
          </cell>
        </row>
        <row r="1023">
          <cell r="A1023" t="str">
            <v>4537-7</v>
          </cell>
          <cell r="B1023" t="str">
            <v>CBL2877</v>
          </cell>
          <cell r="C1023" t="str">
            <v>Janeiro</v>
          </cell>
          <cell r="D1023">
            <v>45</v>
          </cell>
          <cell r="E1023">
            <v>34.96</v>
          </cell>
          <cell r="F1023" t="str">
            <v>Diesel Comum</v>
          </cell>
        </row>
        <row r="1024">
          <cell r="A1024" t="str">
            <v>4538-5</v>
          </cell>
          <cell r="B1024" t="str">
            <v>CPH9034</v>
          </cell>
          <cell r="C1024" t="str">
            <v>Janeiro</v>
          </cell>
          <cell r="D1024">
            <v>83.57</v>
          </cell>
          <cell r="E1024">
            <v>64.77</v>
          </cell>
          <cell r="F1024" t="str">
            <v>Diesel Comum</v>
          </cell>
        </row>
        <row r="1025">
          <cell r="C1025" t="str">
            <v>Janeiro Total</v>
          </cell>
          <cell r="D1025">
            <v>208.27999999999997</v>
          </cell>
          <cell r="E1025">
            <v>167.22000000000003</v>
          </cell>
        </row>
        <row r="1026">
          <cell r="A1026" t="str">
            <v>4538-5</v>
          </cell>
          <cell r="B1026" t="str">
            <v>CPH9034</v>
          </cell>
          <cell r="C1026" t="str">
            <v>Março</v>
          </cell>
          <cell r="D1026">
            <v>85.17</v>
          </cell>
          <cell r="E1026">
            <v>66</v>
          </cell>
          <cell r="F1026" t="str">
            <v>Diesel Comum</v>
          </cell>
        </row>
        <row r="1027">
          <cell r="C1027" t="str">
            <v>Março Total</v>
          </cell>
          <cell r="D1027">
            <v>85.17</v>
          </cell>
          <cell r="E1027">
            <v>66</v>
          </cell>
        </row>
        <row r="1028">
          <cell r="A1028" t="str">
            <v>4538-5</v>
          </cell>
          <cell r="B1028" t="str">
            <v>CPH9034</v>
          </cell>
          <cell r="C1028" t="str">
            <v>Abril</v>
          </cell>
          <cell r="D1028">
            <v>34</v>
          </cell>
          <cell r="E1028">
            <v>26.35</v>
          </cell>
          <cell r="F1028" t="str">
            <v>Diesel Comum</v>
          </cell>
        </row>
        <row r="1029">
          <cell r="C1029" t="str">
            <v>Abril Total</v>
          </cell>
          <cell r="D1029">
            <v>34</v>
          </cell>
          <cell r="E1029">
            <v>26.35</v>
          </cell>
        </row>
        <row r="1030">
          <cell r="A1030" t="str">
            <v>4540-8</v>
          </cell>
          <cell r="B1030" t="str">
            <v>CGL7560</v>
          </cell>
          <cell r="C1030" t="str">
            <v>Janeiro</v>
          </cell>
          <cell r="D1030">
            <v>27.12</v>
          </cell>
          <cell r="E1030">
            <v>21.01</v>
          </cell>
          <cell r="F1030" t="str">
            <v>Diesel Comum</v>
          </cell>
        </row>
        <row r="1031">
          <cell r="A1031" t="str">
            <v>4540-8</v>
          </cell>
          <cell r="C1031" t="str">
            <v>Janeiro</v>
          </cell>
          <cell r="D1031">
            <v>1</v>
          </cell>
          <cell r="E1031">
            <v>80</v>
          </cell>
          <cell r="F1031" t="str">
            <v>Lavagem Completa</v>
          </cell>
        </row>
        <row r="1032">
          <cell r="C1032" t="str">
            <v>Janeiro Total</v>
          </cell>
          <cell r="D1032">
            <v>28.12</v>
          </cell>
          <cell r="E1032">
            <v>101.01</v>
          </cell>
        </row>
        <row r="1033">
          <cell r="A1033" t="str">
            <v>4540-8</v>
          </cell>
          <cell r="C1033" t="str">
            <v>Fevereiro</v>
          </cell>
          <cell r="D1033">
            <v>1</v>
          </cell>
          <cell r="E1033">
            <v>80</v>
          </cell>
          <cell r="F1033" t="str">
            <v>Lavagem Completa</v>
          </cell>
        </row>
        <row r="1034">
          <cell r="C1034" t="str">
            <v>Fevereiro Total</v>
          </cell>
          <cell r="D1034">
            <v>1</v>
          </cell>
          <cell r="E1034">
            <v>80</v>
          </cell>
        </row>
        <row r="1035">
          <cell r="A1035" t="str">
            <v>4540-8</v>
          </cell>
          <cell r="B1035" t="str">
            <v>CGL7560</v>
          </cell>
          <cell r="C1035" t="str">
            <v>Março</v>
          </cell>
          <cell r="D1035">
            <v>41.3</v>
          </cell>
          <cell r="E1035">
            <v>32</v>
          </cell>
          <cell r="F1035" t="str">
            <v>Diesel Comum</v>
          </cell>
        </row>
        <row r="1036">
          <cell r="C1036" t="str">
            <v>Março Total</v>
          </cell>
          <cell r="D1036">
            <v>41.3</v>
          </cell>
          <cell r="E1036">
            <v>32</v>
          </cell>
        </row>
        <row r="1037">
          <cell r="A1037" t="str">
            <v>4600-6</v>
          </cell>
          <cell r="B1037" t="str">
            <v>CIJ5079</v>
          </cell>
          <cell r="C1037" t="str">
            <v>Fevereiro</v>
          </cell>
          <cell r="D1037">
            <v>375.56</v>
          </cell>
          <cell r="E1037">
            <v>288</v>
          </cell>
          <cell r="F1037" t="str">
            <v>Diesel Comum</v>
          </cell>
        </row>
        <row r="1038">
          <cell r="C1038" t="str">
            <v>Fevereiro Total</v>
          </cell>
          <cell r="D1038">
            <v>375.56</v>
          </cell>
          <cell r="E1038">
            <v>288</v>
          </cell>
        </row>
        <row r="1039">
          <cell r="A1039" t="str">
            <v>4600-6</v>
          </cell>
          <cell r="B1039" t="str">
            <v>CIJ5079</v>
          </cell>
          <cell r="C1039" t="str">
            <v>Março</v>
          </cell>
          <cell r="D1039">
            <v>240</v>
          </cell>
          <cell r="E1039">
            <v>184</v>
          </cell>
          <cell r="F1039" t="str">
            <v>Diesel Comum</v>
          </cell>
        </row>
        <row r="1040">
          <cell r="C1040" t="str">
            <v>Março Total</v>
          </cell>
          <cell r="D1040">
            <v>240</v>
          </cell>
          <cell r="E1040">
            <v>184</v>
          </cell>
        </row>
        <row r="1041">
          <cell r="A1041" t="str">
            <v>4600-6</v>
          </cell>
          <cell r="B1041" t="str">
            <v>CIJ5079</v>
          </cell>
          <cell r="C1041" t="str">
            <v>Abril</v>
          </cell>
          <cell r="D1041">
            <v>1</v>
          </cell>
          <cell r="E1041">
            <v>8</v>
          </cell>
          <cell r="F1041" t="str">
            <v>Complemento de Fluído</v>
          </cell>
        </row>
        <row r="1042">
          <cell r="A1042" t="str">
            <v>4600-6</v>
          </cell>
          <cell r="B1042" t="str">
            <v>CIJ5079</v>
          </cell>
          <cell r="C1042" t="str">
            <v>Abril</v>
          </cell>
          <cell r="D1042">
            <v>457.24</v>
          </cell>
          <cell r="E1042">
            <v>350.72</v>
          </cell>
          <cell r="F1042" t="str">
            <v>Diesel Comum</v>
          </cell>
        </row>
        <row r="1043">
          <cell r="C1043" t="str">
            <v>Abril Total</v>
          </cell>
          <cell r="D1043">
            <v>458.24</v>
          </cell>
          <cell r="E1043">
            <v>358.72</v>
          </cell>
        </row>
        <row r="1044">
          <cell r="A1044" t="str">
            <v>4624-2</v>
          </cell>
          <cell r="B1044" t="str">
            <v>CTJ7522</v>
          </cell>
          <cell r="C1044" t="str">
            <v>Janeiro</v>
          </cell>
          <cell r="D1044">
            <v>944.82</v>
          </cell>
          <cell r="E1044">
            <v>733.31</v>
          </cell>
          <cell r="F1044" t="str">
            <v>Diesel Comum</v>
          </cell>
        </row>
        <row r="1045">
          <cell r="A1045" t="str">
            <v>4624-2</v>
          </cell>
          <cell r="C1045" t="str">
            <v>Janeiro</v>
          </cell>
          <cell r="D1045">
            <v>2</v>
          </cell>
          <cell r="E1045">
            <v>160</v>
          </cell>
          <cell r="F1045" t="str">
            <v>Lavagem Completa</v>
          </cell>
        </row>
        <row r="1046">
          <cell r="C1046" t="str">
            <v>Janeiro Total</v>
          </cell>
          <cell r="D1046">
            <v>946.82</v>
          </cell>
          <cell r="E1046">
            <v>893.31</v>
          </cell>
        </row>
        <row r="1047">
          <cell r="A1047" t="str">
            <v>4624-2</v>
          </cell>
          <cell r="B1047" t="str">
            <v>CTJ7522</v>
          </cell>
          <cell r="C1047" t="str">
            <v>Fevereiro</v>
          </cell>
          <cell r="D1047">
            <v>1127.82</v>
          </cell>
          <cell r="E1047">
            <v>873.33</v>
          </cell>
          <cell r="F1047" t="str">
            <v>Diesel Comum</v>
          </cell>
        </row>
        <row r="1048">
          <cell r="A1048" t="str">
            <v>4624-2</v>
          </cell>
          <cell r="C1048" t="str">
            <v>Fevereiro</v>
          </cell>
          <cell r="D1048">
            <v>1</v>
          </cell>
          <cell r="E1048">
            <v>80</v>
          </cell>
          <cell r="F1048" t="str">
            <v>Lavagem Completa</v>
          </cell>
        </row>
        <row r="1049">
          <cell r="C1049" t="str">
            <v>Fevereiro Total</v>
          </cell>
          <cell r="D1049">
            <v>1128.82</v>
          </cell>
          <cell r="E1049">
            <v>953.33</v>
          </cell>
        </row>
        <row r="1050">
          <cell r="A1050" t="str">
            <v>4624-2</v>
          </cell>
          <cell r="B1050" t="str">
            <v>CTJ7522</v>
          </cell>
          <cell r="C1050" t="str">
            <v>Março</v>
          </cell>
          <cell r="D1050">
            <v>703.81</v>
          </cell>
          <cell r="E1050">
            <v>544.95000000000005</v>
          </cell>
          <cell r="F1050" t="str">
            <v>Diesel Comum</v>
          </cell>
        </row>
        <row r="1051">
          <cell r="A1051" t="str">
            <v>4624-2</v>
          </cell>
          <cell r="C1051" t="str">
            <v>Março</v>
          </cell>
          <cell r="D1051">
            <v>1</v>
          </cell>
          <cell r="E1051">
            <v>80</v>
          </cell>
          <cell r="F1051" t="str">
            <v>Lavagem Completa</v>
          </cell>
        </row>
        <row r="1052">
          <cell r="C1052" t="str">
            <v>Março Total</v>
          </cell>
          <cell r="D1052">
            <v>704.81</v>
          </cell>
          <cell r="E1052">
            <v>624.95000000000005</v>
          </cell>
        </row>
        <row r="1053">
          <cell r="A1053" t="str">
            <v>4624-2</v>
          </cell>
          <cell r="B1053" t="str">
            <v>CTJ7522</v>
          </cell>
          <cell r="C1053" t="str">
            <v>Abril</v>
          </cell>
          <cell r="D1053">
            <v>1104.83</v>
          </cell>
          <cell r="E1053">
            <v>853.91</v>
          </cell>
          <cell r="F1053" t="str">
            <v>Diesel Comum</v>
          </cell>
        </row>
        <row r="1054">
          <cell r="A1054" t="str">
            <v>4624-2</v>
          </cell>
          <cell r="C1054" t="str">
            <v>Abril</v>
          </cell>
          <cell r="D1054">
            <v>1</v>
          </cell>
          <cell r="E1054">
            <v>80</v>
          </cell>
          <cell r="F1054" t="str">
            <v>Lavagem Completa</v>
          </cell>
        </row>
        <row r="1055">
          <cell r="C1055" t="str">
            <v>Abril Total</v>
          </cell>
          <cell r="D1055">
            <v>1105.83</v>
          </cell>
          <cell r="E1055">
            <v>933.91</v>
          </cell>
        </row>
        <row r="1056">
          <cell r="A1056" t="str">
            <v>4629-2</v>
          </cell>
          <cell r="B1056" t="str">
            <v>CTI9409</v>
          </cell>
          <cell r="C1056" t="str">
            <v>Janeiro</v>
          </cell>
          <cell r="D1056">
            <v>275.39999999999998</v>
          </cell>
          <cell r="E1056">
            <v>211.28</v>
          </cell>
          <cell r="F1056" t="str">
            <v>Diesel Comum</v>
          </cell>
        </row>
        <row r="1057">
          <cell r="C1057" t="str">
            <v>Janeiro Total</v>
          </cell>
          <cell r="D1057">
            <v>275.39999999999998</v>
          </cell>
          <cell r="E1057">
            <v>211.28</v>
          </cell>
        </row>
        <row r="1058">
          <cell r="A1058" t="str">
            <v>4629-2</v>
          </cell>
          <cell r="B1058" t="str">
            <v>CTI9409</v>
          </cell>
          <cell r="C1058" t="str">
            <v>Fevereiro</v>
          </cell>
          <cell r="D1058">
            <v>282.02999999999997</v>
          </cell>
          <cell r="E1058">
            <v>216.3</v>
          </cell>
          <cell r="F1058" t="str">
            <v>Diesel Comum</v>
          </cell>
        </row>
        <row r="1059">
          <cell r="C1059" t="str">
            <v>Fevereiro Total</v>
          </cell>
          <cell r="D1059">
            <v>282.02999999999997</v>
          </cell>
          <cell r="E1059">
            <v>216.3</v>
          </cell>
        </row>
        <row r="1060">
          <cell r="A1060" t="str">
            <v>4629-2</v>
          </cell>
          <cell r="B1060" t="str">
            <v>CTI9409</v>
          </cell>
          <cell r="C1060" t="str">
            <v>Março</v>
          </cell>
          <cell r="D1060">
            <v>331.36</v>
          </cell>
          <cell r="E1060">
            <v>254.14</v>
          </cell>
          <cell r="F1060" t="str">
            <v>Diesel Comum</v>
          </cell>
        </row>
        <row r="1061">
          <cell r="C1061" t="str">
            <v>Março Total</v>
          </cell>
          <cell r="D1061">
            <v>331.36</v>
          </cell>
          <cell r="E1061">
            <v>254.14</v>
          </cell>
        </row>
        <row r="1062">
          <cell r="A1062" t="str">
            <v>4629-2</v>
          </cell>
          <cell r="B1062" t="str">
            <v>CTI9409</v>
          </cell>
          <cell r="C1062" t="str">
            <v>Abril</v>
          </cell>
          <cell r="D1062">
            <v>241.84</v>
          </cell>
          <cell r="E1062">
            <v>185.5</v>
          </cell>
          <cell r="F1062" t="str">
            <v>Diesel Comum</v>
          </cell>
        </row>
        <row r="1063">
          <cell r="C1063" t="str">
            <v>Abril Total</v>
          </cell>
          <cell r="D1063">
            <v>241.84</v>
          </cell>
          <cell r="E1063">
            <v>185.5</v>
          </cell>
        </row>
        <row r="1064">
          <cell r="A1064" t="str">
            <v>4630-7</v>
          </cell>
          <cell r="B1064" t="str">
            <v>CTI0269</v>
          </cell>
          <cell r="C1064" t="str">
            <v>Janeiro</v>
          </cell>
          <cell r="D1064">
            <v>485.19</v>
          </cell>
          <cell r="E1064">
            <v>376.52</v>
          </cell>
          <cell r="F1064" t="str">
            <v>Diesel Comum</v>
          </cell>
        </row>
        <row r="1065">
          <cell r="C1065" t="str">
            <v>Janeiro Total</v>
          </cell>
          <cell r="D1065">
            <v>485.19</v>
          </cell>
          <cell r="E1065">
            <v>376.52</v>
          </cell>
        </row>
        <row r="1066">
          <cell r="A1066" t="str">
            <v>4630-7</v>
          </cell>
          <cell r="B1066" t="str">
            <v>CTI0269</v>
          </cell>
          <cell r="C1066" t="str">
            <v>Fevereiro</v>
          </cell>
          <cell r="D1066">
            <v>521.70000000000005</v>
          </cell>
          <cell r="E1066">
            <v>403</v>
          </cell>
          <cell r="F1066" t="str">
            <v>Diesel Comum</v>
          </cell>
        </row>
        <row r="1067">
          <cell r="A1067" t="str">
            <v>4630-7</v>
          </cell>
          <cell r="C1067" t="str">
            <v>Fevereiro</v>
          </cell>
          <cell r="D1067">
            <v>2</v>
          </cell>
          <cell r="E1067">
            <v>160</v>
          </cell>
          <cell r="F1067" t="str">
            <v>Lavagem Completa</v>
          </cell>
        </row>
        <row r="1068">
          <cell r="C1068" t="str">
            <v>Fevereiro Total</v>
          </cell>
          <cell r="D1068">
            <v>523.70000000000005</v>
          </cell>
          <cell r="E1068">
            <v>563</v>
          </cell>
        </row>
        <row r="1069">
          <cell r="A1069" t="str">
            <v>4630-7</v>
          </cell>
          <cell r="B1069" t="str">
            <v>CTI0269</v>
          </cell>
          <cell r="C1069" t="str">
            <v>Março</v>
          </cell>
          <cell r="D1069">
            <v>312.3</v>
          </cell>
          <cell r="E1069">
            <v>239.6</v>
          </cell>
          <cell r="F1069" t="str">
            <v>Diesel Comum</v>
          </cell>
        </row>
        <row r="1070">
          <cell r="C1070" t="str">
            <v>Março Total</v>
          </cell>
          <cell r="D1070">
            <v>312.3</v>
          </cell>
          <cell r="E1070">
            <v>239.6</v>
          </cell>
        </row>
        <row r="1071">
          <cell r="A1071" t="str">
            <v>4630-7</v>
          </cell>
          <cell r="B1071" t="str">
            <v>CTI0269</v>
          </cell>
          <cell r="C1071" t="str">
            <v>Abril</v>
          </cell>
          <cell r="D1071">
            <v>650.98</v>
          </cell>
          <cell r="E1071">
            <v>510.2</v>
          </cell>
          <cell r="F1071" t="str">
            <v>Diesel Comum</v>
          </cell>
        </row>
        <row r="1072">
          <cell r="A1072" t="str">
            <v>4630-7</v>
          </cell>
          <cell r="C1072" t="str">
            <v>Abril</v>
          </cell>
          <cell r="D1072">
            <v>2</v>
          </cell>
          <cell r="E1072">
            <v>160</v>
          </cell>
          <cell r="F1072" t="str">
            <v>Lavagem Completa</v>
          </cell>
        </row>
        <row r="1073">
          <cell r="C1073" t="str">
            <v>Abril Total</v>
          </cell>
          <cell r="D1073">
            <v>652.98</v>
          </cell>
          <cell r="E1073">
            <v>670.2</v>
          </cell>
        </row>
        <row r="1074">
          <cell r="A1074" t="str">
            <v>4632-3</v>
          </cell>
          <cell r="B1074" t="str">
            <v>CTJ4921</v>
          </cell>
          <cell r="C1074" t="str">
            <v>Janeiro</v>
          </cell>
          <cell r="D1074">
            <v>356.8</v>
          </cell>
          <cell r="E1074">
            <v>274.37</v>
          </cell>
          <cell r="F1074" t="str">
            <v>Diesel Comum</v>
          </cell>
        </row>
        <row r="1075">
          <cell r="C1075" t="str">
            <v>Janeiro Total</v>
          </cell>
          <cell r="D1075">
            <v>356.8</v>
          </cell>
          <cell r="E1075">
            <v>274.37</v>
          </cell>
        </row>
        <row r="1076">
          <cell r="A1076" t="str">
            <v>4632-3</v>
          </cell>
          <cell r="B1076" t="str">
            <v>CTJ4921</v>
          </cell>
          <cell r="C1076" t="str">
            <v>Fevereiro</v>
          </cell>
          <cell r="D1076">
            <v>421.35</v>
          </cell>
          <cell r="E1076">
            <v>323.18</v>
          </cell>
          <cell r="F1076" t="str">
            <v>Diesel Comum</v>
          </cell>
        </row>
        <row r="1077">
          <cell r="C1077" t="str">
            <v>Fevereiro Total</v>
          </cell>
          <cell r="D1077">
            <v>421.35</v>
          </cell>
          <cell r="E1077">
            <v>323.18</v>
          </cell>
        </row>
        <row r="1078">
          <cell r="A1078" t="str">
            <v>4632-3</v>
          </cell>
          <cell r="B1078" t="str">
            <v>CTJ4921</v>
          </cell>
          <cell r="C1078" t="str">
            <v>Março</v>
          </cell>
          <cell r="D1078">
            <v>431.36</v>
          </cell>
          <cell r="E1078">
            <v>330.86</v>
          </cell>
          <cell r="F1078" t="str">
            <v>Diesel Comum</v>
          </cell>
        </row>
        <row r="1079">
          <cell r="C1079" t="str">
            <v>Março Total</v>
          </cell>
          <cell r="D1079">
            <v>431.36</v>
          </cell>
          <cell r="E1079">
            <v>330.86</v>
          </cell>
        </row>
        <row r="1080">
          <cell r="A1080" t="str">
            <v>4632-3</v>
          </cell>
          <cell r="B1080" t="str">
            <v>CTJ4921</v>
          </cell>
          <cell r="C1080" t="str">
            <v>Abril</v>
          </cell>
          <cell r="D1080">
            <v>486.36</v>
          </cell>
          <cell r="E1080">
            <v>373.03</v>
          </cell>
          <cell r="F1080" t="str">
            <v>Diesel Comum</v>
          </cell>
        </row>
        <row r="1081">
          <cell r="A1081" t="str">
            <v>4632-3</v>
          </cell>
          <cell r="B1081" t="str">
            <v>CTJ4921</v>
          </cell>
          <cell r="C1081" t="str">
            <v>Abril</v>
          </cell>
          <cell r="D1081">
            <v>1</v>
          </cell>
          <cell r="E1081">
            <v>19</v>
          </cell>
          <cell r="F1081" t="str">
            <v>Lavagem Simples</v>
          </cell>
        </row>
        <row r="1082">
          <cell r="C1082" t="str">
            <v>Abril Total</v>
          </cell>
          <cell r="D1082">
            <v>487.36</v>
          </cell>
          <cell r="E1082">
            <v>392.03</v>
          </cell>
        </row>
        <row r="1083">
          <cell r="A1083" t="str">
            <v>4634-9</v>
          </cell>
          <cell r="B1083" t="str">
            <v>CTJ7662</v>
          </cell>
          <cell r="C1083" t="str">
            <v>Janeiro</v>
          </cell>
          <cell r="D1083">
            <v>870.74</v>
          </cell>
          <cell r="E1083">
            <v>667.96</v>
          </cell>
          <cell r="F1083" t="str">
            <v>Diesel Comum</v>
          </cell>
        </row>
        <row r="1084">
          <cell r="A1084" t="str">
            <v>4634-9</v>
          </cell>
          <cell r="B1084" t="str">
            <v>CTJ7662</v>
          </cell>
          <cell r="C1084" t="str">
            <v>Janeiro</v>
          </cell>
          <cell r="D1084">
            <v>1</v>
          </cell>
          <cell r="E1084">
            <v>60</v>
          </cell>
          <cell r="F1084" t="str">
            <v>Lavagem Completa</v>
          </cell>
        </row>
        <row r="1085">
          <cell r="C1085" t="str">
            <v>Janeiro Total</v>
          </cell>
          <cell r="D1085">
            <v>871.74</v>
          </cell>
          <cell r="E1085">
            <v>727.96</v>
          </cell>
        </row>
        <row r="1086">
          <cell r="A1086" t="str">
            <v>4634-9</v>
          </cell>
          <cell r="B1086" t="str">
            <v>CTJ7662</v>
          </cell>
          <cell r="C1086" t="str">
            <v>Fevereiro</v>
          </cell>
          <cell r="D1086">
            <v>916.93</v>
          </cell>
          <cell r="E1086">
            <v>703.28</v>
          </cell>
          <cell r="F1086" t="str">
            <v>Diesel Comum</v>
          </cell>
        </row>
        <row r="1087">
          <cell r="C1087" t="str">
            <v>Fevereiro Total</v>
          </cell>
          <cell r="D1087">
            <v>916.93</v>
          </cell>
          <cell r="E1087">
            <v>703.28</v>
          </cell>
        </row>
        <row r="1088">
          <cell r="A1088" t="str">
            <v>4634-9</v>
          </cell>
          <cell r="B1088" t="str">
            <v>CTJ7662</v>
          </cell>
          <cell r="C1088" t="str">
            <v>Março</v>
          </cell>
          <cell r="D1088">
            <v>471.99</v>
          </cell>
          <cell r="E1088">
            <v>362.34</v>
          </cell>
          <cell r="F1088" t="str">
            <v>Diesel Comum</v>
          </cell>
        </row>
        <row r="1089">
          <cell r="C1089" t="str">
            <v>Março Total</v>
          </cell>
          <cell r="D1089">
            <v>471.99</v>
          </cell>
          <cell r="E1089">
            <v>362.34</v>
          </cell>
        </row>
        <row r="1090">
          <cell r="A1090" t="str">
            <v>4634-9</v>
          </cell>
          <cell r="B1090" t="str">
            <v>CTJ7662</v>
          </cell>
          <cell r="C1090" t="str">
            <v>Abril</v>
          </cell>
          <cell r="D1090">
            <v>330.34</v>
          </cell>
          <cell r="E1090">
            <v>253.02</v>
          </cell>
          <cell r="F1090" t="str">
            <v>Diesel Comum</v>
          </cell>
        </row>
        <row r="1091">
          <cell r="C1091" t="str">
            <v>Abril Total</v>
          </cell>
          <cell r="D1091">
            <v>330.34</v>
          </cell>
          <cell r="E1091">
            <v>253.02</v>
          </cell>
        </row>
        <row r="1092">
          <cell r="A1092" t="str">
            <v>4635-7</v>
          </cell>
          <cell r="B1092" t="str">
            <v>CTM5130</v>
          </cell>
          <cell r="C1092" t="str">
            <v>Janeiro</v>
          </cell>
          <cell r="D1092">
            <v>295.89999999999998</v>
          </cell>
          <cell r="E1092">
            <v>227</v>
          </cell>
          <cell r="F1092" t="str">
            <v>Diesel Comum</v>
          </cell>
        </row>
        <row r="1093">
          <cell r="A1093" t="str">
            <v>4635-7</v>
          </cell>
          <cell r="B1093" t="str">
            <v>CTM5130</v>
          </cell>
          <cell r="C1093" t="str">
            <v>Janeiro</v>
          </cell>
          <cell r="D1093">
            <v>1</v>
          </cell>
          <cell r="E1093">
            <v>12</v>
          </cell>
          <cell r="F1093" t="str">
            <v>Lavagem Simples</v>
          </cell>
        </row>
        <row r="1094">
          <cell r="C1094" t="str">
            <v>Janeiro Total</v>
          </cell>
          <cell r="D1094">
            <v>296.89999999999998</v>
          </cell>
          <cell r="E1094">
            <v>239</v>
          </cell>
        </row>
        <row r="1095">
          <cell r="A1095" t="str">
            <v>4635-7</v>
          </cell>
          <cell r="B1095" t="str">
            <v>CTM5130</v>
          </cell>
          <cell r="C1095" t="str">
            <v>Fevereiro</v>
          </cell>
          <cell r="D1095">
            <v>100.4</v>
          </cell>
          <cell r="E1095">
            <v>77</v>
          </cell>
          <cell r="F1095" t="str">
            <v>Diesel Comum</v>
          </cell>
        </row>
        <row r="1096">
          <cell r="A1096" t="str">
            <v>4635-7</v>
          </cell>
          <cell r="B1096" t="str">
            <v>CTM5130</v>
          </cell>
          <cell r="C1096" t="str">
            <v>Fevereiro</v>
          </cell>
          <cell r="D1096">
            <v>1</v>
          </cell>
          <cell r="E1096">
            <v>15</v>
          </cell>
          <cell r="F1096" t="str">
            <v>Lavagem Simples</v>
          </cell>
        </row>
        <row r="1097">
          <cell r="C1097" t="str">
            <v>Fevereiro Total</v>
          </cell>
          <cell r="D1097">
            <v>101.4</v>
          </cell>
          <cell r="E1097">
            <v>92</v>
          </cell>
        </row>
        <row r="1098">
          <cell r="A1098" t="str">
            <v>4635-7</v>
          </cell>
          <cell r="B1098" t="str">
            <v>CTM5130</v>
          </cell>
          <cell r="C1098" t="str">
            <v>Março</v>
          </cell>
          <cell r="D1098">
            <v>284.77</v>
          </cell>
          <cell r="E1098">
            <v>218.5</v>
          </cell>
          <cell r="F1098" t="str">
            <v>Diesel Comum</v>
          </cell>
        </row>
        <row r="1099">
          <cell r="C1099" t="str">
            <v>Março Total</v>
          </cell>
          <cell r="D1099">
            <v>284.77</v>
          </cell>
          <cell r="E1099">
            <v>218.5</v>
          </cell>
        </row>
        <row r="1100">
          <cell r="A1100" t="str">
            <v>4635-7</v>
          </cell>
          <cell r="B1100" t="str">
            <v>CTM5130</v>
          </cell>
          <cell r="C1100" t="str">
            <v>Abril</v>
          </cell>
          <cell r="D1100">
            <v>337.19</v>
          </cell>
          <cell r="E1100">
            <v>258.55</v>
          </cell>
          <cell r="F1100" t="str">
            <v>Diesel Comum</v>
          </cell>
        </row>
        <row r="1101">
          <cell r="A1101" t="str">
            <v>4635-7</v>
          </cell>
          <cell r="B1101" t="str">
            <v>CTM5130</v>
          </cell>
          <cell r="C1101" t="str">
            <v>Abril</v>
          </cell>
          <cell r="D1101">
            <v>1</v>
          </cell>
          <cell r="E1101">
            <v>35</v>
          </cell>
          <cell r="F1101" t="str">
            <v>Lavagem Simples</v>
          </cell>
        </row>
        <row r="1102">
          <cell r="C1102" t="str">
            <v>Abril Total</v>
          </cell>
          <cell r="D1102">
            <v>338.19</v>
          </cell>
          <cell r="E1102">
            <v>293.55</v>
          </cell>
        </row>
        <row r="1103">
          <cell r="A1103" t="str">
            <v>4649-6</v>
          </cell>
          <cell r="B1103" t="str">
            <v>CTJ7749</v>
          </cell>
          <cell r="C1103" t="str">
            <v>Março</v>
          </cell>
          <cell r="D1103">
            <v>232.68</v>
          </cell>
          <cell r="E1103">
            <v>178.47</v>
          </cell>
          <cell r="F1103" t="str">
            <v>Diesel Comum</v>
          </cell>
        </row>
        <row r="1104">
          <cell r="C1104" t="str">
            <v>Março Total</v>
          </cell>
          <cell r="D1104">
            <v>232.68</v>
          </cell>
          <cell r="E1104">
            <v>178.47</v>
          </cell>
        </row>
        <row r="1105">
          <cell r="A1105" t="str">
            <v>4649-6</v>
          </cell>
          <cell r="B1105" t="str">
            <v>CTJ7749</v>
          </cell>
          <cell r="C1105" t="str">
            <v>Abril</v>
          </cell>
          <cell r="D1105">
            <v>235.19</v>
          </cell>
          <cell r="E1105">
            <v>180.4</v>
          </cell>
          <cell r="F1105" t="str">
            <v>Diesel Comum</v>
          </cell>
        </row>
        <row r="1106">
          <cell r="C1106" t="str">
            <v>Abril Total</v>
          </cell>
          <cell r="D1106">
            <v>235.19</v>
          </cell>
          <cell r="E1106">
            <v>180.4</v>
          </cell>
        </row>
        <row r="1107">
          <cell r="A1107" t="str">
            <v>4655-1</v>
          </cell>
          <cell r="B1107" t="str">
            <v>CBL8774</v>
          </cell>
          <cell r="C1107" t="str">
            <v>Janeiro</v>
          </cell>
          <cell r="D1107">
            <v>2</v>
          </cell>
          <cell r="E1107">
            <v>12</v>
          </cell>
          <cell r="F1107" t="str">
            <v>Complemento Óleo</v>
          </cell>
        </row>
        <row r="1108">
          <cell r="A1108" t="str">
            <v>4655-1</v>
          </cell>
          <cell r="B1108" t="str">
            <v>CBL8774</v>
          </cell>
          <cell r="C1108" t="str">
            <v>Janeiro</v>
          </cell>
          <cell r="D1108">
            <v>145.54</v>
          </cell>
          <cell r="E1108">
            <v>111.98</v>
          </cell>
          <cell r="F1108" t="str">
            <v>Diesel Comum</v>
          </cell>
        </row>
        <row r="1109">
          <cell r="C1109" t="str">
            <v>Janeiro Total</v>
          </cell>
          <cell r="D1109">
            <v>147.54</v>
          </cell>
          <cell r="E1109">
            <v>123.98</v>
          </cell>
        </row>
        <row r="1110">
          <cell r="A1110" t="str">
            <v>4655-1</v>
          </cell>
          <cell r="B1110" t="str">
            <v>CBL8774</v>
          </cell>
          <cell r="C1110" t="str">
            <v>Fevereiro</v>
          </cell>
          <cell r="D1110">
            <v>101.33</v>
          </cell>
          <cell r="E1110">
            <v>77.88</v>
          </cell>
          <cell r="F1110" t="str">
            <v>Diesel Comum</v>
          </cell>
        </row>
        <row r="1111">
          <cell r="C1111" t="str">
            <v>Fevereiro Total</v>
          </cell>
          <cell r="D1111">
            <v>101.33</v>
          </cell>
          <cell r="E1111">
            <v>77.88</v>
          </cell>
        </row>
        <row r="1112">
          <cell r="A1112" t="str">
            <v>4655-1</v>
          </cell>
          <cell r="B1112" t="str">
            <v>CBL8774</v>
          </cell>
          <cell r="C1112" t="str">
            <v>Março</v>
          </cell>
          <cell r="D1112">
            <v>111.78</v>
          </cell>
          <cell r="E1112">
            <v>85.75</v>
          </cell>
          <cell r="F1112" t="str">
            <v>Diesel Comum</v>
          </cell>
        </row>
        <row r="1113">
          <cell r="C1113" t="str">
            <v>Março Total</v>
          </cell>
          <cell r="D1113">
            <v>111.78</v>
          </cell>
          <cell r="E1113">
            <v>85.75</v>
          </cell>
        </row>
        <row r="1114">
          <cell r="A1114" t="str">
            <v>4655-1</v>
          </cell>
          <cell r="B1114" t="str">
            <v>CBL8774</v>
          </cell>
          <cell r="C1114" t="str">
            <v>Abril</v>
          </cell>
          <cell r="D1114">
            <v>34.5</v>
          </cell>
          <cell r="E1114">
            <v>26.51</v>
          </cell>
          <cell r="F1114" t="str">
            <v>Diesel Comum</v>
          </cell>
        </row>
        <row r="1115">
          <cell r="C1115" t="str">
            <v>Abril Total</v>
          </cell>
          <cell r="D1115">
            <v>34.5</v>
          </cell>
          <cell r="E1115">
            <v>26.51</v>
          </cell>
        </row>
        <row r="1116">
          <cell r="A1116" t="str">
            <v>4706-0</v>
          </cell>
          <cell r="B1116" t="str">
            <v>CPC0774</v>
          </cell>
          <cell r="C1116" t="str">
            <v>Janeiro</v>
          </cell>
          <cell r="D1116">
            <v>214.4</v>
          </cell>
          <cell r="E1116">
            <v>165.56</v>
          </cell>
          <cell r="F1116" t="str">
            <v>Diesel Comum</v>
          </cell>
        </row>
        <row r="1117">
          <cell r="C1117" t="str">
            <v>Janeiro Total</v>
          </cell>
          <cell r="D1117">
            <v>214.4</v>
          </cell>
          <cell r="E1117">
            <v>165.56</v>
          </cell>
        </row>
        <row r="1118">
          <cell r="A1118" t="str">
            <v>4706-0</v>
          </cell>
          <cell r="B1118" t="str">
            <v>CPC0774</v>
          </cell>
          <cell r="C1118" t="str">
            <v>Fevereiro</v>
          </cell>
          <cell r="D1118">
            <v>101.33</v>
          </cell>
          <cell r="E1118">
            <v>78.5</v>
          </cell>
          <cell r="F1118" t="str">
            <v>Diesel Comum</v>
          </cell>
        </row>
        <row r="1119">
          <cell r="C1119" t="str">
            <v>Fevereiro Total</v>
          </cell>
          <cell r="D1119">
            <v>101.33</v>
          </cell>
          <cell r="E1119">
            <v>78.5</v>
          </cell>
        </row>
        <row r="1120">
          <cell r="A1120" t="str">
            <v>4706-0</v>
          </cell>
          <cell r="B1120" t="str">
            <v>CPC0774</v>
          </cell>
          <cell r="C1120" t="str">
            <v>Março</v>
          </cell>
          <cell r="D1120">
            <v>605.66</v>
          </cell>
          <cell r="E1120">
            <v>472.08</v>
          </cell>
          <cell r="F1120" t="str">
            <v>Diesel Comum</v>
          </cell>
        </row>
        <row r="1121">
          <cell r="C1121" t="str">
            <v>Março Total</v>
          </cell>
          <cell r="D1121">
            <v>605.66</v>
          </cell>
          <cell r="E1121">
            <v>472.08</v>
          </cell>
        </row>
        <row r="1122">
          <cell r="A1122" t="str">
            <v>4706-0</v>
          </cell>
          <cell r="B1122" t="str">
            <v>CPC0774</v>
          </cell>
          <cell r="C1122" t="str">
            <v>Abril</v>
          </cell>
          <cell r="D1122">
            <v>490.68</v>
          </cell>
          <cell r="E1122">
            <v>380.7</v>
          </cell>
          <cell r="F1122" t="str">
            <v>Diesel Comum</v>
          </cell>
        </row>
        <row r="1123">
          <cell r="C1123" t="str">
            <v>Abril Total</v>
          </cell>
          <cell r="D1123">
            <v>490.68</v>
          </cell>
          <cell r="E1123">
            <v>380.7</v>
          </cell>
        </row>
        <row r="1124">
          <cell r="A1124" t="str">
            <v>4721-4</v>
          </cell>
          <cell r="B1124" t="str">
            <v>CST0052</v>
          </cell>
          <cell r="C1124" t="str">
            <v>Janeiro</v>
          </cell>
          <cell r="D1124">
            <v>459.12</v>
          </cell>
          <cell r="E1124">
            <v>354.89</v>
          </cell>
          <cell r="F1124" t="str">
            <v>Diesel Comum</v>
          </cell>
        </row>
        <row r="1125">
          <cell r="A1125" t="str">
            <v>4721-4</v>
          </cell>
          <cell r="C1125" t="str">
            <v>Janeiro</v>
          </cell>
          <cell r="D1125">
            <v>1</v>
          </cell>
          <cell r="E1125">
            <v>80</v>
          </cell>
          <cell r="F1125" t="str">
            <v>Lavagem Completa</v>
          </cell>
        </row>
        <row r="1126">
          <cell r="C1126" t="str">
            <v>Janeiro Total</v>
          </cell>
          <cell r="D1126">
            <v>460.12</v>
          </cell>
          <cell r="E1126">
            <v>434.89</v>
          </cell>
        </row>
        <row r="1127">
          <cell r="A1127" t="str">
            <v>4721-4</v>
          </cell>
          <cell r="B1127" t="str">
            <v>CST0052</v>
          </cell>
          <cell r="C1127" t="str">
            <v>Fevereiro</v>
          </cell>
          <cell r="D1127">
            <v>1</v>
          </cell>
          <cell r="E1127">
            <v>6</v>
          </cell>
          <cell r="F1127" t="str">
            <v>Complemento de Fluído</v>
          </cell>
        </row>
        <row r="1128">
          <cell r="A1128" t="str">
            <v>4721-4</v>
          </cell>
          <cell r="B1128" t="str">
            <v>CST0052</v>
          </cell>
          <cell r="C1128" t="str">
            <v>Fevereiro</v>
          </cell>
          <cell r="D1128">
            <v>3</v>
          </cell>
          <cell r="E1128">
            <v>18</v>
          </cell>
          <cell r="F1128" t="str">
            <v>Complemento Óleo</v>
          </cell>
        </row>
        <row r="1129">
          <cell r="A1129" t="str">
            <v>4721-4</v>
          </cell>
          <cell r="B1129" t="str">
            <v>CST0052</v>
          </cell>
          <cell r="C1129" t="str">
            <v>Fevereiro</v>
          </cell>
          <cell r="D1129">
            <v>1</v>
          </cell>
          <cell r="E1129">
            <v>6.5</v>
          </cell>
          <cell r="F1129" t="str">
            <v>Complemento Óleo</v>
          </cell>
        </row>
        <row r="1130">
          <cell r="A1130" t="str">
            <v>4721-4</v>
          </cell>
          <cell r="B1130" t="str">
            <v>CST0052</v>
          </cell>
          <cell r="C1130" t="str">
            <v>Fevereiro</v>
          </cell>
          <cell r="D1130">
            <v>305</v>
          </cell>
          <cell r="E1130">
            <v>234</v>
          </cell>
          <cell r="F1130" t="str">
            <v>Diesel Comum</v>
          </cell>
        </row>
        <row r="1131">
          <cell r="C1131" t="str">
            <v>Fevereiro Total</v>
          </cell>
          <cell r="D1131">
            <v>310</v>
          </cell>
          <cell r="E1131">
            <v>264.5</v>
          </cell>
        </row>
        <row r="1132">
          <cell r="A1132" t="str">
            <v>4721-4</v>
          </cell>
          <cell r="B1132" t="str">
            <v>CST0052</v>
          </cell>
          <cell r="C1132" t="str">
            <v>Março</v>
          </cell>
          <cell r="D1132">
            <v>275.05</v>
          </cell>
          <cell r="E1132">
            <v>212.55</v>
          </cell>
          <cell r="F1132" t="str">
            <v>Diesel Comum</v>
          </cell>
        </row>
        <row r="1133">
          <cell r="A1133" t="str">
            <v>4721-4</v>
          </cell>
          <cell r="C1133" t="str">
            <v>Março</v>
          </cell>
          <cell r="D1133">
            <v>1</v>
          </cell>
          <cell r="E1133">
            <v>80</v>
          </cell>
          <cell r="F1133" t="str">
            <v>Lavagem Completa</v>
          </cell>
        </row>
        <row r="1134">
          <cell r="C1134" t="str">
            <v>Março Total</v>
          </cell>
          <cell r="D1134">
            <v>276.05</v>
          </cell>
          <cell r="E1134">
            <v>292.55</v>
          </cell>
        </row>
        <row r="1135">
          <cell r="A1135" t="str">
            <v>4721-4</v>
          </cell>
          <cell r="B1135" t="str">
            <v>CST0052</v>
          </cell>
          <cell r="C1135" t="str">
            <v>Abril</v>
          </cell>
          <cell r="D1135">
            <v>503.03</v>
          </cell>
          <cell r="E1135">
            <v>388.5</v>
          </cell>
          <cell r="F1135" t="str">
            <v>Diesel Comum</v>
          </cell>
        </row>
        <row r="1136">
          <cell r="A1136" t="str">
            <v>4721-4</v>
          </cell>
          <cell r="B1136" t="str">
            <v>CST0052</v>
          </cell>
          <cell r="C1136" t="str">
            <v>Abril</v>
          </cell>
          <cell r="D1136">
            <v>108</v>
          </cell>
          <cell r="E1136">
            <v>83</v>
          </cell>
          <cell r="F1136" t="str">
            <v>Gasolina Comum</v>
          </cell>
        </row>
        <row r="1137">
          <cell r="A1137" t="str">
            <v>4721-4</v>
          </cell>
          <cell r="C1137" t="str">
            <v>Abril</v>
          </cell>
          <cell r="D1137">
            <v>1</v>
          </cell>
          <cell r="E1137">
            <v>80</v>
          </cell>
          <cell r="F1137" t="str">
            <v>Lavagem Completa</v>
          </cell>
        </row>
        <row r="1138">
          <cell r="C1138" t="str">
            <v>Abril Total</v>
          </cell>
          <cell r="D1138">
            <v>612.03</v>
          </cell>
          <cell r="E1138">
            <v>551.5</v>
          </cell>
        </row>
        <row r="1139">
          <cell r="A1139" t="str">
            <v>4727-2</v>
          </cell>
          <cell r="B1139" t="str">
            <v>CSN1754</v>
          </cell>
          <cell r="C1139" t="str">
            <v>Janeiro</v>
          </cell>
          <cell r="D1139">
            <v>2</v>
          </cell>
          <cell r="E1139">
            <v>12</v>
          </cell>
          <cell r="F1139" t="str">
            <v>Complemento Óleo</v>
          </cell>
        </row>
        <row r="1140">
          <cell r="A1140" t="str">
            <v>4727-2</v>
          </cell>
          <cell r="B1140" t="str">
            <v>CSN1754</v>
          </cell>
          <cell r="C1140" t="str">
            <v>Janeiro</v>
          </cell>
          <cell r="D1140">
            <v>254.47</v>
          </cell>
          <cell r="E1140">
            <v>197.69</v>
          </cell>
          <cell r="F1140" t="str">
            <v>Diesel Comum</v>
          </cell>
        </row>
        <row r="1141">
          <cell r="A1141" t="str">
            <v>4727-2</v>
          </cell>
          <cell r="C1141" t="str">
            <v>Janeiro</v>
          </cell>
          <cell r="D1141">
            <v>1</v>
          </cell>
          <cell r="E1141">
            <v>80</v>
          </cell>
          <cell r="F1141" t="str">
            <v>Lavagem Completa</v>
          </cell>
        </row>
        <row r="1142">
          <cell r="C1142" t="str">
            <v>Janeiro Total</v>
          </cell>
          <cell r="D1142">
            <v>257.47000000000003</v>
          </cell>
          <cell r="E1142">
            <v>289.69</v>
          </cell>
        </row>
        <row r="1143">
          <cell r="A1143" t="str">
            <v>4727-2</v>
          </cell>
          <cell r="B1143" t="str">
            <v>CSN1754</v>
          </cell>
          <cell r="C1143" t="str">
            <v>Fevereiro</v>
          </cell>
          <cell r="D1143">
            <v>473.77</v>
          </cell>
          <cell r="E1143">
            <v>365</v>
          </cell>
          <cell r="F1143" t="str">
            <v>Diesel Comum</v>
          </cell>
        </row>
        <row r="1144">
          <cell r="A1144" t="str">
            <v>4727-2</v>
          </cell>
          <cell r="C1144" t="str">
            <v>Fevereiro</v>
          </cell>
          <cell r="D1144">
            <v>1</v>
          </cell>
          <cell r="E1144">
            <v>80</v>
          </cell>
          <cell r="F1144" t="str">
            <v>Lavagem Completa</v>
          </cell>
        </row>
        <row r="1145">
          <cell r="C1145" t="str">
            <v>Fevereiro Total</v>
          </cell>
          <cell r="D1145">
            <v>474.77</v>
          </cell>
          <cell r="E1145">
            <v>445</v>
          </cell>
        </row>
        <row r="1146">
          <cell r="A1146" t="str">
            <v>4727-2</v>
          </cell>
          <cell r="B1146" t="str">
            <v>CSN1754</v>
          </cell>
          <cell r="C1146" t="str">
            <v>Março</v>
          </cell>
          <cell r="D1146">
            <v>775.16</v>
          </cell>
          <cell r="E1146">
            <v>601.01</v>
          </cell>
          <cell r="F1146" t="str">
            <v>Diesel Comum</v>
          </cell>
        </row>
        <row r="1147">
          <cell r="A1147" t="str">
            <v>4727-2</v>
          </cell>
          <cell r="C1147" t="str">
            <v>Março</v>
          </cell>
          <cell r="D1147">
            <v>1</v>
          </cell>
          <cell r="E1147">
            <v>80</v>
          </cell>
          <cell r="F1147" t="str">
            <v>Lavagem Completa</v>
          </cell>
        </row>
        <row r="1148">
          <cell r="C1148" t="str">
            <v>Março Total</v>
          </cell>
          <cell r="D1148">
            <v>776.16</v>
          </cell>
          <cell r="E1148">
            <v>681.01</v>
          </cell>
        </row>
        <row r="1149">
          <cell r="A1149" t="str">
            <v>4727-2</v>
          </cell>
          <cell r="B1149" t="str">
            <v>CSN1754</v>
          </cell>
          <cell r="C1149" t="str">
            <v>Abril</v>
          </cell>
          <cell r="D1149">
            <v>1</v>
          </cell>
          <cell r="E1149">
            <v>4.5</v>
          </cell>
          <cell r="F1149" t="str">
            <v>Complemento Óleo</v>
          </cell>
        </row>
        <row r="1150">
          <cell r="A1150" t="str">
            <v>4727-2</v>
          </cell>
          <cell r="B1150" t="str">
            <v>CSN1754</v>
          </cell>
          <cell r="C1150" t="str">
            <v>Abril</v>
          </cell>
          <cell r="D1150">
            <v>964.29</v>
          </cell>
          <cell r="E1150">
            <v>745.51</v>
          </cell>
          <cell r="F1150" t="str">
            <v>Diesel Comum</v>
          </cell>
        </row>
        <row r="1151">
          <cell r="A1151" t="str">
            <v>4727-2</v>
          </cell>
          <cell r="C1151" t="str">
            <v>Abril</v>
          </cell>
          <cell r="D1151">
            <v>1</v>
          </cell>
          <cell r="E1151">
            <v>80</v>
          </cell>
          <cell r="F1151" t="str">
            <v>Lavagem Completa</v>
          </cell>
        </row>
        <row r="1152">
          <cell r="C1152" t="str">
            <v>Abril Total</v>
          </cell>
          <cell r="D1152">
            <v>966.29</v>
          </cell>
          <cell r="E1152">
            <v>830.01</v>
          </cell>
        </row>
        <row r="1153">
          <cell r="A1153" t="str">
            <v>4731-1</v>
          </cell>
          <cell r="B1153" t="str">
            <v>CSN1792</v>
          </cell>
          <cell r="C1153" t="str">
            <v>Janeiro</v>
          </cell>
          <cell r="D1153">
            <v>349.7</v>
          </cell>
          <cell r="E1153">
            <v>267.5</v>
          </cell>
          <cell r="F1153" t="str">
            <v>Diesel Comum</v>
          </cell>
        </row>
        <row r="1154">
          <cell r="C1154" t="str">
            <v>Janeiro Total</v>
          </cell>
          <cell r="D1154">
            <v>349.7</v>
          </cell>
          <cell r="E1154">
            <v>267.5</v>
          </cell>
        </row>
        <row r="1155">
          <cell r="A1155" t="str">
            <v>4731-1</v>
          </cell>
          <cell r="B1155" t="str">
            <v>CSN1792</v>
          </cell>
          <cell r="C1155" t="str">
            <v>Fevereiro</v>
          </cell>
          <cell r="D1155">
            <v>437.82</v>
          </cell>
          <cell r="E1155">
            <v>335.51</v>
          </cell>
          <cell r="F1155" t="str">
            <v>Diesel Comum</v>
          </cell>
        </row>
        <row r="1156">
          <cell r="C1156" t="str">
            <v>Fevereiro Total</v>
          </cell>
          <cell r="D1156">
            <v>437.82</v>
          </cell>
          <cell r="E1156">
            <v>335.51</v>
          </cell>
        </row>
        <row r="1157">
          <cell r="A1157" t="str">
            <v>4731-1</v>
          </cell>
          <cell r="B1157" t="str">
            <v>CSN1792</v>
          </cell>
          <cell r="C1157" t="str">
            <v>Março</v>
          </cell>
          <cell r="D1157">
            <v>250.76</v>
          </cell>
          <cell r="E1157">
            <v>192.34</v>
          </cell>
          <cell r="F1157" t="str">
            <v>Diesel Comum</v>
          </cell>
        </row>
        <row r="1158">
          <cell r="C1158" t="str">
            <v>Março Total</v>
          </cell>
          <cell r="D1158">
            <v>250.76</v>
          </cell>
          <cell r="E1158">
            <v>192.34</v>
          </cell>
        </row>
        <row r="1159">
          <cell r="A1159" t="str">
            <v>4731-1</v>
          </cell>
          <cell r="B1159" t="str">
            <v>CSN1792</v>
          </cell>
          <cell r="C1159" t="str">
            <v>Abril</v>
          </cell>
          <cell r="D1159">
            <v>580.72</v>
          </cell>
          <cell r="E1159">
            <v>445.28</v>
          </cell>
          <cell r="F1159" t="str">
            <v>Diesel Comum</v>
          </cell>
        </row>
        <row r="1160">
          <cell r="C1160" t="str">
            <v>Abril Total</v>
          </cell>
          <cell r="D1160">
            <v>580.72</v>
          </cell>
          <cell r="E1160">
            <v>445.28</v>
          </cell>
        </row>
        <row r="1161">
          <cell r="A1161" t="str">
            <v>4732-9</v>
          </cell>
          <cell r="B1161" t="str">
            <v>CSN1797</v>
          </cell>
          <cell r="C1161" t="str">
            <v>Janeiro</v>
          </cell>
          <cell r="D1161">
            <v>597.4</v>
          </cell>
          <cell r="E1161">
            <v>458.1</v>
          </cell>
          <cell r="F1161" t="str">
            <v>Diesel Comum</v>
          </cell>
        </row>
        <row r="1162">
          <cell r="C1162" t="str">
            <v>Janeiro Total</v>
          </cell>
          <cell r="D1162">
            <v>597.4</v>
          </cell>
          <cell r="E1162">
            <v>458.1</v>
          </cell>
        </row>
        <row r="1163">
          <cell r="A1163" t="str">
            <v>4732-9</v>
          </cell>
          <cell r="B1163" t="str">
            <v>CSN1797</v>
          </cell>
          <cell r="C1163" t="str">
            <v>Fevereiro</v>
          </cell>
          <cell r="D1163">
            <v>665.66</v>
          </cell>
          <cell r="E1163">
            <v>510.8</v>
          </cell>
          <cell r="F1163" t="str">
            <v>Diesel Comum</v>
          </cell>
        </row>
        <row r="1164">
          <cell r="C1164" t="str">
            <v>Fevereiro Total</v>
          </cell>
          <cell r="D1164">
            <v>665.66</v>
          </cell>
          <cell r="E1164">
            <v>510.8</v>
          </cell>
        </row>
        <row r="1165">
          <cell r="A1165" t="str">
            <v>4732-9</v>
          </cell>
          <cell r="B1165" t="str">
            <v>CSN1797</v>
          </cell>
          <cell r="C1165" t="str">
            <v>Março</v>
          </cell>
          <cell r="D1165">
            <v>920</v>
          </cell>
          <cell r="E1165">
            <v>706</v>
          </cell>
          <cell r="F1165" t="str">
            <v>Diesel Comum</v>
          </cell>
        </row>
        <row r="1166">
          <cell r="A1166" t="str">
            <v>4732-9</v>
          </cell>
          <cell r="C1166" t="str">
            <v>Março</v>
          </cell>
          <cell r="D1166">
            <v>2</v>
          </cell>
          <cell r="E1166">
            <v>160</v>
          </cell>
          <cell r="F1166" t="str">
            <v>Lavagem Completa</v>
          </cell>
        </row>
        <row r="1167">
          <cell r="C1167" t="str">
            <v>Março Total</v>
          </cell>
          <cell r="D1167">
            <v>922</v>
          </cell>
          <cell r="E1167">
            <v>866</v>
          </cell>
        </row>
        <row r="1168">
          <cell r="A1168" t="str">
            <v>4732-9</v>
          </cell>
          <cell r="B1168" t="str">
            <v>CSN1797</v>
          </cell>
          <cell r="C1168" t="str">
            <v>Abril</v>
          </cell>
          <cell r="D1168">
            <v>761.65</v>
          </cell>
          <cell r="E1168">
            <v>585.11</v>
          </cell>
          <cell r="F1168" t="str">
            <v>Diesel Comum</v>
          </cell>
        </row>
        <row r="1169">
          <cell r="A1169" t="str">
            <v>4732-9</v>
          </cell>
          <cell r="C1169" t="str">
            <v>Abril</v>
          </cell>
          <cell r="D1169">
            <v>2</v>
          </cell>
          <cell r="E1169">
            <v>160</v>
          </cell>
          <cell r="F1169" t="str">
            <v>Lavagem Completa</v>
          </cell>
        </row>
        <row r="1170">
          <cell r="A1170" t="str">
            <v>4732-9</v>
          </cell>
          <cell r="B1170" t="str">
            <v>CSN1797</v>
          </cell>
          <cell r="C1170" t="str">
            <v>Abril</v>
          </cell>
          <cell r="D1170">
            <v>1</v>
          </cell>
          <cell r="E1170">
            <v>20</v>
          </cell>
          <cell r="F1170" t="str">
            <v>Lavagem Simples</v>
          </cell>
        </row>
        <row r="1171">
          <cell r="C1171" t="str">
            <v>Abril Total</v>
          </cell>
          <cell r="D1171">
            <v>764.65</v>
          </cell>
          <cell r="E1171">
            <v>765.11</v>
          </cell>
        </row>
        <row r="1172">
          <cell r="A1172" t="str">
            <v>4745-0</v>
          </cell>
          <cell r="B1172" t="str">
            <v>CSN1771</v>
          </cell>
          <cell r="C1172" t="str">
            <v>Janeiro</v>
          </cell>
          <cell r="D1172">
            <v>590.39</v>
          </cell>
          <cell r="E1172">
            <v>453.51</v>
          </cell>
          <cell r="F1172" t="str">
            <v>Diesel Comum</v>
          </cell>
        </row>
        <row r="1173">
          <cell r="C1173" t="str">
            <v>Janeiro Total</v>
          </cell>
          <cell r="D1173">
            <v>590.39</v>
          </cell>
          <cell r="E1173">
            <v>453.51</v>
          </cell>
        </row>
        <row r="1174">
          <cell r="A1174" t="str">
            <v>4745-0</v>
          </cell>
          <cell r="B1174" t="str">
            <v>CSN1771</v>
          </cell>
          <cell r="C1174" t="str">
            <v>Fevereiro</v>
          </cell>
          <cell r="D1174">
            <v>433.44</v>
          </cell>
          <cell r="E1174">
            <v>332.56</v>
          </cell>
          <cell r="F1174" t="str">
            <v>Diesel Comum</v>
          </cell>
        </row>
        <row r="1175">
          <cell r="C1175" t="str">
            <v>Fevereiro Total</v>
          </cell>
          <cell r="D1175">
            <v>433.44</v>
          </cell>
          <cell r="E1175">
            <v>332.56</v>
          </cell>
        </row>
        <row r="1176">
          <cell r="A1176" t="str">
            <v>4745-0</v>
          </cell>
          <cell r="B1176" t="str">
            <v>CSN1771</v>
          </cell>
          <cell r="C1176" t="str">
            <v>Março</v>
          </cell>
          <cell r="D1176">
            <v>557.24</v>
          </cell>
          <cell r="E1176">
            <v>427.42</v>
          </cell>
          <cell r="F1176" t="str">
            <v>Diesel Comum</v>
          </cell>
        </row>
        <row r="1177">
          <cell r="C1177" t="str">
            <v>Março Total</v>
          </cell>
          <cell r="D1177">
            <v>557.24</v>
          </cell>
          <cell r="E1177">
            <v>427.42</v>
          </cell>
        </row>
        <row r="1178">
          <cell r="A1178" t="str">
            <v>4745-0</v>
          </cell>
          <cell r="B1178" t="str">
            <v>CSN1771</v>
          </cell>
          <cell r="C1178" t="str">
            <v>Abril</v>
          </cell>
          <cell r="D1178">
            <v>171.34</v>
          </cell>
          <cell r="E1178">
            <v>131.41999999999999</v>
          </cell>
          <cell r="F1178" t="str">
            <v>Diesel Comum</v>
          </cell>
        </row>
        <row r="1179">
          <cell r="C1179" t="str">
            <v>Abril Total</v>
          </cell>
          <cell r="D1179">
            <v>171.34</v>
          </cell>
          <cell r="E1179">
            <v>131.41999999999999</v>
          </cell>
        </row>
        <row r="1180">
          <cell r="A1180" t="str">
            <v>4747-6</v>
          </cell>
          <cell r="B1180" t="str">
            <v>CST0094</v>
          </cell>
          <cell r="C1180" t="str">
            <v>Janeiro</v>
          </cell>
          <cell r="D1180">
            <v>116.36</v>
          </cell>
          <cell r="E1180">
            <v>89.22</v>
          </cell>
          <cell r="F1180" t="str">
            <v>Diesel Comum</v>
          </cell>
        </row>
        <row r="1181">
          <cell r="C1181" t="str">
            <v>Janeiro Total</v>
          </cell>
          <cell r="D1181">
            <v>116.36</v>
          </cell>
          <cell r="E1181">
            <v>89.22</v>
          </cell>
        </row>
        <row r="1182">
          <cell r="A1182" t="str">
            <v>4747-6</v>
          </cell>
          <cell r="B1182" t="str">
            <v>CST0094</v>
          </cell>
          <cell r="C1182" t="str">
            <v>Fevereiro</v>
          </cell>
          <cell r="D1182">
            <v>356.94</v>
          </cell>
          <cell r="E1182">
            <v>273.77999999999997</v>
          </cell>
          <cell r="F1182" t="str">
            <v>Diesel Comum</v>
          </cell>
        </row>
        <row r="1183">
          <cell r="A1183" t="str">
            <v>4747-6</v>
          </cell>
          <cell r="B1183" t="str">
            <v>CST0094</v>
          </cell>
          <cell r="C1183" t="str">
            <v>Fevereiro</v>
          </cell>
          <cell r="D1183">
            <v>1</v>
          </cell>
          <cell r="E1183">
            <v>50</v>
          </cell>
          <cell r="F1183" t="str">
            <v>Troca de Óleo</v>
          </cell>
        </row>
        <row r="1184">
          <cell r="C1184" t="str">
            <v>Fevereiro Total</v>
          </cell>
          <cell r="D1184">
            <v>357.94</v>
          </cell>
          <cell r="E1184">
            <v>323.77999999999997</v>
          </cell>
        </row>
        <row r="1185">
          <cell r="A1185" t="str">
            <v>4747-6</v>
          </cell>
          <cell r="B1185" t="str">
            <v>CST0094</v>
          </cell>
          <cell r="C1185" t="str">
            <v>Março</v>
          </cell>
          <cell r="D1185">
            <v>232.07</v>
          </cell>
          <cell r="E1185">
            <v>178.01</v>
          </cell>
          <cell r="F1185" t="str">
            <v>Diesel Comum</v>
          </cell>
        </row>
        <row r="1186">
          <cell r="C1186" t="str">
            <v>Março Total</v>
          </cell>
          <cell r="D1186">
            <v>232.07</v>
          </cell>
          <cell r="E1186">
            <v>178.01</v>
          </cell>
        </row>
        <row r="1187">
          <cell r="A1187" t="str">
            <v>4747-6</v>
          </cell>
          <cell r="B1187" t="str">
            <v>CST0094</v>
          </cell>
          <cell r="C1187" t="str">
            <v>Abril</v>
          </cell>
          <cell r="D1187">
            <v>309.38</v>
          </cell>
          <cell r="E1187">
            <v>237.3</v>
          </cell>
          <cell r="F1187" t="str">
            <v>Diesel Comum</v>
          </cell>
        </row>
        <row r="1188">
          <cell r="C1188" t="str">
            <v>Abril Total</v>
          </cell>
          <cell r="D1188">
            <v>309.38</v>
          </cell>
          <cell r="E1188">
            <v>237.3</v>
          </cell>
        </row>
        <row r="1189">
          <cell r="A1189" t="str">
            <v>4750-7</v>
          </cell>
          <cell r="B1189" t="str">
            <v>CSN1762</v>
          </cell>
          <cell r="C1189" t="str">
            <v>Janeiro</v>
          </cell>
          <cell r="D1189">
            <v>252.9</v>
          </cell>
          <cell r="E1189">
            <v>194</v>
          </cell>
          <cell r="F1189" t="str">
            <v>Diesel Comum</v>
          </cell>
        </row>
        <row r="1190">
          <cell r="C1190" t="str">
            <v>Janeiro Total</v>
          </cell>
          <cell r="D1190">
            <v>252.9</v>
          </cell>
          <cell r="E1190">
            <v>194</v>
          </cell>
        </row>
        <row r="1191">
          <cell r="A1191" t="str">
            <v>4750-7</v>
          </cell>
          <cell r="B1191" t="str">
            <v>CSN1762</v>
          </cell>
          <cell r="C1191" t="str">
            <v>Fevereiro</v>
          </cell>
          <cell r="D1191">
            <v>306.89999999999998</v>
          </cell>
          <cell r="E1191">
            <v>235.47</v>
          </cell>
          <cell r="F1191" t="str">
            <v>Diesel Comum</v>
          </cell>
        </row>
        <row r="1192">
          <cell r="A1192" t="str">
            <v>4750-7</v>
          </cell>
          <cell r="B1192" t="str">
            <v>CSN1762</v>
          </cell>
          <cell r="C1192" t="str">
            <v>Fevereiro</v>
          </cell>
          <cell r="D1192">
            <v>6</v>
          </cell>
          <cell r="E1192">
            <v>60</v>
          </cell>
          <cell r="F1192" t="str">
            <v>Lavagem Simples</v>
          </cell>
        </row>
        <row r="1193">
          <cell r="C1193" t="str">
            <v>Fevereiro Total</v>
          </cell>
          <cell r="D1193">
            <v>312.89999999999998</v>
          </cell>
          <cell r="E1193">
            <v>295.47000000000003</v>
          </cell>
        </row>
        <row r="1194">
          <cell r="A1194" t="str">
            <v>4750-7</v>
          </cell>
          <cell r="B1194" t="str">
            <v>CSN1762</v>
          </cell>
          <cell r="C1194" t="str">
            <v>Março</v>
          </cell>
          <cell r="D1194">
            <v>122.56</v>
          </cell>
          <cell r="E1194">
            <v>94.01</v>
          </cell>
          <cell r="F1194" t="str">
            <v>Diesel Comum</v>
          </cell>
        </row>
        <row r="1195">
          <cell r="C1195" t="str">
            <v>Março Total</v>
          </cell>
          <cell r="D1195">
            <v>122.56</v>
          </cell>
          <cell r="E1195">
            <v>94.01</v>
          </cell>
        </row>
        <row r="1196">
          <cell r="A1196" t="str">
            <v>4750-7</v>
          </cell>
          <cell r="B1196" t="str">
            <v>CSN1762</v>
          </cell>
          <cell r="C1196" t="str">
            <v>Abril</v>
          </cell>
          <cell r="D1196">
            <v>359.07</v>
          </cell>
          <cell r="E1196">
            <v>275.45</v>
          </cell>
          <cell r="F1196" t="str">
            <v>Diesel Comum</v>
          </cell>
        </row>
        <row r="1197">
          <cell r="C1197" t="str">
            <v>Abril Total</v>
          </cell>
          <cell r="D1197">
            <v>359.07</v>
          </cell>
          <cell r="E1197">
            <v>275.45</v>
          </cell>
        </row>
        <row r="1198">
          <cell r="A1198" t="str">
            <v>4751-5</v>
          </cell>
          <cell r="B1198" t="str">
            <v>CSN1802</v>
          </cell>
          <cell r="C1198" t="str">
            <v>Janeiro</v>
          </cell>
          <cell r="D1198">
            <v>247.35</v>
          </cell>
          <cell r="E1198">
            <v>189.76</v>
          </cell>
          <cell r="F1198" t="str">
            <v>Diesel Comum</v>
          </cell>
        </row>
        <row r="1199">
          <cell r="C1199" t="str">
            <v>Janeiro Total</v>
          </cell>
          <cell r="D1199">
            <v>247.35</v>
          </cell>
          <cell r="E1199">
            <v>189.76</v>
          </cell>
        </row>
        <row r="1200">
          <cell r="A1200" t="str">
            <v>4751-5</v>
          </cell>
          <cell r="B1200" t="str">
            <v>CSN1802</v>
          </cell>
          <cell r="C1200" t="str">
            <v>Fevereiro</v>
          </cell>
          <cell r="D1200">
            <v>323.88</v>
          </cell>
          <cell r="E1200">
            <v>248.42</v>
          </cell>
          <cell r="F1200" t="str">
            <v>Diesel Comum</v>
          </cell>
        </row>
        <row r="1201">
          <cell r="A1201" t="str">
            <v>4751-5</v>
          </cell>
          <cell r="B1201" t="str">
            <v>CSN1802</v>
          </cell>
          <cell r="C1201" t="str">
            <v>Fevereiro</v>
          </cell>
          <cell r="D1201">
            <v>6</v>
          </cell>
          <cell r="E1201">
            <v>60</v>
          </cell>
          <cell r="F1201" t="str">
            <v>Lavagem Simples</v>
          </cell>
        </row>
        <row r="1202">
          <cell r="C1202" t="str">
            <v>Fevereiro Total</v>
          </cell>
          <cell r="D1202">
            <v>329.88</v>
          </cell>
          <cell r="E1202">
            <v>308.41999999999996</v>
          </cell>
        </row>
        <row r="1203">
          <cell r="A1203" t="str">
            <v>4751-5</v>
          </cell>
          <cell r="B1203" t="str">
            <v>CSN1802</v>
          </cell>
          <cell r="C1203" t="str">
            <v>Março</v>
          </cell>
          <cell r="D1203">
            <v>337.58</v>
          </cell>
          <cell r="E1203">
            <v>258.93</v>
          </cell>
          <cell r="F1203" t="str">
            <v>Diesel Comum</v>
          </cell>
        </row>
        <row r="1204">
          <cell r="C1204" t="str">
            <v>Março Total</v>
          </cell>
          <cell r="D1204">
            <v>337.58</v>
          </cell>
          <cell r="E1204">
            <v>258.93</v>
          </cell>
        </row>
        <row r="1205">
          <cell r="A1205" t="str">
            <v>4751-5</v>
          </cell>
          <cell r="B1205" t="str">
            <v>CSN1802</v>
          </cell>
          <cell r="C1205" t="str">
            <v>Abril</v>
          </cell>
          <cell r="D1205">
            <v>186.04</v>
          </cell>
          <cell r="E1205">
            <v>142.71</v>
          </cell>
          <cell r="F1205" t="str">
            <v>Diesel Comum</v>
          </cell>
        </row>
        <row r="1206">
          <cell r="C1206" t="str">
            <v>Abril Total</v>
          </cell>
          <cell r="D1206">
            <v>186.04</v>
          </cell>
          <cell r="E1206">
            <v>142.71</v>
          </cell>
        </row>
        <row r="1207">
          <cell r="A1207" t="str">
            <v>4754-9</v>
          </cell>
          <cell r="B1207" t="str">
            <v>CST0042</v>
          </cell>
          <cell r="C1207" t="str">
            <v>Janeiro</v>
          </cell>
          <cell r="D1207">
            <v>414.46</v>
          </cell>
          <cell r="E1207">
            <v>321.67</v>
          </cell>
          <cell r="F1207" t="str">
            <v>Diesel Comum</v>
          </cell>
        </row>
        <row r="1208">
          <cell r="C1208" t="str">
            <v>Janeiro Total</v>
          </cell>
          <cell r="D1208">
            <v>414.46</v>
          </cell>
          <cell r="E1208">
            <v>321.67</v>
          </cell>
        </row>
        <row r="1209">
          <cell r="A1209" t="str">
            <v>4754-9</v>
          </cell>
          <cell r="B1209" t="str">
            <v>CST0042</v>
          </cell>
          <cell r="C1209" t="str">
            <v>Fevereiro</v>
          </cell>
          <cell r="D1209">
            <v>830.1</v>
          </cell>
          <cell r="E1209">
            <v>641.41999999999996</v>
          </cell>
          <cell r="F1209" t="str">
            <v>Diesel Comum</v>
          </cell>
        </row>
        <row r="1210">
          <cell r="A1210" t="str">
            <v>4754-9</v>
          </cell>
          <cell r="C1210" t="str">
            <v>Fevereiro</v>
          </cell>
          <cell r="D1210">
            <v>2</v>
          </cell>
          <cell r="E1210">
            <v>160</v>
          </cell>
          <cell r="F1210" t="str">
            <v>Lavagem Completa</v>
          </cell>
        </row>
        <row r="1211">
          <cell r="C1211" t="str">
            <v>Fevereiro Total</v>
          </cell>
          <cell r="D1211">
            <v>832.1</v>
          </cell>
          <cell r="E1211">
            <v>801.42</v>
          </cell>
        </row>
        <row r="1212">
          <cell r="A1212" t="str">
            <v>4754-9</v>
          </cell>
          <cell r="B1212" t="str">
            <v>CST0042</v>
          </cell>
          <cell r="C1212" t="str">
            <v>Março</v>
          </cell>
          <cell r="D1212">
            <v>747.37</v>
          </cell>
          <cell r="E1212">
            <v>578.79</v>
          </cell>
          <cell r="F1212" t="str">
            <v>Diesel Comum</v>
          </cell>
        </row>
        <row r="1213">
          <cell r="A1213" t="str">
            <v>4754-9</v>
          </cell>
          <cell r="C1213" t="str">
            <v>Março</v>
          </cell>
          <cell r="D1213">
            <v>1</v>
          </cell>
          <cell r="E1213">
            <v>80</v>
          </cell>
          <cell r="F1213" t="str">
            <v>Lavagem Completa</v>
          </cell>
        </row>
        <row r="1214">
          <cell r="A1214" t="str">
            <v>4754-9</v>
          </cell>
          <cell r="C1214" t="str">
            <v>Março</v>
          </cell>
          <cell r="D1214">
            <v>1</v>
          </cell>
          <cell r="E1214">
            <v>40</v>
          </cell>
          <cell r="F1214" t="str">
            <v>Lavagem Simples</v>
          </cell>
        </row>
        <row r="1215">
          <cell r="C1215" t="str">
            <v>Março Total</v>
          </cell>
          <cell r="D1215">
            <v>749.37</v>
          </cell>
          <cell r="E1215">
            <v>698.79</v>
          </cell>
        </row>
        <row r="1216">
          <cell r="A1216" t="str">
            <v>4754-9</v>
          </cell>
          <cell r="B1216" t="str">
            <v>CST0042</v>
          </cell>
          <cell r="C1216" t="str">
            <v>Abril</v>
          </cell>
          <cell r="D1216">
            <v>939.66</v>
          </cell>
          <cell r="E1216">
            <v>725.3</v>
          </cell>
          <cell r="F1216" t="str">
            <v>Diesel Comum</v>
          </cell>
        </row>
        <row r="1217">
          <cell r="A1217" t="str">
            <v>4754-9</v>
          </cell>
          <cell r="C1217" t="str">
            <v>Abril</v>
          </cell>
          <cell r="D1217">
            <v>2</v>
          </cell>
          <cell r="E1217">
            <v>160</v>
          </cell>
          <cell r="F1217" t="str">
            <v>Lavagem Completa</v>
          </cell>
        </row>
        <row r="1218">
          <cell r="C1218" t="str">
            <v>Abril Total</v>
          </cell>
          <cell r="D1218">
            <v>941.66</v>
          </cell>
          <cell r="E1218">
            <v>885.3</v>
          </cell>
        </row>
        <row r="1219">
          <cell r="A1219" t="str">
            <v>4757-3</v>
          </cell>
          <cell r="B1219" t="str">
            <v>CSN1756</v>
          </cell>
          <cell r="C1219" t="str">
            <v>Janeiro</v>
          </cell>
          <cell r="D1219">
            <v>1</v>
          </cell>
          <cell r="E1219">
            <v>4.5</v>
          </cell>
          <cell r="F1219" t="str">
            <v>Complemento Óleo</v>
          </cell>
        </row>
        <row r="1220">
          <cell r="A1220" t="str">
            <v>4757-3</v>
          </cell>
          <cell r="B1220" t="str">
            <v>CSN1756</v>
          </cell>
          <cell r="C1220" t="str">
            <v>Janeiro</v>
          </cell>
          <cell r="D1220">
            <v>473.33</v>
          </cell>
          <cell r="E1220">
            <v>366.01</v>
          </cell>
          <cell r="F1220" t="str">
            <v>Diesel Comum</v>
          </cell>
        </row>
        <row r="1221">
          <cell r="A1221" t="str">
            <v>4757-3</v>
          </cell>
          <cell r="C1221" t="str">
            <v>Janeiro</v>
          </cell>
          <cell r="D1221">
            <v>1</v>
          </cell>
          <cell r="E1221">
            <v>80</v>
          </cell>
          <cell r="F1221" t="str">
            <v>Lavagem Completa</v>
          </cell>
        </row>
        <row r="1222">
          <cell r="C1222" t="str">
            <v>Janeiro Total</v>
          </cell>
          <cell r="D1222">
            <v>475.33</v>
          </cell>
          <cell r="E1222">
            <v>450.51</v>
          </cell>
        </row>
        <row r="1223">
          <cell r="A1223" t="str">
            <v>4757-3</v>
          </cell>
          <cell r="B1223" t="str">
            <v>CSN1756</v>
          </cell>
          <cell r="C1223" t="str">
            <v>Fevereiro</v>
          </cell>
          <cell r="D1223">
            <v>480.05</v>
          </cell>
          <cell r="E1223">
            <v>372</v>
          </cell>
          <cell r="F1223" t="str">
            <v>Diesel Comum</v>
          </cell>
        </row>
        <row r="1224">
          <cell r="A1224" t="str">
            <v>4757-3</v>
          </cell>
          <cell r="C1224" t="str">
            <v>Fevereiro</v>
          </cell>
          <cell r="D1224">
            <v>1</v>
          </cell>
          <cell r="E1224">
            <v>80</v>
          </cell>
          <cell r="F1224" t="str">
            <v>Lavagem Completa</v>
          </cell>
        </row>
        <row r="1225">
          <cell r="A1225" t="str">
            <v>4757-3</v>
          </cell>
          <cell r="C1225" t="str">
            <v>Fevereiro</v>
          </cell>
          <cell r="D1225">
            <v>1</v>
          </cell>
          <cell r="E1225">
            <v>40</v>
          </cell>
          <cell r="F1225" t="str">
            <v>Lavagem Simples</v>
          </cell>
        </row>
        <row r="1226">
          <cell r="C1226" t="str">
            <v>Fevereiro Total</v>
          </cell>
          <cell r="D1226">
            <v>482.05</v>
          </cell>
          <cell r="E1226">
            <v>492</v>
          </cell>
        </row>
        <row r="1227">
          <cell r="A1227" t="str">
            <v>4757-3</v>
          </cell>
          <cell r="B1227" t="str">
            <v>CSN1756</v>
          </cell>
          <cell r="C1227" t="str">
            <v>Março</v>
          </cell>
          <cell r="D1227">
            <v>2</v>
          </cell>
          <cell r="E1227">
            <v>12</v>
          </cell>
          <cell r="F1227" t="str">
            <v>Complemento Óleo</v>
          </cell>
        </row>
        <row r="1228">
          <cell r="A1228" t="str">
            <v>4757-3</v>
          </cell>
          <cell r="B1228" t="str">
            <v>CSN1756</v>
          </cell>
          <cell r="C1228" t="str">
            <v>Março</v>
          </cell>
          <cell r="D1228">
            <v>320.64</v>
          </cell>
          <cell r="E1228">
            <v>247.4</v>
          </cell>
          <cell r="F1228" t="str">
            <v>Diesel Comum</v>
          </cell>
        </row>
        <row r="1229">
          <cell r="A1229" t="str">
            <v>4757-3</v>
          </cell>
          <cell r="C1229" t="str">
            <v>Março</v>
          </cell>
          <cell r="D1229">
            <v>2</v>
          </cell>
          <cell r="E1229">
            <v>160</v>
          </cell>
          <cell r="F1229" t="str">
            <v>Lavagem Completa</v>
          </cell>
        </row>
        <row r="1230">
          <cell r="C1230" t="str">
            <v>Março Total</v>
          </cell>
          <cell r="D1230">
            <v>324.64</v>
          </cell>
          <cell r="E1230">
            <v>419.4</v>
          </cell>
        </row>
        <row r="1231">
          <cell r="A1231" t="str">
            <v>4757-3</v>
          </cell>
          <cell r="B1231" t="str">
            <v>CSN1756</v>
          </cell>
          <cell r="C1231" t="str">
            <v>Abril</v>
          </cell>
          <cell r="D1231">
            <v>4</v>
          </cell>
          <cell r="E1231">
            <v>22</v>
          </cell>
          <cell r="F1231" t="str">
            <v>Complemento Óleo</v>
          </cell>
        </row>
        <row r="1232">
          <cell r="A1232" t="str">
            <v>4757-3</v>
          </cell>
          <cell r="B1232" t="str">
            <v>CSN1756</v>
          </cell>
          <cell r="C1232" t="str">
            <v>Abril</v>
          </cell>
          <cell r="D1232">
            <v>534.57000000000005</v>
          </cell>
          <cell r="E1232">
            <v>413.32</v>
          </cell>
          <cell r="F1232" t="str">
            <v>Diesel Comum</v>
          </cell>
        </row>
        <row r="1233">
          <cell r="A1233" t="str">
            <v>4757-3</v>
          </cell>
          <cell r="C1233" t="str">
            <v>Abril</v>
          </cell>
          <cell r="D1233">
            <v>1</v>
          </cell>
          <cell r="E1233">
            <v>80</v>
          </cell>
          <cell r="F1233" t="str">
            <v>Lavagem Completa</v>
          </cell>
        </row>
        <row r="1234">
          <cell r="C1234" t="str">
            <v>Abril Total</v>
          </cell>
          <cell r="D1234">
            <v>539.57000000000005</v>
          </cell>
          <cell r="E1234">
            <v>515.31999999999994</v>
          </cell>
        </row>
        <row r="1235">
          <cell r="A1235" t="str">
            <v>4763-8</v>
          </cell>
          <cell r="B1235" t="str">
            <v>CST0032</v>
          </cell>
          <cell r="C1235" t="str">
            <v>Janeiro</v>
          </cell>
          <cell r="D1235">
            <v>82.14</v>
          </cell>
          <cell r="E1235">
            <v>63.01</v>
          </cell>
          <cell r="F1235" t="str">
            <v>Diesel Comum</v>
          </cell>
        </row>
        <row r="1236">
          <cell r="C1236" t="str">
            <v>Janeiro Total</v>
          </cell>
          <cell r="D1236">
            <v>82.14</v>
          </cell>
          <cell r="E1236">
            <v>63.01</v>
          </cell>
        </row>
        <row r="1237">
          <cell r="A1237" t="str">
            <v>4763-8</v>
          </cell>
          <cell r="B1237" t="str">
            <v>CST0032</v>
          </cell>
          <cell r="C1237" t="str">
            <v>Fevereiro</v>
          </cell>
          <cell r="D1237">
            <v>369.59</v>
          </cell>
          <cell r="E1237">
            <v>283.61</v>
          </cell>
          <cell r="F1237" t="str">
            <v>Diesel Comum</v>
          </cell>
        </row>
        <row r="1238">
          <cell r="C1238" t="str">
            <v>Fevereiro Total</v>
          </cell>
          <cell r="D1238">
            <v>369.59</v>
          </cell>
          <cell r="E1238">
            <v>283.61</v>
          </cell>
        </row>
        <row r="1239">
          <cell r="A1239" t="str">
            <v>4763-8</v>
          </cell>
          <cell r="B1239" t="str">
            <v>CST0032</v>
          </cell>
          <cell r="C1239" t="str">
            <v>Março</v>
          </cell>
          <cell r="D1239">
            <v>395.84</v>
          </cell>
          <cell r="E1239">
            <v>303.63</v>
          </cell>
          <cell r="F1239" t="str">
            <v>Diesel Comum</v>
          </cell>
        </row>
        <row r="1240">
          <cell r="C1240" t="str">
            <v>Março Total</v>
          </cell>
          <cell r="D1240">
            <v>395.84</v>
          </cell>
          <cell r="E1240">
            <v>303.63</v>
          </cell>
        </row>
        <row r="1241">
          <cell r="A1241" t="str">
            <v>4763-8</v>
          </cell>
          <cell r="B1241" t="str">
            <v>CST0032</v>
          </cell>
          <cell r="C1241" t="str">
            <v>Abril</v>
          </cell>
          <cell r="D1241">
            <v>502.22</v>
          </cell>
          <cell r="E1241">
            <v>385.15</v>
          </cell>
          <cell r="F1241" t="str">
            <v>Diesel Comum</v>
          </cell>
        </row>
        <row r="1242">
          <cell r="C1242" t="str">
            <v>Abril Total</v>
          </cell>
          <cell r="D1242">
            <v>502.22</v>
          </cell>
          <cell r="E1242">
            <v>385.15</v>
          </cell>
        </row>
        <row r="1243">
          <cell r="A1243" t="str">
            <v>4766-2</v>
          </cell>
          <cell r="B1243" t="str">
            <v>CSN8929</v>
          </cell>
          <cell r="C1243" t="str">
            <v>Janeiro</v>
          </cell>
          <cell r="D1243">
            <v>226</v>
          </cell>
          <cell r="E1243">
            <v>173.3</v>
          </cell>
          <cell r="F1243" t="str">
            <v>Diesel Comum</v>
          </cell>
        </row>
        <row r="1244">
          <cell r="A1244" t="str">
            <v>4766-2</v>
          </cell>
          <cell r="B1244" t="str">
            <v>CSN8929</v>
          </cell>
          <cell r="C1244" t="str">
            <v>Janeiro</v>
          </cell>
          <cell r="D1244">
            <v>1</v>
          </cell>
          <cell r="E1244">
            <v>60</v>
          </cell>
          <cell r="F1244" t="str">
            <v>Lavagem Completa</v>
          </cell>
        </row>
        <row r="1245">
          <cell r="C1245" t="str">
            <v>Janeiro Total</v>
          </cell>
          <cell r="D1245">
            <v>227</v>
          </cell>
          <cell r="E1245">
            <v>233.3</v>
          </cell>
        </row>
        <row r="1246">
          <cell r="A1246" t="str">
            <v>4766-2</v>
          </cell>
          <cell r="B1246" t="str">
            <v>CSN8929</v>
          </cell>
          <cell r="C1246" t="str">
            <v>Fevereiro</v>
          </cell>
          <cell r="D1246">
            <v>207.4</v>
          </cell>
          <cell r="E1246">
            <v>159</v>
          </cell>
          <cell r="F1246" t="str">
            <v>Diesel Comum</v>
          </cell>
        </row>
        <row r="1247">
          <cell r="C1247" t="str">
            <v>Fevereiro Total</v>
          </cell>
          <cell r="D1247">
            <v>207.4</v>
          </cell>
          <cell r="E1247">
            <v>159</v>
          </cell>
        </row>
        <row r="1248">
          <cell r="A1248" t="str">
            <v>4766-2</v>
          </cell>
          <cell r="B1248" t="str">
            <v>CSN8929</v>
          </cell>
          <cell r="C1248" t="str">
            <v>Março</v>
          </cell>
          <cell r="D1248">
            <v>317.26</v>
          </cell>
          <cell r="E1248">
            <v>282.44</v>
          </cell>
          <cell r="F1248" t="str">
            <v>Diesel Comum</v>
          </cell>
        </row>
        <row r="1249">
          <cell r="A1249" t="str">
            <v>4766-2</v>
          </cell>
          <cell r="B1249" t="str">
            <v>CSN8929</v>
          </cell>
          <cell r="C1249" t="str">
            <v>Março</v>
          </cell>
          <cell r="D1249">
            <v>1</v>
          </cell>
          <cell r="E1249">
            <v>60</v>
          </cell>
          <cell r="F1249" t="str">
            <v>Lavagem Completa</v>
          </cell>
        </row>
        <row r="1250">
          <cell r="C1250" t="str">
            <v>Março Total</v>
          </cell>
          <cell r="D1250">
            <v>318.26</v>
          </cell>
          <cell r="E1250">
            <v>342.44</v>
          </cell>
        </row>
        <row r="1251">
          <cell r="A1251" t="str">
            <v>4766-2</v>
          </cell>
          <cell r="B1251" t="str">
            <v>CSN8929</v>
          </cell>
          <cell r="C1251" t="str">
            <v>Abril</v>
          </cell>
          <cell r="D1251">
            <v>216.97</v>
          </cell>
          <cell r="E1251">
            <v>166.85</v>
          </cell>
          <cell r="F1251" t="str">
            <v>Diesel Comum</v>
          </cell>
        </row>
        <row r="1252">
          <cell r="C1252" t="str">
            <v>Abril Total</v>
          </cell>
          <cell r="D1252">
            <v>216.97</v>
          </cell>
          <cell r="E1252">
            <v>166.85</v>
          </cell>
        </row>
        <row r="1253">
          <cell r="A1253" t="str">
            <v>4771-9</v>
          </cell>
          <cell r="B1253" t="str">
            <v>CSN8842</v>
          </cell>
          <cell r="C1253" t="str">
            <v>Janeiro</v>
          </cell>
          <cell r="D1253">
            <v>1025.42</v>
          </cell>
          <cell r="E1253">
            <v>792.7</v>
          </cell>
          <cell r="F1253" t="str">
            <v>Diesel Comum</v>
          </cell>
        </row>
        <row r="1254">
          <cell r="A1254" t="str">
            <v>4771-9</v>
          </cell>
          <cell r="C1254" t="str">
            <v>Janeiro</v>
          </cell>
          <cell r="D1254">
            <v>1</v>
          </cell>
          <cell r="E1254">
            <v>80</v>
          </cell>
          <cell r="F1254" t="str">
            <v>Lavagem Completa</v>
          </cell>
        </row>
        <row r="1255">
          <cell r="A1255" t="str">
            <v>4771-9</v>
          </cell>
          <cell r="B1255" t="str">
            <v>CSN8842</v>
          </cell>
          <cell r="C1255" t="str">
            <v>Janeiro</v>
          </cell>
          <cell r="D1255">
            <v>10</v>
          </cell>
          <cell r="E1255">
            <v>42</v>
          </cell>
          <cell r="F1255" t="str">
            <v>Troca de Óleo</v>
          </cell>
        </row>
        <row r="1256">
          <cell r="C1256" t="str">
            <v>Janeiro Total</v>
          </cell>
          <cell r="D1256">
            <v>1036.42</v>
          </cell>
          <cell r="E1256">
            <v>914.7</v>
          </cell>
        </row>
        <row r="1257">
          <cell r="A1257" t="str">
            <v>4771-9</v>
          </cell>
          <cell r="B1257" t="str">
            <v>CSN8842</v>
          </cell>
          <cell r="C1257" t="str">
            <v>Fevereiro</v>
          </cell>
          <cell r="D1257">
            <v>845.74</v>
          </cell>
          <cell r="E1257">
            <v>655.42</v>
          </cell>
          <cell r="F1257" t="str">
            <v>Diesel Comum</v>
          </cell>
        </row>
        <row r="1258">
          <cell r="A1258" t="str">
            <v>4771-9</v>
          </cell>
          <cell r="C1258" t="str">
            <v>Fevereiro</v>
          </cell>
          <cell r="D1258">
            <v>1</v>
          </cell>
          <cell r="E1258">
            <v>80</v>
          </cell>
          <cell r="F1258" t="str">
            <v>Lavagem Completa</v>
          </cell>
        </row>
        <row r="1259">
          <cell r="C1259" t="str">
            <v>Fevereiro Total</v>
          </cell>
          <cell r="D1259">
            <v>846.74</v>
          </cell>
          <cell r="E1259">
            <v>735.42</v>
          </cell>
        </row>
        <row r="1260">
          <cell r="A1260" t="str">
            <v>4771-9</v>
          </cell>
          <cell r="B1260" t="str">
            <v>CSN8842</v>
          </cell>
          <cell r="C1260" t="str">
            <v>Março</v>
          </cell>
          <cell r="D1260">
            <v>1078.25</v>
          </cell>
          <cell r="E1260">
            <v>834.75</v>
          </cell>
          <cell r="F1260" t="str">
            <v>Diesel Comum</v>
          </cell>
        </row>
        <row r="1261">
          <cell r="A1261" t="str">
            <v>4771-9</v>
          </cell>
          <cell r="C1261" t="str">
            <v>Março</v>
          </cell>
          <cell r="D1261">
            <v>1</v>
          </cell>
          <cell r="E1261">
            <v>80</v>
          </cell>
          <cell r="F1261" t="str">
            <v>Lavagem Completa</v>
          </cell>
        </row>
        <row r="1262">
          <cell r="C1262" t="str">
            <v>Março Total</v>
          </cell>
          <cell r="D1262">
            <v>1079.25</v>
          </cell>
          <cell r="E1262">
            <v>914.75</v>
          </cell>
        </row>
        <row r="1263">
          <cell r="A1263" t="str">
            <v>4771-9</v>
          </cell>
          <cell r="B1263" t="str">
            <v>CSN8842</v>
          </cell>
          <cell r="C1263" t="str">
            <v>Abril</v>
          </cell>
          <cell r="D1263">
            <v>1</v>
          </cell>
          <cell r="E1263">
            <v>3</v>
          </cell>
          <cell r="F1263" t="str">
            <v>Complemento de Fluído</v>
          </cell>
        </row>
        <row r="1264">
          <cell r="A1264" t="str">
            <v>4771-9</v>
          </cell>
          <cell r="B1264" t="str">
            <v>CSN8842</v>
          </cell>
          <cell r="C1264" t="str">
            <v>Abril</v>
          </cell>
          <cell r="D1264">
            <v>2</v>
          </cell>
          <cell r="E1264">
            <v>11</v>
          </cell>
          <cell r="F1264" t="str">
            <v>Complemento Óleo</v>
          </cell>
        </row>
        <row r="1265">
          <cell r="A1265" t="str">
            <v>4771-9</v>
          </cell>
          <cell r="B1265" t="str">
            <v>CSN8842</v>
          </cell>
          <cell r="C1265" t="str">
            <v>Abril</v>
          </cell>
          <cell r="D1265">
            <v>1</v>
          </cell>
          <cell r="E1265">
            <v>4</v>
          </cell>
          <cell r="F1265" t="str">
            <v>Complemento Óleo</v>
          </cell>
        </row>
        <row r="1266">
          <cell r="A1266" t="str">
            <v>4771-9</v>
          </cell>
          <cell r="B1266" t="str">
            <v>CSN8842</v>
          </cell>
          <cell r="C1266" t="str">
            <v>Abril</v>
          </cell>
          <cell r="D1266">
            <v>1063.8900000000001</v>
          </cell>
          <cell r="E1266">
            <v>822.78</v>
          </cell>
          <cell r="F1266" t="str">
            <v>Diesel Comum</v>
          </cell>
        </row>
        <row r="1267">
          <cell r="A1267" t="str">
            <v>4771-9</v>
          </cell>
          <cell r="C1267" t="str">
            <v>Abril</v>
          </cell>
          <cell r="D1267">
            <v>1</v>
          </cell>
          <cell r="E1267">
            <v>80</v>
          </cell>
          <cell r="F1267" t="str">
            <v>Lavagem Completa</v>
          </cell>
        </row>
        <row r="1268">
          <cell r="A1268" t="str">
            <v>4771-9</v>
          </cell>
          <cell r="B1268" t="str">
            <v>CSN8842</v>
          </cell>
          <cell r="C1268" t="str">
            <v>Abril</v>
          </cell>
          <cell r="D1268">
            <v>104.52</v>
          </cell>
          <cell r="E1268">
            <v>81</v>
          </cell>
          <cell r="F1268" t="str">
            <v>Troca de Óleo</v>
          </cell>
        </row>
        <row r="1269">
          <cell r="C1269" t="str">
            <v>Abril Total</v>
          </cell>
          <cell r="D1269">
            <v>1173.4100000000001</v>
          </cell>
          <cell r="E1269">
            <v>1001.78</v>
          </cell>
        </row>
        <row r="1270">
          <cell r="A1270" t="str">
            <v>4823-6</v>
          </cell>
          <cell r="B1270" t="str">
            <v>CSN3928</v>
          </cell>
          <cell r="C1270" t="str">
            <v>Fevereiro</v>
          </cell>
          <cell r="D1270">
            <v>112.68</v>
          </cell>
          <cell r="E1270">
            <v>86.42</v>
          </cell>
          <cell r="F1270" t="str">
            <v>Diesel Comum</v>
          </cell>
        </row>
        <row r="1271">
          <cell r="C1271" t="str">
            <v>Fevereiro Total</v>
          </cell>
          <cell r="D1271">
            <v>112.68</v>
          </cell>
          <cell r="E1271">
            <v>86.42</v>
          </cell>
        </row>
        <row r="1272">
          <cell r="A1272" t="str">
            <v>4823-6</v>
          </cell>
          <cell r="B1272" t="str">
            <v>CSN3928</v>
          </cell>
          <cell r="C1272" t="str">
            <v>Março</v>
          </cell>
          <cell r="D1272">
            <v>83.22</v>
          </cell>
          <cell r="E1272">
            <v>63.83</v>
          </cell>
          <cell r="F1272" t="str">
            <v>Diesel Comum</v>
          </cell>
        </row>
        <row r="1273">
          <cell r="C1273" t="str">
            <v>Março Total</v>
          </cell>
          <cell r="D1273">
            <v>83.22</v>
          </cell>
          <cell r="E1273">
            <v>63.83</v>
          </cell>
        </row>
        <row r="1274">
          <cell r="A1274" t="str">
            <v>4823-6</v>
          </cell>
          <cell r="B1274" t="str">
            <v>CSN3928</v>
          </cell>
          <cell r="C1274" t="str">
            <v>Abril</v>
          </cell>
          <cell r="D1274">
            <v>421.3</v>
          </cell>
          <cell r="E1274">
            <v>323.17</v>
          </cell>
          <cell r="F1274" t="str">
            <v>Diesel Comum</v>
          </cell>
        </row>
        <row r="1275">
          <cell r="C1275" t="str">
            <v>Abril Total</v>
          </cell>
          <cell r="D1275">
            <v>421.3</v>
          </cell>
          <cell r="E1275">
            <v>323.17</v>
          </cell>
        </row>
        <row r="1276">
          <cell r="A1276" t="str">
            <v>4845-6</v>
          </cell>
          <cell r="B1276" t="str">
            <v>CDF4107</v>
          </cell>
          <cell r="C1276" t="str">
            <v>Março</v>
          </cell>
          <cell r="D1276">
            <v>42.3</v>
          </cell>
          <cell r="E1276">
            <v>32.4</v>
          </cell>
          <cell r="F1276" t="str">
            <v>Diesel Comum</v>
          </cell>
        </row>
        <row r="1277">
          <cell r="C1277" t="str">
            <v>Março Total</v>
          </cell>
          <cell r="D1277">
            <v>42.3</v>
          </cell>
          <cell r="E1277">
            <v>32.4</v>
          </cell>
        </row>
        <row r="1278">
          <cell r="A1278" t="str">
            <v>4845-6</v>
          </cell>
          <cell r="B1278" t="str">
            <v>CDF4107</v>
          </cell>
          <cell r="C1278" t="str">
            <v>Abril</v>
          </cell>
          <cell r="D1278">
            <v>41.3</v>
          </cell>
          <cell r="E1278">
            <v>31.75</v>
          </cell>
          <cell r="F1278" t="str">
            <v>Diesel Comum</v>
          </cell>
        </row>
        <row r="1279">
          <cell r="C1279" t="str">
            <v>Abril Total</v>
          </cell>
          <cell r="D1279">
            <v>41.3</v>
          </cell>
          <cell r="E1279">
            <v>31.75</v>
          </cell>
        </row>
        <row r="1280">
          <cell r="A1280" t="str">
            <v>4846-4</v>
          </cell>
          <cell r="B1280" t="str">
            <v>QK 8796</v>
          </cell>
          <cell r="C1280" t="str">
            <v>Janeiro</v>
          </cell>
          <cell r="D1280">
            <v>223.6</v>
          </cell>
          <cell r="E1280">
            <v>171</v>
          </cell>
          <cell r="F1280" t="str">
            <v>Diesel Comum</v>
          </cell>
        </row>
        <row r="1281">
          <cell r="C1281" t="str">
            <v>Janeiro Total</v>
          </cell>
          <cell r="D1281">
            <v>223.6</v>
          </cell>
          <cell r="E1281">
            <v>171</v>
          </cell>
        </row>
        <row r="1282">
          <cell r="A1282" t="str">
            <v>4846-4</v>
          </cell>
          <cell r="B1282" t="str">
            <v>QK 8796</v>
          </cell>
          <cell r="C1282" t="str">
            <v>Fevereiro</v>
          </cell>
          <cell r="D1282">
            <v>464.17</v>
          </cell>
          <cell r="E1282">
            <v>356.35</v>
          </cell>
          <cell r="F1282" t="str">
            <v>Diesel Comum</v>
          </cell>
        </row>
        <row r="1283">
          <cell r="C1283" t="str">
            <v>Fevereiro Total</v>
          </cell>
          <cell r="D1283">
            <v>464.17</v>
          </cell>
          <cell r="E1283">
            <v>356.35</v>
          </cell>
        </row>
        <row r="1284">
          <cell r="A1284" t="str">
            <v>4846-4</v>
          </cell>
          <cell r="B1284" t="str">
            <v>QK 8796</v>
          </cell>
          <cell r="C1284" t="str">
            <v>Março</v>
          </cell>
          <cell r="D1284">
            <v>318.10000000000002</v>
          </cell>
          <cell r="E1284">
            <v>244</v>
          </cell>
          <cell r="F1284" t="str">
            <v>Diesel Comum</v>
          </cell>
        </row>
        <row r="1285">
          <cell r="A1285" t="str">
            <v>4846-4</v>
          </cell>
          <cell r="C1285" t="str">
            <v>Março</v>
          </cell>
          <cell r="D1285">
            <v>2</v>
          </cell>
          <cell r="E1285">
            <v>160</v>
          </cell>
          <cell r="F1285" t="str">
            <v>Lavagem Completa</v>
          </cell>
        </row>
        <row r="1286">
          <cell r="C1286" t="str">
            <v>Março Total</v>
          </cell>
          <cell r="D1286">
            <v>320.10000000000002</v>
          </cell>
          <cell r="E1286">
            <v>404</v>
          </cell>
        </row>
        <row r="1287">
          <cell r="A1287" t="str">
            <v>4846-4</v>
          </cell>
          <cell r="B1287" t="str">
            <v>QK 8796</v>
          </cell>
          <cell r="C1287" t="str">
            <v>Abril</v>
          </cell>
          <cell r="D1287">
            <v>72.900000000000006</v>
          </cell>
          <cell r="E1287">
            <v>56</v>
          </cell>
          <cell r="F1287" t="str">
            <v>Diesel Comum</v>
          </cell>
        </row>
        <row r="1288">
          <cell r="C1288" t="str">
            <v>Abril Total</v>
          </cell>
          <cell r="D1288">
            <v>72.900000000000006</v>
          </cell>
          <cell r="E1288">
            <v>56</v>
          </cell>
        </row>
        <row r="1289">
          <cell r="A1289" t="str">
            <v>4886-2</v>
          </cell>
          <cell r="B1289" t="str">
            <v>CMR6684</v>
          </cell>
          <cell r="C1289" t="str">
            <v>Janeiro</v>
          </cell>
          <cell r="D1289">
            <v>57.92</v>
          </cell>
          <cell r="E1289">
            <v>44.43</v>
          </cell>
          <cell r="F1289" t="str">
            <v>Diesel Comum</v>
          </cell>
        </row>
        <row r="1290">
          <cell r="C1290" t="str">
            <v>Janeiro Total</v>
          </cell>
          <cell r="D1290">
            <v>57.92</v>
          </cell>
          <cell r="E1290">
            <v>44.43</v>
          </cell>
        </row>
        <row r="1291">
          <cell r="A1291" t="str">
            <v>5002-1</v>
          </cell>
          <cell r="B1291" t="str">
            <v>DAL6213</v>
          </cell>
          <cell r="C1291" t="str">
            <v>Fevereiro</v>
          </cell>
          <cell r="D1291">
            <v>35</v>
          </cell>
          <cell r="E1291">
            <v>27</v>
          </cell>
          <cell r="F1291" t="str">
            <v>Diesel Comum</v>
          </cell>
        </row>
        <row r="1292">
          <cell r="C1292" t="str">
            <v>Fevereiro Total</v>
          </cell>
          <cell r="D1292">
            <v>35</v>
          </cell>
          <cell r="E1292">
            <v>27</v>
          </cell>
        </row>
        <row r="1293">
          <cell r="A1293" t="str">
            <v>5002-1</v>
          </cell>
          <cell r="B1293" t="str">
            <v>DAL6213</v>
          </cell>
          <cell r="C1293" t="str">
            <v>Março</v>
          </cell>
          <cell r="D1293">
            <v>225.8</v>
          </cell>
          <cell r="E1293">
            <v>173.2</v>
          </cell>
          <cell r="F1293" t="str">
            <v>Diesel Comum</v>
          </cell>
        </row>
        <row r="1294">
          <cell r="C1294" t="str">
            <v>Março Total</v>
          </cell>
          <cell r="D1294">
            <v>225.8</v>
          </cell>
          <cell r="E1294">
            <v>173.2</v>
          </cell>
        </row>
        <row r="1295">
          <cell r="A1295" t="str">
            <v>5002-1</v>
          </cell>
          <cell r="B1295" t="str">
            <v>DAL6213</v>
          </cell>
          <cell r="C1295" t="str">
            <v>Abril</v>
          </cell>
          <cell r="D1295">
            <v>256.43</v>
          </cell>
          <cell r="E1295">
            <v>197.08</v>
          </cell>
          <cell r="F1295" t="str">
            <v>Diesel Comum</v>
          </cell>
        </row>
        <row r="1296">
          <cell r="C1296" t="str">
            <v>Abril Total</v>
          </cell>
          <cell r="D1296">
            <v>256.43</v>
          </cell>
          <cell r="E1296">
            <v>197.08</v>
          </cell>
        </row>
        <row r="1297">
          <cell r="A1297" t="str">
            <v>5003-9</v>
          </cell>
          <cell r="B1297" t="str">
            <v>DAL6233</v>
          </cell>
          <cell r="C1297" t="str">
            <v>Fevereiro</v>
          </cell>
          <cell r="D1297">
            <v>104.58</v>
          </cell>
          <cell r="E1297">
            <v>80.930000000000007</v>
          </cell>
          <cell r="F1297" t="str">
            <v>Diesel Comum</v>
          </cell>
        </row>
        <row r="1298">
          <cell r="C1298" t="str">
            <v>Fevereiro Total</v>
          </cell>
          <cell r="D1298">
            <v>104.58</v>
          </cell>
          <cell r="E1298">
            <v>80.930000000000007</v>
          </cell>
        </row>
        <row r="1299">
          <cell r="A1299" t="str">
            <v>5003-9</v>
          </cell>
          <cell r="B1299" t="str">
            <v>DAL6233</v>
          </cell>
          <cell r="C1299" t="str">
            <v>Março</v>
          </cell>
          <cell r="D1299">
            <v>123.46</v>
          </cell>
          <cell r="E1299">
            <v>94.7</v>
          </cell>
          <cell r="F1299" t="str">
            <v>Diesel Comum</v>
          </cell>
        </row>
        <row r="1300">
          <cell r="C1300" t="str">
            <v>Março Total</v>
          </cell>
          <cell r="D1300">
            <v>123.46</v>
          </cell>
          <cell r="E1300">
            <v>94.7</v>
          </cell>
        </row>
        <row r="1301">
          <cell r="A1301" t="str">
            <v>5003-9</v>
          </cell>
          <cell r="B1301" t="str">
            <v>DAL6233</v>
          </cell>
          <cell r="C1301" t="str">
            <v>Abril</v>
          </cell>
          <cell r="D1301">
            <v>281.13</v>
          </cell>
          <cell r="E1301">
            <v>215.65</v>
          </cell>
          <cell r="F1301" t="str">
            <v>Diesel Comum</v>
          </cell>
        </row>
        <row r="1302">
          <cell r="C1302" t="str">
            <v>Abril Total</v>
          </cell>
          <cell r="D1302">
            <v>281.13</v>
          </cell>
          <cell r="E1302">
            <v>215.65</v>
          </cell>
        </row>
        <row r="1303">
          <cell r="A1303" t="str">
            <v>5005-5</v>
          </cell>
          <cell r="B1303" t="str">
            <v>DAL6224</v>
          </cell>
          <cell r="C1303" t="str">
            <v>Fevereiro</v>
          </cell>
          <cell r="D1303">
            <v>76.17</v>
          </cell>
          <cell r="E1303">
            <v>59</v>
          </cell>
          <cell r="F1303" t="str">
            <v>Diesel Comum</v>
          </cell>
        </row>
        <row r="1304">
          <cell r="C1304" t="str">
            <v>Fevereiro Total</v>
          </cell>
          <cell r="D1304">
            <v>76.17</v>
          </cell>
          <cell r="E1304">
            <v>59</v>
          </cell>
        </row>
        <row r="1305">
          <cell r="A1305" t="str">
            <v>5005-5</v>
          </cell>
          <cell r="B1305" t="str">
            <v>DAL6224</v>
          </cell>
          <cell r="C1305" t="str">
            <v>Março</v>
          </cell>
          <cell r="D1305">
            <v>199.67</v>
          </cell>
          <cell r="E1305">
            <v>154.72</v>
          </cell>
          <cell r="F1305" t="str">
            <v>Diesel Comum</v>
          </cell>
        </row>
        <row r="1306">
          <cell r="C1306" t="str">
            <v>Março Total</v>
          </cell>
          <cell r="D1306">
            <v>199.67</v>
          </cell>
          <cell r="E1306">
            <v>154.72</v>
          </cell>
        </row>
        <row r="1307">
          <cell r="A1307" t="str">
            <v>5005-5</v>
          </cell>
          <cell r="B1307" t="str">
            <v>DAL6224</v>
          </cell>
          <cell r="C1307" t="str">
            <v>Abril</v>
          </cell>
          <cell r="D1307">
            <v>228.6</v>
          </cell>
          <cell r="E1307">
            <v>176.81</v>
          </cell>
          <cell r="F1307" t="str">
            <v>Diesel Comum</v>
          </cell>
        </row>
        <row r="1308">
          <cell r="C1308" t="str">
            <v>Abril Total</v>
          </cell>
          <cell r="D1308">
            <v>228.6</v>
          </cell>
          <cell r="E1308">
            <v>176.81</v>
          </cell>
        </row>
        <row r="1309">
          <cell r="A1309" t="str">
            <v>5006-3</v>
          </cell>
          <cell r="B1309" t="str">
            <v>DAL6212</v>
          </cell>
          <cell r="C1309" t="str">
            <v>Fevereiro</v>
          </cell>
          <cell r="D1309">
            <v>100.12</v>
          </cell>
          <cell r="E1309">
            <v>76.8</v>
          </cell>
          <cell r="F1309" t="str">
            <v>Diesel Comum</v>
          </cell>
        </row>
        <row r="1310">
          <cell r="C1310" t="str">
            <v>Fevereiro Total</v>
          </cell>
          <cell r="D1310">
            <v>100.12</v>
          </cell>
          <cell r="E1310">
            <v>76.8</v>
          </cell>
        </row>
        <row r="1311">
          <cell r="A1311" t="str">
            <v>5006-3</v>
          </cell>
          <cell r="B1311" t="str">
            <v>DAL6212</v>
          </cell>
          <cell r="C1311" t="str">
            <v>Março</v>
          </cell>
          <cell r="D1311">
            <v>139.87</v>
          </cell>
          <cell r="E1311">
            <v>107.34</v>
          </cell>
          <cell r="F1311" t="str">
            <v>Diesel Comum</v>
          </cell>
        </row>
        <row r="1312">
          <cell r="C1312" t="str">
            <v>Março Total</v>
          </cell>
          <cell r="D1312">
            <v>139.87</v>
          </cell>
          <cell r="E1312">
            <v>107.34</v>
          </cell>
        </row>
        <row r="1313">
          <cell r="A1313" t="str">
            <v>5006-3</v>
          </cell>
          <cell r="B1313" t="str">
            <v>DAL6212</v>
          </cell>
          <cell r="C1313" t="str">
            <v>Abril</v>
          </cell>
          <cell r="D1313">
            <v>163.81</v>
          </cell>
          <cell r="E1313">
            <v>125.61</v>
          </cell>
          <cell r="F1313" t="str">
            <v>Diesel Comum</v>
          </cell>
        </row>
        <row r="1314">
          <cell r="C1314" t="str">
            <v>Abril Total</v>
          </cell>
          <cell r="D1314">
            <v>163.81</v>
          </cell>
          <cell r="E1314">
            <v>125.61</v>
          </cell>
        </row>
        <row r="1315">
          <cell r="A1315" t="str">
            <v>5007-1</v>
          </cell>
          <cell r="B1315" t="str">
            <v>DAL6211</v>
          </cell>
          <cell r="C1315" t="str">
            <v>Fevereiro</v>
          </cell>
          <cell r="D1315">
            <v>56.28</v>
          </cell>
          <cell r="E1315">
            <v>43.17</v>
          </cell>
          <cell r="F1315" t="str">
            <v>Diesel Comum</v>
          </cell>
        </row>
        <row r="1316">
          <cell r="C1316" t="str">
            <v>Fevereiro Total</v>
          </cell>
          <cell r="D1316">
            <v>56.28</v>
          </cell>
          <cell r="E1316">
            <v>43.17</v>
          </cell>
        </row>
        <row r="1317">
          <cell r="A1317" t="str">
            <v>5007-1</v>
          </cell>
          <cell r="B1317" t="str">
            <v>DAL6211</v>
          </cell>
          <cell r="C1317" t="str">
            <v>Março</v>
          </cell>
          <cell r="D1317">
            <v>152.94999999999999</v>
          </cell>
          <cell r="E1317">
            <v>117.33</v>
          </cell>
          <cell r="F1317" t="str">
            <v>Diesel Comum</v>
          </cell>
        </row>
        <row r="1318">
          <cell r="C1318" t="str">
            <v>Março Total</v>
          </cell>
          <cell r="D1318">
            <v>152.94999999999999</v>
          </cell>
          <cell r="E1318">
            <v>117.33</v>
          </cell>
        </row>
        <row r="1319">
          <cell r="A1319" t="str">
            <v>5007-1</v>
          </cell>
          <cell r="B1319" t="str">
            <v>DAL6211</v>
          </cell>
          <cell r="C1319" t="str">
            <v>Abril</v>
          </cell>
          <cell r="D1319">
            <v>187.92</v>
          </cell>
          <cell r="E1319">
            <v>144.15</v>
          </cell>
          <cell r="F1319" t="str">
            <v>Diesel Comum</v>
          </cell>
        </row>
        <row r="1320">
          <cell r="C1320" t="str">
            <v>Abril Total</v>
          </cell>
          <cell r="D1320">
            <v>187.92</v>
          </cell>
          <cell r="E1320">
            <v>144.15</v>
          </cell>
        </row>
        <row r="1321">
          <cell r="A1321" t="str">
            <v>5008-9</v>
          </cell>
          <cell r="B1321" t="str">
            <v>DCF7471</v>
          </cell>
          <cell r="C1321" t="str">
            <v>Fevereiro</v>
          </cell>
          <cell r="D1321">
            <v>108.4</v>
          </cell>
          <cell r="E1321">
            <v>84</v>
          </cell>
          <cell r="F1321" t="str">
            <v>Diesel Comum</v>
          </cell>
        </row>
        <row r="1322">
          <cell r="C1322" t="str">
            <v>Fevereiro Total</v>
          </cell>
          <cell r="D1322">
            <v>108.4</v>
          </cell>
          <cell r="E1322">
            <v>84</v>
          </cell>
        </row>
        <row r="1323">
          <cell r="A1323" t="str">
            <v>5008-9</v>
          </cell>
          <cell r="B1323" t="str">
            <v>DCF7471</v>
          </cell>
          <cell r="C1323" t="str">
            <v>Março</v>
          </cell>
          <cell r="D1323">
            <v>226.06</v>
          </cell>
          <cell r="E1323">
            <v>175.18</v>
          </cell>
          <cell r="F1323" t="str">
            <v>Diesel Comum</v>
          </cell>
        </row>
        <row r="1324">
          <cell r="C1324" t="str">
            <v>Março Total</v>
          </cell>
          <cell r="D1324">
            <v>226.06</v>
          </cell>
          <cell r="E1324">
            <v>175.18</v>
          </cell>
        </row>
        <row r="1325">
          <cell r="A1325" t="str">
            <v>5008-9</v>
          </cell>
          <cell r="B1325" t="str">
            <v>DCF7471</v>
          </cell>
          <cell r="C1325" t="str">
            <v>Abril</v>
          </cell>
          <cell r="D1325">
            <v>251.37</v>
          </cell>
          <cell r="E1325">
            <v>194.5</v>
          </cell>
          <cell r="F1325" t="str">
            <v>Diesel Comum</v>
          </cell>
        </row>
        <row r="1326">
          <cell r="A1326" t="str">
            <v>5008-9</v>
          </cell>
          <cell r="B1326" t="str">
            <v>DCF7471</v>
          </cell>
          <cell r="C1326" t="str">
            <v>Abril</v>
          </cell>
          <cell r="D1326">
            <v>1</v>
          </cell>
          <cell r="E1326">
            <v>40</v>
          </cell>
          <cell r="F1326" t="str">
            <v>Lavagem Completa</v>
          </cell>
        </row>
        <row r="1327">
          <cell r="C1327" t="str">
            <v>Abril Total</v>
          </cell>
          <cell r="D1327">
            <v>252.37</v>
          </cell>
          <cell r="E1327">
            <v>234.5</v>
          </cell>
        </row>
        <row r="1328">
          <cell r="A1328" t="str">
            <v>5511-0</v>
          </cell>
          <cell r="B1328" t="str">
            <v>CHP2371</v>
          </cell>
          <cell r="C1328" t="str">
            <v>Janeiro</v>
          </cell>
          <cell r="D1328">
            <v>387.54</v>
          </cell>
          <cell r="E1328">
            <v>399.5</v>
          </cell>
          <cell r="F1328" t="str">
            <v>Álcool</v>
          </cell>
        </row>
        <row r="1329">
          <cell r="A1329" t="str">
            <v>5511-0</v>
          </cell>
          <cell r="C1329" t="str">
            <v>Janeiro</v>
          </cell>
          <cell r="D1329">
            <v>1</v>
          </cell>
          <cell r="E1329">
            <v>80</v>
          </cell>
          <cell r="F1329" t="str">
            <v>Lavagem Completa</v>
          </cell>
        </row>
        <row r="1330">
          <cell r="C1330" t="str">
            <v>Janeiro Total</v>
          </cell>
          <cell r="D1330">
            <v>388.54</v>
          </cell>
          <cell r="E1330">
            <v>479.5</v>
          </cell>
        </row>
        <row r="1331">
          <cell r="A1331" t="str">
            <v>5511-0</v>
          </cell>
          <cell r="B1331" t="str">
            <v>CHP2371</v>
          </cell>
          <cell r="C1331" t="str">
            <v>Fevereiro</v>
          </cell>
          <cell r="D1331">
            <v>361.76</v>
          </cell>
          <cell r="E1331">
            <v>403.12</v>
          </cell>
          <cell r="F1331" t="str">
            <v>Álcool</v>
          </cell>
        </row>
        <row r="1332">
          <cell r="A1332" t="str">
            <v>5511-0</v>
          </cell>
          <cell r="B1332" t="str">
            <v>CHP2371</v>
          </cell>
          <cell r="C1332" t="str">
            <v>Fevereiro</v>
          </cell>
          <cell r="D1332">
            <v>1</v>
          </cell>
          <cell r="E1332">
            <v>9.5</v>
          </cell>
          <cell r="F1332" t="str">
            <v>Complemento Óleo</v>
          </cell>
        </row>
        <row r="1333">
          <cell r="C1333" t="str">
            <v>Fevereiro Total</v>
          </cell>
          <cell r="D1333">
            <v>362.76</v>
          </cell>
          <cell r="E1333">
            <v>412.62</v>
          </cell>
        </row>
        <row r="1334">
          <cell r="A1334" t="str">
            <v>5511-0</v>
          </cell>
          <cell r="B1334" t="str">
            <v>CHP2371</v>
          </cell>
          <cell r="C1334" t="str">
            <v>Março</v>
          </cell>
          <cell r="D1334">
            <v>265.37</v>
          </cell>
          <cell r="E1334">
            <v>307.55</v>
          </cell>
          <cell r="F1334" t="str">
            <v>Álcool</v>
          </cell>
        </row>
        <row r="1335">
          <cell r="A1335" t="str">
            <v>5511-0</v>
          </cell>
          <cell r="C1335" t="str">
            <v>Março</v>
          </cell>
          <cell r="D1335">
            <v>1</v>
          </cell>
          <cell r="E1335">
            <v>80</v>
          </cell>
          <cell r="F1335" t="str">
            <v>Lavagem Completa</v>
          </cell>
        </row>
        <row r="1336">
          <cell r="C1336" t="str">
            <v>Março Total</v>
          </cell>
          <cell r="D1336">
            <v>266.37</v>
          </cell>
          <cell r="E1336">
            <v>387.55</v>
          </cell>
        </row>
        <row r="1337">
          <cell r="A1337" t="str">
            <v>5511-0</v>
          </cell>
          <cell r="B1337" t="str">
            <v>CHP2371</v>
          </cell>
          <cell r="C1337" t="str">
            <v>Abril</v>
          </cell>
          <cell r="D1337">
            <v>193.1</v>
          </cell>
          <cell r="E1337">
            <v>207</v>
          </cell>
          <cell r="F1337" t="str">
            <v>Álcool</v>
          </cell>
        </row>
        <row r="1338">
          <cell r="C1338" t="str">
            <v>Abril Total</v>
          </cell>
          <cell r="D1338">
            <v>193.1</v>
          </cell>
          <cell r="E1338">
            <v>207</v>
          </cell>
        </row>
        <row r="1339">
          <cell r="A1339" t="str">
            <v>5517-8</v>
          </cell>
          <cell r="B1339" t="str">
            <v>CMR9099</v>
          </cell>
          <cell r="C1339" t="str">
            <v>Janeiro</v>
          </cell>
          <cell r="D1339">
            <v>309.10000000000002</v>
          </cell>
          <cell r="E1339">
            <v>337</v>
          </cell>
          <cell r="F1339" t="str">
            <v>Álcool</v>
          </cell>
        </row>
        <row r="1340">
          <cell r="C1340" t="str">
            <v>Janeiro Total</v>
          </cell>
          <cell r="D1340">
            <v>309.10000000000002</v>
          </cell>
          <cell r="E1340">
            <v>337</v>
          </cell>
        </row>
        <row r="1341">
          <cell r="A1341" t="str">
            <v>5517-8</v>
          </cell>
          <cell r="B1341" t="str">
            <v>CMR9099</v>
          </cell>
          <cell r="C1341" t="str">
            <v>Fevereiro</v>
          </cell>
          <cell r="D1341">
            <v>277.42</v>
          </cell>
          <cell r="E1341">
            <v>287.26</v>
          </cell>
          <cell r="F1341" t="str">
            <v>Álcool</v>
          </cell>
        </row>
        <row r="1342">
          <cell r="C1342" t="str">
            <v>Fevereiro Total</v>
          </cell>
          <cell r="D1342">
            <v>277.42</v>
          </cell>
          <cell r="E1342">
            <v>287.26</v>
          </cell>
        </row>
        <row r="1343">
          <cell r="A1343" t="str">
            <v>5517-8</v>
          </cell>
          <cell r="B1343" t="str">
            <v>CMR9099</v>
          </cell>
          <cell r="C1343" t="str">
            <v>Março</v>
          </cell>
          <cell r="D1343">
            <v>503.24</v>
          </cell>
          <cell r="E1343">
            <v>515.70000000000005</v>
          </cell>
          <cell r="F1343" t="str">
            <v>Álcool</v>
          </cell>
        </row>
        <row r="1344">
          <cell r="C1344" t="str">
            <v>Março Total</v>
          </cell>
          <cell r="D1344">
            <v>503.24</v>
          </cell>
          <cell r="E1344">
            <v>515.70000000000005</v>
          </cell>
        </row>
        <row r="1345">
          <cell r="A1345" t="str">
            <v>5517-8</v>
          </cell>
          <cell r="B1345" t="str">
            <v>CMR9099</v>
          </cell>
          <cell r="C1345" t="str">
            <v>Abril</v>
          </cell>
          <cell r="D1345">
            <v>348.57</v>
          </cell>
          <cell r="E1345">
            <v>289.45999999999998</v>
          </cell>
          <cell r="F1345" t="str">
            <v>Álcool</v>
          </cell>
        </row>
        <row r="1346">
          <cell r="C1346" t="str">
            <v>Abril Total</v>
          </cell>
          <cell r="D1346">
            <v>348.57</v>
          </cell>
          <cell r="E1346">
            <v>289.45999999999998</v>
          </cell>
        </row>
        <row r="1347">
          <cell r="A1347" t="str">
            <v>5525-9</v>
          </cell>
          <cell r="B1347" t="str">
            <v>CBL2332</v>
          </cell>
          <cell r="C1347" t="str">
            <v>Janeiro</v>
          </cell>
          <cell r="D1347">
            <v>199.6</v>
          </cell>
          <cell r="E1347">
            <v>347</v>
          </cell>
          <cell r="F1347" t="str">
            <v>Gasolina Comum</v>
          </cell>
        </row>
        <row r="1348">
          <cell r="C1348" t="str">
            <v>Janeiro Total</v>
          </cell>
          <cell r="D1348">
            <v>199.6</v>
          </cell>
          <cell r="E1348">
            <v>347</v>
          </cell>
        </row>
        <row r="1349">
          <cell r="A1349" t="str">
            <v>5525-9</v>
          </cell>
          <cell r="B1349" t="str">
            <v>CBL2332</v>
          </cell>
          <cell r="C1349" t="str">
            <v>Fevereiro</v>
          </cell>
          <cell r="D1349">
            <v>258.79000000000002</v>
          </cell>
          <cell r="E1349">
            <v>434.37</v>
          </cell>
          <cell r="F1349" t="str">
            <v>Gasolina Comum</v>
          </cell>
        </row>
        <row r="1350">
          <cell r="C1350" t="str">
            <v>Fevereiro Total</v>
          </cell>
          <cell r="D1350">
            <v>258.79000000000002</v>
          </cell>
          <cell r="E1350">
            <v>434.37</v>
          </cell>
        </row>
        <row r="1351">
          <cell r="A1351" t="str">
            <v>5525-9</v>
          </cell>
          <cell r="B1351" t="str">
            <v>CBL2332</v>
          </cell>
          <cell r="C1351" t="str">
            <v>Março</v>
          </cell>
          <cell r="D1351">
            <v>287.12</v>
          </cell>
          <cell r="E1351">
            <v>444.84</v>
          </cell>
          <cell r="F1351" t="str">
            <v>Gasolina Comum</v>
          </cell>
        </row>
        <row r="1352">
          <cell r="C1352" t="str">
            <v>Março Total</v>
          </cell>
          <cell r="D1352">
            <v>287.12</v>
          </cell>
          <cell r="E1352">
            <v>444.84</v>
          </cell>
        </row>
        <row r="1353">
          <cell r="A1353" t="str">
            <v>5525-9</v>
          </cell>
          <cell r="B1353" t="str">
            <v>CBL2332</v>
          </cell>
          <cell r="C1353" t="str">
            <v>Abril</v>
          </cell>
          <cell r="D1353">
            <v>193.46</v>
          </cell>
          <cell r="E1353">
            <v>293.63</v>
          </cell>
          <cell r="F1353" t="str">
            <v>Gasolina Comum</v>
          </cell>
        </row>
        <row r="1354">
          <cell r="C1354" t="str">
            <v>Abril Total</v>
          </cell>
          <cell r="D1354">
            <v>193.46</v>
          </cell>
          <cell r="E1354">
            <v>293.63</v>
          </cell>
        </row>
        <row r="1355">
          <cell r="A1355" t="str">
            <v>5528-3</v>
          </cell>
          <cell r="B1355" t="str">
            <v>CBL2424</v>
          </cell>
          <cell r="C1355" t="str">
            <v>Janeiro</v>
          </cell>
          <cell r="D1355">
            <v>247.1</v>
          </cell>
          <cell r="E1355">
            <v>465</v>
          </cell>
          <cell r="F1355" t="str">
            <v>Gasolina Comum</v>
          </cell>
        </row>
        <row r="1356">
          <cell r="C1356" t="str">
            <v>Janeiro Total</v>
          </cell>
          <cell r="D1356">
            <v>247.1</v>
          </cell>
          <cell r="E1356">
            <v>465</v>
          </cell>
        </row>
        <row r="1357">
          <cell r="A1357" t="str">
            <v>5528-3</v>
          </cell>
          <cell r="B1357" t="str">
            <v>CBL2424</v>
          </cell>
          <cell r="C1357" t="str">
            <v>Fevereiro</v>
          </cell>
          <cell r="D1357">
            <v>125</v>
          </cell>
          <cell r="E1357">
            <v>235</v>
          </cell>
          <cell r="F1357" t="str">
            <v>Gasolina Comum</v>
          </cell>
        </row>
        <row r="1358">
          <cell r="C1358" t="str">
            <v>Fevereiro Total</v>
          </cell>
          <cell r="D1358">
            <v>125</v>
          </cell>
          <cell r="E1358">
            <v>235</v>
          </cell>
        </row>
        <row r="1359">
          <cell r="A1359" t="str">
            <v>5528-3</v>
          </cell>
          <cell r="B1359" t="str">
            <v>CBL2424</v>
          </cell>
          <cell r="C1359" t="str">
            <v>Março</v>
          </cell>
          <cell r="D1359">
            <v>131.33000000000001</v>
          </cell>
          <cell r="E1359">
            <v>205.8</v>
          </cell>
          <cell r="F1359" t="str">
            <v>Gasolina Comum</v>
          </cell>
        </row>
        <row r="1360">
          <cell r="C1360" t="str">
            <v>Março Total</v>
          </cell>
          <cell r="D1360">
            <v>131.33000000000001</v>
          </cell>
          <cell r="E1360">
            <v>205.8</v>
          </cell>
        </row>
        <row r="1361">
          <cell r="A1361" t="str">
            <v>5528-3</v>
          </cell>
          <cell r="B1361" t="str">
            <v>CBL2424</v>
          </cell>
          <cell r="C1361" t="str">
            <v>Abril</v>
          </cell>
          <cell r="D1361">
            <v>112.8</v>
          </cell>
          <cell r="E1361">
            <v>212</v>
          </cell>
          <cell r="F1361" t="str">
            <v>Gasolina Comum</v>
          </cell>
        </row>
        <row r="1362">
          <cell r="C1362" t="str">
            <v>Abril Total</v>
          </cell>
          <cell r="D1362">
            <v>112.8</v>
          </cell>
          <cell r="E1362">
            <v>212</v>
          </cell>
        </row>
        <row r="1363">
          <cell r="A1363" t="str">
            <v>5530-6</v>
          </cell>
          <cell r="B1363" t="str">
            <v>CPH2462</v>
          </cell>
          <cell r="C1363" t="str">
            <v>Janeiro</v>
          </cell>
          <cell r="D1363">
            <v>251.59</v>
          </cell>
          <cell r="E1363">
            <v>394.25</v>
          </cell>
          <cell r="F1363" t="str">
            <v>Gasolina Comum</v>
          </cell>
        </row>
        <row r="1364">
          <cell r="C1364" t="str">
            <v>Janeiro Total</v>
          </cell>
          <cell r="D1364">
            <v>251.59</v>
          </cell>
          <cell r="E1364">
            <v>394.25</v>
          </cell>
        </row>
        <row r="1365">
          <cell r="A1365" t="str">
            <v>5530-6</v>
          </cell>
          <cell r="B1365" t="str">
            <v>CPH2462</v>
          </cell>
          <cell r="C1365" t="str">
            <v>Fevereiro</v>
          </cell>
          <cell r="D1365">
            <v>226.22</v>
          </cell>
          <cell r="E1365">
            <v>354.49</v>
          </cell>
          <cell r="F1365" t="str">
            <v>Gasolina Comum</v>
          </cell>
        </row>
        <row r="1366">
          <cell r="A1366" t="str">
            <v>5530-6</v>
          </cell>
          <cell r="B1366" t="str">
            <v>CPH2462</v>
          </cell>
          <cell r="C1366" t="str">
            <v>Fevereiro</v>
          </cell>
          <cell r="D1366">
            <v>10.029999999999999</v>
          </cell>
          <cell r="E1366">
            <v>35</v>
          </cell>
          <cell r="F1366" t="str">
            <v>Troca de Óleo</v>
          </cell>
        </row>
        <row r="1367">
          <cell r="C1367" t="str">
            <v>Fevereiro Total</v>
          </cell>
          <cell r="D1367">
            <v>236.25</v>
          </cell>
          <cell r="E1367">
            <v>389.49</v>
          </cell>
        </row>
        <row r="1368">
          <cell r="A1368" t="str">
            <v>5530-6</v>
          </cell>
          <cell r="B1368" t="str">
            <v>CPH2462</v>
          </cell>
          <cell r="C1368" t="str">
            <v>Março</v>
          </cell>
          <cell r="D1368">
            <v>139.78</v>
          </cell>
          <cell r="E1368">
            <v>219.04</v>
          </cell>
          <cell r="F1368" t="str">
            <v>Gasolina Comum</v>
          </cell>
        </row>
        <row r="1369">
          <cell r="C1369" t="str">
            <v>Março Total</v>
          </cell>
          <cell r="D1369">
            <v>139.78</v>
          </cell>
          <cell r="E1369">
            <v>219.04</v>
          </cell>
        </row>
        <row r="1370">
          <cell r="A1370" t="str">
            <v>5530-6</v>
          </cell>
          <cell r="B1370" t="str">
            <v>CPH2462</v>
          </cell>
          <cell r="C1370" t="str">
            <v>Abril</v>
          </cell>
          <cell r="D1370">
            <v>105.48</v>
          </cell>
          <cell r="E1370">
            <v>165.3</v>
          </cell>
          <cell r="F1370" t="str">
            <v>Gasolina Comum</v>
          </cell>
        </row>
        <row r="1371">
          <cell r="C1371" t="str">
            <v>Abril Total</v>
          </cell>
          <cell r="D1371">
            <v>105.48</v>
          </cell>
          <cell r="E1371">
            <v>165.3</v>
          </cell>
        </row>
        <row r="1372">
          <cell r="A1372" t="str">
            <v>5534-8</v>
          </cell>
          <cell r="B1372" t="str">
            <v>CBL0979</v>
          </cell>
          <cell r="C1372" t="str">
            <v>Janeiro</v>
          </cell>
          <cell r="D1372">
            <v>430.7</v>
          </cell>
          <cell r="E1372">
            <v>751.35</v>
          </cell>
          <cell r="F1372" t="str">
            <v>Gasolina Comum</v>
          </cell>
        </row>
        <row r="1373">
          <cell r="C1373" t="str">
            <v>Janeiro Total</v>
          </cell>
          <cell r="D1373">
            <v>430.7</v>
          </cell>
          <cell r="E1373">
            <v>751.35</v>
          </cell>
        </row>
        <row r="1374">
          <cell r="A1374" t="str">
            <v>5534-8</v>
          </cell>
          <cell r="B1374" t="str">
            <v>CBL0979</v>
          </cell>
          <cell r="C1374" t="str">
            <v>Fevereiro</v>
          </cell>
          <cell r="D1374">
            <v>216.7</v>
          </cell>
          <cell r="E1374">
            <v>377</v>
          </cell>
          <cell r="F1374" t="str">
            <v>Gasolina Comum</v>
          </cell>
        </row>
        <row r="1375">
          <cell r="C1375" t="str">
            <v>Fevereiro Total</v>
          </cell>
          <cell r="D1375">
            <v>216.7</v>
          </cell>
          <cell r="E1375">
            <v>377</v>
          </cell>
        </row>
        <row r="1376">
          <cell r="A1376" t="str">
            <v>5534-8</v>
          </cell>
          <cell r="B1376" t="str">
            <v>CBL0979</v>
          </cell>
          <cell r="C1376" t="str">
            <v>Março</v>
          </cell>
          <cell r="D1376">
            <v>345.09</v>
          </cell>
          <cell r="E1376">
            <v>585.82000000000005</v>
          </cell>
          <cell r="F1376" t="str">
            <v>Gasolina Comum</v>
          </cell>
        </row>
        <row r="1377">
          <cell r="C1377" t="str">
            <v>Março Total</v>
          </cell>
          <cell r="D1377">
            <v>345.09</v>
          </cell>
          <cell r="E1377">
            <v>585.82000000000005</v>
          </cell>
        </row>
        <row r="1378">
          <cell r="A1378" t="str">
            <v>5534-8</v>
          </cell>
          <cell r="B1378" t="str">
            <v>CBL0979</v>
          </cell>
          <cell r="C1378" t="str">
            <v>Abril</v>
          </cell>
          <cell r="D1378">
            <v>304.24</v>
          </cell>
          <cell r="E1378">
            <v>487.73</v>
          </cell>
          <cell r="F1378" t="str">
            <v>Gasolina Comum</v>
          </cell>
        </row>
        <row r="1379">
          <cell r="C1379" t="str">
            <v>Abril Total</v>
          </cell>
          <cell r="D1379">
            <v>304.24</v>
          </cell>
          <cell r="E1379">
            <v>487.73</v>
          </cell>
        </row>
        <row r="1380">
          <cell r="A1380" t="str">
            <v>5535-6</v>
          </cell>
          <cell r="B1380" t="str">
            <v>CDE9122</v>
          </cell>
          <cell r="C1380" t="str">
            <v>Janeiro</v>
          </cell>
          <cell r="D1380">
            <v>460.1</v>
          </cell>
          <cell r="E1380">
            <v>753.19</v>
          </cell>
          <cell r="F1380" t="str">
            <v>Gasolina Comum</v>
          </cell>
        </row>
        <row r="1381">
          <cell r="C1381" t="str">
            <v>Janeiro Total</v>
          </cell>
          <cell r="D1381">
            <v>460.1</v>
          </cell>
          <cell r="E1381">
            <v>753.19</v>
          </cell>
        </row>
        <row r="1382">
          <cell r="A1382" t="str">
            <v>5535-6</v>
          </cell>
          <cell r="B1382" t="str">
            <v>CDE9122</v>
          </cell>
          <cell r="C1382" t="str">
            <v>Fevereiro</v>
          </cell>
          <cell r="D1382">
            <v>371.82</v>
          </cell>
          <cell r="E1382">
            <v>581.70000000000005</v>
          </cell>
          <cell r="F1382" t="str">
            <v>Gasolina Comum</v>
          </cell>
        </row>
        <row r="1383">
          <cell r="C1383" t="str">
            <v>Fevereiro Total</v>
          </cell>
          <cell r="D1383">
            <v>371.82</v>
          </cell>
          <cell r="E1383">
            <v>581.70000000000005</v>
          </cell>
        </row>
        <row r="1384">
          <cell r="A1384" t="str">
            <v>5535-6</v>
          </cell>
          <cell r="B1384" t="str">
            <v>CDE9122</v>
          </cell>
          <cell r="C1384" t="str">
            <v>Março</v>
          </cell>
          <cell r="D1384">
            <v>91.5</v>
          </cell>
          <cell r="E1384">
            <v>172</v>
          </cell>
          <cell r="F1384" t="str">
            <v>Gasolina Comum</v>
          </cell>
        </row>
        <row r="1385">
          <cell r="C1385" t="str">
            <v>Março Total</v>
          </cell>
          <cell r="D1385">
            <v>91.5</v>
          </cell>
          <cell r="E1385">
            <v>172</v>
          </cell>
        </row>
        <row r="1386">
          <cell r="A1386" t="str">
            <v>5828-1</v>
          </cell>
          <cell r="B1386" t="str">
            <v>CGG4887</v>
          </cell>
          <cell r="C1386" t="str">
            <v>Janeiro</v>
          </cell>
          <cell r="D1386">
            <v>909.7</v>
          </cell>
          <cell r="E1386">
            <v>899.7</v>
          </cell>
          <cell r="F1386" t="str">
            <v>Álcool</v>
          </cell>
        </row>
        <row r="1387">
          <cell r="A1387" t="str">
            <v>5828-1</v>
          </cell>
          <cell r="B1387" t="str">
            <v>CGG4887</v>
          </cell>
          <cell r="C1387" t="str">
            <v>Janeiro</v>
          </cell>
          <cell r="D1387">
            <v>1</v>
          </cell>
          <cell r="E1387">
            <v>5</v>
          </cell>
          <cell r="F1387" t="str">
            <v>Complemento Óleo</v>
          </cell>
        </row>
        <row r="1388">
          <cell r="A1388" t="str">
            <v>5828-1</v>
          </cell>
          <cell r="B1388" t="str">
            <v>CGG4887</v>
          </cell>
          <cell r="C1388" t="str">
            <v>Janeiro</v>
          </cell>
          <cell r="D1388">
            <v>50</v>
          </cell>
          <cell r="E1388">
            <v>50</v>
          </cell>
          <cell r="F1388" t="str">
            <v>Gasolina Comum</v>
          </cell>
        </row>
        <row r="1389">
          <cell r="C1389" t="str">
            <v>Janeiro Total</v>
          </cell>
          <cell r="D1389">
            <v>960.7</v>
          </cell>
          <cell r="E1389">
            <v>954.7</v>
          </cell>
        </row>
        <row r="1390">
          <cell r="A1390" t="str">
            <v>5828-1</v>
          </cell>
          <cell r="B1390" t="str">
            <v>CGG4887</v>
          </cell>
          <cell r="C1390" t="str">
            <v>Fevereiro</v>
          </cell>
          <cell r="D1390">
            <v>880.99</v>
          </cell>
          <cell r="E1390">
            <v>871.15</v>
          </cell>
          <cell r="F1390" t="str">
            <v>Álcool</v>
          </cell>
        </row>
        <row r="1391">
          <cell r="A1391" t="str">
            <v>5828-1</v>
          </cell>
          <cell r="B1391" t="str">
            <v>CGG4887</v>
          </cell>
          <cell r="C1391" t="str">
            <v>Fevereiro</v>
          </cell>
          <cell r="D1391">
            <v>2</v>
          </cell>
          <cell r="E1391">
            <v>11</v>
          </cell>
          <cell r="F1391" t="str">
            <v>Complemento Óleo</v>
          </cell>
        </row>
        <row r="1392">
          <cell r="A1392" t="str">
            <v>5828-1</v>
          </cell>
          <cell r="B1392" t="str">
            <v>CGG4887</v>
          </cell>
          <cell r="C1392" t="str">
            <v>Fevereiro</v>
          </cell>
          <cell r="D1392">
            <v>1</v>
          </cell>
          <cell r="E1392">
            <v>1.6</v>
          </cell>
          <cell r="F1392" t="str">
            <v>Gasolina Comum</v>
          </cell>
        </row>
        <row r="1393">
          <cell r="C1393" t="str">
            <v>Fevereiro Total</v>
          </cell>
          <cell r="D1393">
            <v>883.99</v>
          </cell>
          <cell r="E1393">
            <v>883.75</v>
          </cell>
        </row>
        <row r="1394">
          <cell r="A1394" t="str">
            <v>5828-1</v>
          </cell>
          <cell r="B1394" t="str">
            <v>CGG4887</v>
          </cell>
          <cell r="C1394" t="str">
            <v>Março</v>
          </cell>
          <cell r="D1394">
            <v>1156.2</v>
          </cell>
          <cell r="E1394">
            <v>1145.3</v>
          </cell>
          <cell r="F1394" t="str">
            <v>Álcool</v>
          </cell>
        </row>
        <row r="1395">
          <cell r="A1395" t="str">
            <v>5828-1</v>
          </cell>
          <cell r="B1395" t="str">
            <v>CGG4887</v>
          </cell>
          <cell r="C1395" t="str">
            <v>Março</v>
          </cell>
          <cell r="D1395">
            <v>2</v>
          </cell>
          <cell r="E1395">
            <v>7.6</v>
          </cell>
          <cell r="F1395" t="str">
            <v>Complemento Óleo</v>
          </cell>
        </row>
        <row r="1396">
          <cell r="A1396" t="str">
            <v>5828-1</v>
          </cell>
          <cell r="C1396" t="str">
            <v>Março</v>
          </cell>
          <cell r="D1396">
            <v>1</v>
          </cell>
          <cell r="E1396">
            <v>80</v>
          </cell>
          <cell r="F1396" t="str">
            <v>Lavagem Completa</v>
          </cell>
        </row>
        <row r="1397">
          <cell r="C1397" t="str">
            <v>Março Total</v>
          </cell>
          <cell r="D1397">
            <v>1159.2</v>
          </cell>
          <cell r="E1397">
            <v>1232.8999999999999</v>
          </cell>
        </row>
        <row r="1398">
          <cell r="A1398" t="str">
            <v>5828-1</v>
          </cell>
          <cell r="B1398" t="str">
            <v>CGG4887</v>
          </cell>
          <cell r="C1398" t="str">
            <v>Abril</v>
          </cell>
          <cell r="D1398">
            <v>389.44</v>
          </cell>
          <cell r="E1398">
            <v>410.63</v>
          </cell>
          <cell r="F1398" t="str">
            <v>Álcool</v>
          </cell>
        </row>
        <row r="1399">
          <cell r="A1399" t="str">
            <v>5828-1</v>
          </cell>
          <cell r="B1399" t="str">
            <v>CGG4887</v>
          </cell>
          <cell r="C1399" t="str">
            <v>Abril</v>
          </cell>
          <cell r="D1399">
            <v>1</v>
          </cell>
          <cell r="E1399">
            <v>6.5</v>
          </cell>
          <cell r="F1399" t="str">
            <v>Complemento Óleo</v>
          </cell>
        </row>
        <row r="1400">
          <cell r="C1400" t="str">
            <v>Abril Total</v>
          </cell>
          <cell r="D1400">
            <v>390.44</v>
          </cell>
          <cell r="E1400">
            <v>417.13</v>
          </cell>
        </row>
        <row r="1401">
          <cell r="A1401" t="str">
            <v>5833-8</v>
          </cell>
          <cell r="B1401" t="str">
            <v>CGC4883</v>
          </cell>
          <cell r="C1401" t="str">
            <v>Janeiro</v>
          </cell>
          <cell r="D1401">
            <v>1053.1199999999999</v>
          </cell>
          <cell r="E1401">
            <v>1132.1600000000001</v>
          </cell>
          <cell r="F1401" t="str">
            <v>Álcool</v>
          </cell>
        </row>
        <row r="1402">
          <cell r="A1402" t="str">
            <v>5833-8</v>
          </cell>
          <cell r="B1402" t="str">
            <v>CGC4883</v>
          </cell>
          <cell r="C1402" t="str">
            <v>Janeiro</v>
          </cell>
          <cell r="D1402">
            <v>2</v>
          </cell>
          <cell r="E1402">
            <v>27</v>
          </cell>
          <cell r="F1402" t="str">
            <v>Complemento Óleo</v>
          </cell>
        </row>
        <row r="1403">
          <cell r="C1403" t="str">
            <v>Janeiro Total</v>
          </cell>
          <cell r="D1403">
            <v>1055.1199999999999</v>
          </cell>
          <cell r="E1403">
            <v>1159.1600000000001</v>
          </cell>
        </row>
        <row r="1404">
          <cell r="A1404" t="str">
            <v>5833-8</v>
          </cell>
          <cell r="B1404" t="str">
            <v>CGG4883</v>
          </cell>
          <cell r="C1404" t="str">
            <v>Fevereiro</v>
          </cell>
          <cell r="D1404">
            <v>514.94000000000005</v>
          </cell>
          <cell r="E1404">
            <v>560.77</v>
          </cell>
          <cell r="F1404" t="str">
            <v>Álcool</v>
          </cell>
        </row>
        <row r="1405">
          <cell r="A1405" t="str">
            <v>5833-8</v>
          </cell>
          <cell r="B1405" t="str">
            <v>CGG4883</v>
          </cell>
          <cell r="C1405" t="str">
            <v>Fevereiro</v>
          </cell>
          <cell r="D1405">
            <v>2</v>
          </cell>
          <cell r="E1405">
            <v>13</v>
          </cell>
          <cell r="F1405" t="str">
            <v>Complemento Óleo</v>
          </cell>
        </row>
        <row r="1406">
          <cell r="C1406" t="str">
            <v>Fevereiro Total</v>
          </cell>
          <cell r="D1406">
            <v>516.94000000000005</v>
          </cell>
          <cell r="E1406">
            <v>573.77</v>
          </cell>
        </row>
        <row r="1407">
          <cell r="A1407" t="str">
            <v>5833-8</v>
          </cell>
          <cell r="B1407" t="str">
            <v>CGG4883</v>
          </cell>
          <cell r="C1407" t="str">
            <v>Março</v>
          </cell>
          <cell r="D1407">
            <v>598.63</v>
          </cell>
          <cell r="E1407">
            <v>651.94000000000005</v>
          </cell>
          <cell r="F1407" t="str">
            <v>Álcool</v>
          </cell>
        </row>
        <row r="1408">
          <cell r="A1408" t="str">
            <v>5833-8</v>
          </cell>
          <cell r="C1408" t="str">
            <v>Março</v>
          </cell>
          <cell r="D1408">
            <v>1</v>
          </cell>
          <cell r="E1408">
            <v>80</v>
          </cell>
          <cell r="F1408" t="str">
            <v>Lavagem Completa</v>
          </cell>
        </row>
        <row r="1409">
          <cell r="C1409" t="str">
            <v>Março Total</v>
          </cell>
          <cell r="D1409">
            <v>599.63</v>
          </cell>
          <cell r="E1409">
            <v>731.94</v>
          </cell>
        </row>
        <row r="1410">
          <cell r="A1410" t="str">
            <v>5833-8</v>
          </cell>
          <cell r="B1410" t="str">
            <v>CGG4883</v>
          </cell>
          <cell r="C1410" t="str">
            <v>Abril</v>
          </cell>
          <cell r="D1410">
            <v>368.86</v>
          </cell>
          <cell r="E1410">
            <v>381.83</v>
          </cell>
          <cell r="F1410" t="str">
            <v>Álcool</v>
          </cell>
        </row>
        <row r="1411">
          <cell r="A1411" t="str">
            <v>5833-8</v>
          </cell>
          <cell r="C1411" t="str">
            <v>Abril</v>
          </cell>
          <cell r="D1411">
            <v>1</v>
          </cell>
          <cell r="E1411">
            <v>80</v>
          </cell>
          <cell r="F1411" t="str">
            <v>Lavagem Completa</v>
          </cell>
        </row>
        <row r="1412">
          <cell r="C1412" t="str">
            <v>Abril Total</v>
          </cell>
          <cell r="D1412">
            <v>369.86</v>
          </cell>
          <cell r="E1412">
            <v>461.83</v>
          </cell>
        </row>
        <row r="1413">
          <cell r="A1413" t="str">
            <v>5858-2</v>
          </cell>
          <cell r="B1413" t="str">
            <v>CMR2859</v>
          </cell>
          <cell r="C1413" t="str">
            <v>Janeiro</v>
          </cell>
          <cell r="D1413">
            <v>116.62</v>
          </cell>
          <cell r="E1413">
            <v>127</v>
          </cell>
          <cell r="F1413" t="str">
            <v>Álcool</v>
          </cell>
        </row>
        <row r="1414">
          <cell r="A1414" t="str">
            <v>5858-2</v>
          </cell>
          <cell r="C1414" t="str">
            <v>Janeiro</v>
          </cell>
          <cell r="D1414">
            <v>1</v>
          </cell>
          <cell r="E1414">
            <v>80</v>
          </cell>
          <cell r="F1414" t="str">
            <v>Lavagem Completa</v>
          </cell>
        </row>
        <row r="1415">
          <cell r="C1415" t="str">
            <v>Janeiro Total</v>
          </cell>
          <cell r="D1415">
            <v>117.62</v>
          </cell>
          <cell r="E1415">
            <v>207</v>
          </cell>
        </row>
        <row r="1416">
          <cell r="A1416" t="str">
            <v>5858-2</v>
          </cell>
          <cell r="C1416" t="str">
            <v>Fevereiro</v>
          </cell>
          <cell r="D1416">
            <v>1</v>
          </cell>
          <cell r="E1416">
            <v>80</v>
          </cell>
          <cell r="F1416" t="str">
            <v>Lavagem Completa</v>
          </cell>
        </row>
        <row r="1417">
          <cell r="C1417" t="str">
            <v>Fevereiro Total</v>
          </cell>
          <cell r="D1417">
            <v>1</v>
          </cell>
          <cell r="E1417">
            <v>80</v>
          </cell>
        </row>
        <row r="1418">
          <cell r="A1418" t="str">
            <v>5858-2</v>
          </cell>
          <cell r="B1418" t="str">
            <v>CMR2859</v>
          </cell>
          <cell r="C1418" t="str">
            <v>Março</v>
          </cell>
          <cell r="D1418">
            <v>101.02</v>
          </cell>
          <cell r="E1418">
            <v>110</v>
          </cell>
          <cell r="F1418" t="str">
            <v>Álcool</v>
          </cell>
        </row>
        <row r="1419">
          <cell r="C1419" t="str">
            <v>Março Total</v>
          </cell>
          <cell r="D1419">
            <v>101.02</v>
          </cell>
          <cell r="E1419">
            <v>110</v>
          </cell>
        </row>
        <row r="1420">
          <cell r="A1420" t="str">
            <v>5872-8</v>
          </cell>
          <cell r="B1420" t="str">
            <v>CIV9951</v>
          </cell>
          <cell r="C1420" t="str">
            <v>Janeiro</v>
          </cell>
          <cell r="D1420">
            <v>205.78</v>
          </cell>
          <cell r="E1420">
            <v>180.88</v>
          </cell>
          <cell r="F1420" t="str">
            <v>Álcool</v>
          </cell>
        </row>
        <row r="1421">
          <cell r="C1421" t="str">
            <v>Janeiro Total</v>
          </cell>
          <cell r="D1421">
            <v>205.78</v>
          </cell>
          <cell r="E1421">
            <v>180.88</v>
          </cell>
        </row>
        <row r="1422">
          <cell r="A1422" t="str">
            <v>5872-8</v>
          </cell>
          <cell r="B1422" t="str">
            <v>CIV9951</v>
          </cell>
          <cell r="C1422" t="str">
            <v>Fevereiro</v>
          </cell>
          <cell r="D1422">
            <v>326.52</v>
          </cell>
          <cell r="E1422">
            <v>287</v>
          </cell>
          <cell r="F1422" t="str">
            <v>Álcool</v>
          </cell>
        </row>
        <row r="1423">
          <cell r="C1423" t="str">
            <v>Fevereiro Total</v>
          </cell>
          <cell r="D1423">
            <v>326.52</v>
          </cell>
          <cell r="E1423">
            <v>287</v>
          </cell>
        </row>
        <row r="1424">
          <cell r="A1424" t="str">
            <v>5872-8</v>
          </cell>
          <cell r="B1424" t="str">
            <v>CIV9951</v>
          </cell>
          <cell r="C1424" t="str">
            <v>Março</v>
          </cell>
          <cell r="D1424">
            <v>214.36</v>
          </cell>
          <cell r="E1424">
            <v>185</v>
          </cell>
          <cell r="F1424" t="str">
            <v>Álcool</v>
          </cell>
        </row>
        <row r="1425">
          <cell r="C1425" t="str">
            <v>Março Total</v>
          </cell>
          <cell r="D1425">
            <v>214.36</v>
          </cell>
          <cell r="E1425">
            <v>185</v>
          </cell>
        </row>
        <row r="1426">
          <cell r="A1426" t="str">
            <v>5872-8</v>
          </cell>
          <cell r="B1426" t="str">
            <v>CIV9951</v>
          </cell>
          <cell r="C1426" t="str">
            <v>Abril</v>
          </cell>
          <cell r="D1426">
            <v>141.77000000000001</v>
          </cell>
          <cell r="E1426">
            <v>107.6</v>
          </cell>
          <cell r="F1426" t="str">
            <v>Álcool</v>
          </cell>
        </row>
        <row r="1427">
          <cell r="C1427" t="str">
            <v>Abril Total</v>
          </cell>
          <cell r="D1427">
            <v>141.77000000000001</v>
          </cell>
          <cell r="E1427">
            <v>107.6</v>
          </cell>
        </row>
        <row r="1428">
          <cell r="A1428" t="str">
            <v>5884-1</v>
          </cell>
          <cell r="B1428" t="str">
            <v>CIV1027</v>
          </cell>
          <cell r="C1428" t="str">
            <v>Março</v>
          </cell>
          <cell r="D1428">
            <v>235.82</v>
          </cell>
          <cell r="E1428">
            <v>199.75</v>
          </cell>
          <cell r="F1428" t="str">
            <v>Álcool</v>
          </cell>
        </row>
        <row r="1429">
          <cell r="A1429" t="str">
            <v>5884-1</v>
          </cell>
          <cell r="B1429" t="str">
            <v>CIV1027</v>
          </cell>
          <cell r="C1429" t="str">
            <v>Março</v>
          </cell>
          <cell r="D1429">
            <v>2</v>
          </cell>
          <cell r="E1429">
            <v>5.8</v>
          </cell>
          <cell r="F1429" t="str">
            <v>Complemento Óleo</v>
          </cell>
        </row>
        <row r="1430">
          <cell r="C1430" t="str">
            <v>Março Total</v>
          </cell>
          <cell r="D1430">
            <v>237.82</v>
          </cell>
          <cell r="E1430">
            <v>205.55</v>
          </cell>
        </row>
        <row r="1431">
          <cell r="A1431" t="str">
            <v>5884-1</v>
          </cell>
          <cell r="B1431" t="str">
            <v>CIV1027</v>
          </cell>
          <cell r="C1431" t="str">
            <v>Abril</v>
          </cell>
          <cell r="D1431">
            <v>80.400000000000006</v>
          </cell>
          <cell r="E1431">
            <v>86</v>
          </cell>
          <cell r="F1431" t="str">
            <v>Álcool</v>
          </cell>
        </row>
        <row r="1432">
          <cell r="C1432" t="str">
            <v>Abril Total</v>
          </cell>
          <cell r="D1432">
            <v>80.400000000000006</v>
          </cell>
          <cell r="E1432">
            <v>86</v>
          </cell>
        </row>
        <row r="1433">
          <cell r="A1433" t="str">
            <v>6154-3</v>
          </cell>
          <cell r="B1433" t="str">
            <v>CBL5180</v>
          </cell>
          <cell r="C1433" t="str">
            <v>Março</v>
          </cell>
          <cell r="D1433">
            <v>55.1</v>
          </cell>
          <cell r="E1433">
            <v>55</v>
          </cell>
          <cell r="F1433" t="str">
            <v>Álcool</v>
          </cell>
        </row>
        <row r="1434">
          <cell r="C1434" t="str">
            <v>Março Total</v>
          </cell>
          <cell r="D1434">
            <v>55.1</v>
          </cell>
          <cell r="E1434">
            <v>55</v>
          </cell>
        </row>
        <row r="1435">
          <cell r="A1435" t="str">
            <v>6158-5</v>
          </cell>
          <cell r="B1435" t="str">
            <v>CBL5283</v>
          </cell>
          <cell r="C1435" t="str">
            <v>Janeiro</v>
          </cell>
          <cell r="D1435">
            <v>575.98</v>
          </cell>
          <cell r="E1435">
            <v>613.04999999999995</v>
          </cell>
          <cell r="F1435" t="str">
            <v>Álcool</v>
          </cell>
        </row>
        <row r="1436">
          <cell r="C1436" t="str">
            <v>Janeiro Total</v>
          </cell>
          <cell r="D1436">
            <v>575.98</v>
          </cell>
          <cell r="E1436">
            <v>613.04999999999995</v>
          </cell>
        </row>
        <row r="1437">
          <cell r="A1437" t="str">
            <v>6158-5</v>
          </cell>
          <cell r="B1437" t="str">
            <v>CBL5283</v>
          </cell>
          <cell r="C1437" t="str">
            <v>Fevereiro</v>
          </cell>
          <cell r="D1437">
            <v>493.31</v>
          </cell>
          <cell r="E1437">
            <v>543.66999999999996</v>
          </cell>
          <cell r="F1437" t="str">
            <v>Álcool</v>
          </cell>
        </row>
        <row r="1438">
          <cell r="A1438" t="str">
            <v>6158-5</v>
          </cell>
          <cell r="B1438" t="str">
            <v>CBL5283</v>
          </cell>
          <cell r="C1438" t="str">
            <v>Fevereiro</v>
          </cell>
          <cell r="D1438">
            <v>1</v>
          </cell>
          <cell r="E1438">
            <v>6.5</v>
          </cell>
          <cell r="F1438" t="str">
            <v>Complemento Óleo</v>
          </cell>
        </row>
        <row r="1439">
          <cell r="C1439" t="str">
            <v>Fevereiro Total</v>
          </cell>
          <cell r="D1439">
            <v>494.31</v>
          </cell>
          <cell r="E1439">
            <v>550.16999999999996</v>
          </cell>
        </row>
        <row r="1440">
          <cell r="A1440" t="str">
            <v>6158-5</v>
          </cell>
          <cell r="B1440" t="str">
            <v>CBL5283</v>
          </cell>
          <cell r="C1440" t="str">
            <v>Março</v>
          </cell>
          <cell r="D1440">
            <v>283.31</v>
          </cell>
          <cell r="E1440">
            <v>319.8</v>
          </cell>
          <cell r="F1440" t="str">
            <v>Álcool</v>
          </cell>
        </row>
        <row r="1441">
          <cell r="A1441" t="str">
            <v>6158-5</v>
          </cell>
          <cell r="B1441" t="str">
            <v>CBL5283</v>
          </cell>
          <cell r="C1441" t="str">
            <v>Março</v>
          </cell>
          <cell r="D1441">
            <v>1</v>
          </cell>
          <cell r="E1441">
            <v>6.5</v>
          </cell>
          <cell r="F1441" t="str">
            <v>Complemento Óleo</v>
          </cell>
        </row>
        <row r="1442">
          <cell r="C1442" t="str">
            <v>Março Total</v>
          </cell>
          <cell r="D1442">
            <v>284.31</v>
          </cell>
          <cell r="E1442">
            <v>326.3</v>
          </cell>
        </row>
        <row r="1443">
          <cell r="A1443" t="str">
            <v>6158-5</v>
          </cell>
          <cell r="B1443" t="str">
            <v>CBL5283</v>
          </cell>
          <cell r="C1443" t="str">
            <v>Abril</v>
          </cell>
          <cell r="D1443">
            <v>428.65</v>
          </cell>
          <cell r="E1443">
            <v>447.35</v>
          </cell>
          <cell r="F1443" t="str">
            <v>Álcool</v>
          </cell>
        </row>
        <row r="1444">
          <cell r="A1444" t="str">
            <v>6158-5</v>
          </cell>
          <cell r="C1444" t="str">
            <v>Abril</v>
          </cell>
          <cell r="D1444">
            <v>2</v>
          </cell>
          <cell r="E1444">
            <v>160</v>
          </cell>
          <cell r="F1444" t="str">
            <v>Lavagem Completa</v>
          </cell>
        </row>
        <row r="1445">
          <cell r="C1445" t="str">
            <v>Abril Total</v>
          </cell>
          <cell r="D1445">
            <v>430.65</v>
          </cell>
          <cell r="E1445">
            <v>607.35</v>
          </cell>
        </row>
        <row r="1446">
          <cell r="A1446" t="str">
            <v>6159-3</v>
          </cell>
          <cell r="B1446" t="str">
            <v>CBL5156</v>
          </cell>
          <cell r="C1446" t="str">
            <v>Janeiro</v>
          </cell>
          <cell r="D1446">
            <v>450.4</v>
          </cell>
          <cell r="E1446">
            <v>491.05</v>
          </cell>
          <cell r="F1446" t="str">
            <v>Álcool</v>
          </cell>
        </row>
        <row r="1447">
          <cell r="C1447" t="str">
            <v>Janeiro Total</v>
          </cell>
          <cell r="D1447">
            <v>450.4</v>
          </cell>
          <cell r="E1447">
            <v>491.05</v>
          </cell>
        </row>
        <row r="1448">
          <cell r="A1448" t="str">
            <v>6159-3</v>
          </cell>
          <cell r="B1448" t="str">
            <v>CBL5156</v>
          </cell>
          <cell r="C1448" t="str">
            <v>Fevereiro</v>
          </cell>
          <cell r="D1448">
            <v>475.28</v>
          </cell>
          <cell r="E1448">
            <v>524.88</v>
          </cell>
          <cell r="F1448" t="str">
            <v>Álcool</v>
          </cell>
        </row>
        <row r="1449">
          <cell r="A1449" t="str">
            <v>6159-3</v>
          </cell>
          <cell r="B1449" t="str">
            <v>CBL5156</v>
          </cell>
          <cell r="C1449" t="str">
            <v>Fevereiro</v>
          </cell>
          <cell r="D1449">
            <v>1</v>
          </cell>
          <cell r="E1449">
            <v>6</v>
          </cell>
          <cell r="F1449" t="str">
            <v>Troca de Óleo</v>
          </cell>
        </row>
        <row r="1450">
          <cell r="C1450" t="str">
            <v>Fevereiro Total</v>
          </cell>
          <cell r="D1450">
            <v>476.28</v>
          </cell>
          <cell r="E1450">
            <v>530.88</v>
          </cell>
        </row>
        <row r="1451">
          <cell r="A1451" t="str">
            <v>6159-3</v>
          </cell>
          <cell r="B1451" t="str">
            <v>CBL5156</v>
          </cell>
          <cell r="C1451" t="str">
            <v>Março</v>
          </cell>
          <cell r="D1451">
            <v>249.6</v>
          </cell>
          <cell r="E1451">
            <v>219.47</v>
          </cell>
          <cell r="F1451" t="str">
            <v>Álcool</v>
          </cell>
        </row>
        <row r="1452">
          <cell r="C1452" t="str">
            <v>Março Total</v>
          </cell>
          <cell r="D1452">
            <v>249.6</v>
          </cell>
          <cell r="E1452">
            <v>219.47</v>
          </cell>
        </row>
        <row r="1453">
          <cell r="A1453" t="str">
            <v>6159-3</v>
          </cell>
          <cell r="B1453" t="str">
            <v>CBL5156</v>
          </cell>
          <cell r="C1453" t="str">
            <v>Abril</v>
          </cell>
          <cell r="D1453">
            <v>436.39</v>
          </cell>
          <cell r="E1453">
            <v>359.94</v>
          </cell>
          <cell r="F1453" t="str">
            <v>Álcool</v>
          </cell>
        </row>
        <row r="1454">
          <cell r="C1454" t="str">
            <v>Abril Total</v>
          </cell>
          <cell r="D1454">
            <v>436.39</v>
          </cell>
          <cell r="E1454">
            <v>359.94</v>
          </cell>
        </row>
        <row r="1455">
          <cell r="A1455" t="str">
            <v>6183-6</v>
          </cell>
          <cell r="B1455" t="str">
            <v>CBL5218</v>
          </cell>
          <cell r="C1455" t="str">
            <v>Fevereiro</v>
          </cell>
          <cell r="D1455">
            <v>98.1</v>
          </cell>
          <cell r="E1455">
            <v>162.75</v>
          </cell>
          <cell r="F1455" t="str">
            <v>Gasolina Comum</v>
          </cell>
        </row>
        <row r="1456">
          <cell r="C1456" t="str">
            <v>Fevereiro Total</v>
          </cell>
          <cell r="D1456">
            <v>98.1</v>
          </cell>
          <cell r="E1456">
            <v>162.75</v>
          </cell>
        </row>
        <row r="1457">
          <cell r="A1457" t="str">
            <v>6183-6</v>
          </cell>
          <cell r="C1457" t="str">
            <v>Abril</v>
          </cell>
          <cell r="D1457">
            <v>1</v>
          </cell>
          <cell r="E1457">
            <v>80</v>
          </cell>
          <cell r="F1457" t="str">
            <v>Lavagem Completa</v>
          </cell>
        </row>
        <row r="1458">
          <cell r="C1458" t="str">
            <v>Abril Total</v>
          </cell>
          <cell r="D1458">
            <v>1</v>
          </cell>
          <cell r="E1458">
            <v>80</v>
          </cell>
        </row>
        <row r="1459">
          <cell r="A1459" t="str">
            <v>6188-6</v>
          </cell>
          <cell r="B1459" t="str">
            <v>CBL5226</v>
          </cell>
          <cell r="C1459" t="str">
            <v>Fevereiro</v>
          </cell>
          <cell r="D1459">
            <v>5</v>
          </cell>
          <cell r="E1459">
            <v>34</v>
          </cell>
          <cell r="F1459" t="str">
            <v>Complemento Óleo</v>
          </cell>
        </row>
        <row r="1460">
          <cell r="A1460" t="str">
            <v>6188-6</v>
          </cell>
          <cell r="B1460" t="str">
            <v>CBL5226</v>
          </cell>
          <cell r="C1460" t="str">
            <v>Fevereiro</v>
          </cell>
          <cell r="D1460">
            <v>117.92</v>
          </cell>
          <cell r="E1460">
            <v>185.02</v>
          </cell>
          <cell r="F1460" t="str">
            <v>Gasolina Comum</v>
          </cell>
        </row>
        <row r="1461">
          <cell r="C1461" t="str">
            <v>Fevereiro Total</v>
          </cell>
          <cell r="D1461">
            <v>122.92</v>
          </cell>
          <cell r="E1461">
            <v>219.02</v>
          </cell>
        </row>
        <row r="1462">
          <cell r="A1462" t="str">
            <v>6188-6</v>
          </cell>
          <cell r="B1462" t="str">
            <v>CBL5226</v>
          </cell>
          <cell r="C1462" t="str">
            <v>Março</v>
          </cell>
          <cell r="D1462">
            <v>80.5</v>
          </cell>
          <cell r="E1462">
            <v>129.61000000000001</v>
          </cell>
          <cell r="F1462" t="str">
            <v>Gasolina Comum</v>
          </cell>
        </row>
        <row r="1463">
          <cell r="C1463" t="str">
            <v>Março Total</v>
          </cell>
          <cell r="D1463">
            <v>80.5</v>
          </cell>
          <cell r="E1463">
            <v>129.61000000000001</v>
          </cell>
        </row>
        <row r="1464">
          <cell r="A1464" t="str">
            <v>6671-3</v>
          </cell>
          <cell r="B1464" t="str">
            <v>CBL5154</v>
          </cell>
          <cell r="C1464" t="str">
            <v>Janeiro</v>
          </cell>
          <cell r="D1464">
            <v>2</v>
          </cell>
          <cell r="E1464">
            <v>9</v>
          </cell>
          <cell r="F1464" t="str">
            <v>Complemento Óleo</v>
          </cell>
        </row>
        <row r="1465">
          <cell r="A1465" t="str">
            <v>6671-3</v>
          </cell>
          <cell r="B1465" t="str">
            <v>CBL5154</v>
          </cell>
          <cell r="C1465" t="str">
            <v>Janeiro</v>
          </cell>
          <cell r="D1465">
            <v>446.91</v>
          </cell>
          <cell r="E1465">
            <v>344.09</v>
          </cell>
          <cell r="F1465" t="str">
            <v>Diesel Comum</v>
          </cell>
        </row>
        <row r="1466">
          <cell r="A1466" t="str">
            <v>6671-3</v>
          </cell>
          <cell r="B1466" t="str">
            <v>CBL5154</v>
          </cell>
          <cell r="C1466" t="str">
            <v>Janeiro</v>
          </cell>
          <cell r="D1466">
            <v>2</v>
          </cell>
          <cell r="E1466">
            <v>8.3000000000000007</v>
          </cell>
          <cell r="F1466" t="str">
            <v>Troca de Óleo</v>
          </cell>
        </row>
        <row r="1467">
          <cell r="A1467" t="str">
            <v>6671-3</v>
          </cell>
          <cell r="B1467" t="str">
            <v>CBL5154</v>
          </cell>
          <cell r="C1467" t="str">
            <v>Janeiro</v>
          </cell>
          <cell r="D1467">
            <v>1</v>
          </cell>
          <cell r="E1467">
            <v>4</v>
          </cell>
          <cell r="F1467" t="str">
            <v>Troca de Óleo</v>
          </cell>
        </row>
        <row r="1468">
          <cell r="C1468" t="str">
            <v>Janeiro Total</v>
          </cell>
          <cell r="D1468">
            <v>451.91</v>
          </cell>
          <cell r="E1468">
            <v>365.39</v>
          </cell>
        </row>
        <row r="1469">
          <cell r="A1469" t="str">
            <v>6671-3</v>
          </cell>
          <cell r="B1469" t="str">
            <v>CBL5154</v>
          </cell>
          <cell r="C1469" t="str">
            <v>Fevereiro</v>
          </cell>
          <cell r="D1469">
            <v>2</v>
          </cell>
          <cell r="E1469">
            <v>9</v>
          </cell>
          <cell r="F1469" t="str">
            <v>Complemento Óleo</v>
          </cell>
        </row>
        <row r="1470">
          <cell r="A1470" t="str">
            <v>6671-3</v>
          </cell>
          <cell r="B1470" t="str">
            <v>CBL5154</v>
          </cell>
          <cell r="C1470" t="str">
            <v>Fevereiro</v>
          </cell>
          <cell r="D1470">
            <v>310.37</v>
          </cell>
          <cell r="E1470">
            <v>240</v>
          </cell>
          <cell r="F1470" t="str">
            <v>Diesel Comum</v>
          </cell>
        </row>
        <row r="1471">
          <cell r="A1471" t="str">
            <v>6671-3</v>
          </cell>
          <cell r="C1471" t="str">
            <v>Fevereiro</v>
          </cell>
          <cell r="D1471">
            <v>1</v>
          </cell>
          <cell r="E1471">
            <v>80</v>
          </cell>
          <cell r="F1471" t="str">
            <v>Lavagem Completa</v>
          </cell>
        </row>
        <row r="1472">
          <cell r="C1472" t="str">
            <v>Fevereiro Total</v>
          </cell>
          <cell r="D1472">
            <v>313.37</v>
          </cell>
          <cell r="E1472">
            <v>329</v>
          </cell>
        </row>
        <row r="1473">
          <cell r="A1473" t="str">
            <v>6671-3</v>
          </cell>
          <cell r="B1473" t="str">
            <v>CBL5154</v>
          </cell>
          <cell r="C1473" t="str">
            <v>Março</v>
          </cell>
          <cell r="D1473">
            <v>3</v>
          </cell>
          <cell r="E1473">
            <v>13.5</v>
          </cell>
          <cell r="F1473" t="str">
            <v>Complemento Óleo</v>
          </cell>
        </row>
        <row r="1474">
          <cell r="A1474" t="str">
            <v>6671-3</v>
          </cell>
          <cell r="B1474" t="str">
            <v>CBL5154</v>
          </cell>
          <cell r="C1474" t="str">
            <v>Março</v>
          </cell>
          <cell r="D1474">
            <v>371.56</v>
          </cell>
          <cell r="E1474">
            <v>287.02</v>
          </cell>
          <cell r="F1474" t="str">
            <v>Diesel Comum</v>
          </cell>
        </row>
        <row r="1475">
          <cell r="C1475" t="str">
            <v>Março Total</v>
          </cell>
          <cell r="D1475">
            <v>374.56</v>
          </cell>
          <cell r="E1475">
            <v>300.52</v>
          </cell>
        </row>
        <row r="1476">
          <cell r="A1476" t="str">
            <v>6671-3</v>
          </cell>
          <cell r="B1476" t="str">
            <v>CBL5154</v>
          </cell>
          <cell r="C1476" t="str">
            <v>Abril</v>
          </cell>
          <cell r="D1476">
            <v>104.52</v>
          </cell>
          <cell r="E1476">
            <v>81</v>
          </cell>
          <cell r="F1476" t="str">
            <v>Diesel Comum</v>
          </cell>
        </row>
        <row r="1477">
          <cell r="C1477" t="str">
            <v>Abril Total</v>
          </cell>
          <cell r="D1477">
            <v>104.52</v>
          </cell>
          <cell r="E1477">
            <v>81</v>
          </cell>
        </row>
        <row r="1478">
          <cell r="A1478" t="str">
            <v>6673-9</v>
          </cell>
          <cell r="B1478" t="str">
            <v>CBL5165</v>
          </cell>
          <cell r="C1478" t="str">
            <v>Janeiro</v>
          </cell>
          <cell r="D1478">
            <v>234.7</v>
          </cell>
          <cell r="E1478">
            <v>180</v>
          </cell>
          <cell r="F1478" t="str">
            <v>Diesel Comum</v>
          </cell>
        </row>
        <row r="1479">
          <cell r="C1479" t="str">
            <v>Janeiro Total</v>
          </cell>
          <cell r="D1479">
            <v>234.7</v>
          </cell>
          <cell r="E1479">
            <v>180</v>
          </cell>
        </row>
        <row r="1480">
          <cell r="A1480" t="str">
            <v>6673-9</v>
          </cell>
          <cell r="B1480" t="str">
            <v>CBL5165</v>
          </cell>
          <cell r="C1480" t="str">
            <v>Fevereiro</v>
          </cell>
          <cell r="D1480">
            <v>207.3</v>
          </cell>
          <cell r="E1480">
            <v>159</v>
          </cell>
          <cell r="F1480" t="str">
            <v>Diesel Comum</v>
          </cell>
        </row>
        <row r="1481">
          <cell r="A1481" t="str">
            <v>6673-9</v>
          </cell>
          <cell r="B1481" t="str">
            <v>CBL5165</v>
          </cell>
          <cell r="C1481" t="str">
            <v>Fevereiro</v>
          </cell>
          <cell r="D1481">
            <v>1</v>
          </cell>
          <cell r="E1481">
            <v>6</v>
          </cell>
          <cell r="F1481" t="str">
            <v>Troca de Óleo</v>
          </cell>
        </row>
        <row r="1482">
          <cell r="C1482" t="str">
            <v>Fevereiro Total</v>
          </cell>
          <cell r="D1482">
            <v>208.3</v>
          </cell>
          <cell r="E1482">
            <v>165</v>
          </cell>
        </row>
        <row r="1483">
          <cell r="A1483" t="str">
            <v>6673-9</v>
          </cell>
          <cell r="B1483" t="str">
            <v>CBL5165</v>
          </cell>
          <cell r="C1483" t="str">
            <v>Março</v>
          </cell>
          <cell r="D1483">
            <v>123.67</v>
          </cell>
          <cell r="E1483">
            <v>94.87</v>
          </cell>
          <cell r="F1483" t="str">
            <v>Diesel Comum</v>
          </cell>
        </row>
        <row r="1484">
          <cell r="C1484" t="str">
            <v>Março Total</v>
          </cell>
          <cell r="D1484">
            <v>123.67</v>
          </cell>
          <cell r="E1484">
            <v>94.87</v>
          </cell>
        </row>
        <row r="1485">
          <cell r="A1485" t="str">
            <v>6673-9</v>
          </cell>
          <cell r="B1485" t="str">
            <v>CBL5165</v>
          </cell>
          <cell r="C1485" t="str">
            <v>Abril</v>
          </cell>
          <cell r="D1485">
            <v>263.91000000000003</v>
          </cell>
          <cell r="E1485">
            <v>202.56</v>
          </cell>
          <cell r="F1485" t="str">
            <v>Diesel Comum</v>
          </cell>
        </row>
        <row r="1486">
          <cell r="C1486" t="str">
            <v>Abril Total</v>
          </cell>
          <cell r="D1486">
            <v>263.91000000000003</v>
          </cell>
          <cell r="E1486">
            <v>202.56</v>
          </cell>
        </row>
        <row r="1487">
          <cell r="A1487" t="str">
            <v>6684-4</v>
          </cell>
          <cell r="B1487" t="str">
            <v>CBL5168</v>
          </cell>
          <cell r="C1487" t="str">
            <v>Janeiro</v>
          </cell>
          <cell r="D1487">
            <v>134</v>
          </cell>
          <cell r="E1487">
            <v>103.01</v>
          </cell>
          <cell r="F1487" t="str">
            <v>Diesel Comum</v>
          </cell>
        </row>
        <row r="1488">
          <cell r="C1488" t="str">
            <v>Janeiro Total</v>
          </cell>
          <cell r="D1488">
            <v>134</v>
          </cell>
          <cell r="E1488">
            <v>103.01</v>
          </cell>
        </row>
        <row r="1489">
          <cell r="A1489" t="str">
            <v>6684-4</v>
          </cell>
          <cell r="B1489" t="str">
            <v>CBL5168</v>
          </cell>
          <cell r="C1489" t="str">
            <v>Fevereiro</v>
          </cell>
          <cell r="D1489">
            <v>196</v>
          </cell>
          <cell r="E1489">
            <v>151</v>
          </cell>
          <cell r="F1489" t="str">
            <v>Diesel Comum</v>
          </cell>
        </row>
        <row r="1490">
          <cell r="C1490" t="str">
            <v>Fevereiro Total</v>
          </cell>
          <cell r="D1490">
            <v>196</v>
          </cell>
          <cell r="E1490">
            <v>151</v>
          </cell>
        </row>
        <row r="1491">
          <cell r="A1491" t="str">
            <v>6684-4</v>
          </cell>
          <cell r="B1491" t="str">
            <v>CBL5168</v>
          </cell>
          <cell r="C1491" t="str">
            <v>Março</v>
          </cell>
          <cell r="D1491">
            <v>10.039999999999999</v>
          </cell>
          <cell r="E1491">
            <v>20</v>
          </cell>
          <cell r="F1491" t="str">
            <v>Complemento Óleo</v>
          </cell>
        </row>
        <row r="1492">
          <cell r="A1492" t="str">
            <v>6684-4</v>
          </cell>
          <cell r="B1492" t="str">
            <v>CBL5168</v>
          </cell>
          <cell r="C1492" t="str">
            <v>Março</v>
          </cell>
          <cell r="D1492">
            <v>660.77</v>
          </cell>
          <cell r="E1492">
            <v>485.72</v>
          </cell>
          <cell r="F1492" t="str">
            <v>Diesel Comum</v>
          </cell>
        </row>
        <row r="1493">
          <cell r="A1493" t="str">
            <v>6684-4</v>
          </cell>
          <cell r="B1493" t="str">
            <v>CBL5168</v>
          </cell>
          <cell r="C1493" t="str">
            <v>Março</v>
          </cell>
          <cell r="D1493">
            <v>12.01</v>
          </cell>
          <cell r="E1493">
            <v>15</v>
          </cell>
          <cell r="F1493" t="str">
            <v>Troca de Óleo</v>
          </cell>
        </row>
        <row r="1494">
          <cell r="C1494" t="str">
            <v>Março Total</v>
          </cell>
          <cell r="D1494">
            <v>682.81999999999994</v>
          </cell>
          <cell r="E1494">
            <v>520.72</v>
          </cell>
        </row>
        <row r="1495">
          <cell r="A1495" t="str">
            <v>6684-4</v>
          </cell>
          <cell r="B1495" t="str">
            <v>CBL5168</v>
          </cell>
          <cell r="C1495" t="str">
            <v>Abril</v>
          </cell>
          <cell r="D1495">
            <v>99</v>
          </cell>
          <cell r="E1495">
            <v>76</v>
          </cell>
          <cell r="F1495" t="str">
            <v>Diesel Comum</v>
          </cell>
        </row>
        <row r="1496">
          <cell r="C1496" t="str">
            <v>Abril Total</v>
          </cell>
          <cell r="D1496">
            <v>99</v>
          </cell>
          <cell r="E1496">
            <v>76</v>
          </cell>
        </row>
        <row r="1497">
          <cell r="A1497" t="str">
            <v>6689-4</v>
          </cell>
          <cell r="B1497" t="str">
            <v>CBL0977</v>
          </cell>
          <cell r="C1497" t="str">
            <v>Janeiro</v>
          </cell>
          <cell r="D1497">
            <v>247.68</v>
          </cell>
          <cell r="E1497">
            <v>192.92</v>
          </cell>
          <cell r="F1497" t="str">
            <v>Diesel Comum</v>
          </cell>
        </row>
        <row r="1498">
          <cell r="A1498" t="str">
            <v>6689-4</v>
          </cell>
          <cell r="C1498" t="str">
            <v>Janeiro</v>
          </cell>
          <cell r="D1498">
            <v>1</v>
          </cell>
          <cell r="E1498">
            <v>80</v>
          </cell>
          <cell r="F1498" t="str">
            <v>Lavagem Completa</v>
          </cell>
        </row>
        <row r="1499">
          <cell r="C1499" t="str">
            <v>Janeiro Total</v>
          </cell>
          <cell r="D1499">
            <v>248.68</v>
          </cell>
          <cell r="E1499">
            <v>272.91999999999996</v>
          </cell>
        </row>
        <row r="1500">
          <cell r="A1500" t="str">
            <v>6689-4</v>
          </cell>
          <cell r="B1500" t="str">
            <v>CBL0977</v>
          </cell>
          <cell r="C1500" t="str">
            <v>Fevereiro</v>
          </cell>
          <cell r="D1500">
            <v>365.32</v>
          </cell>
          <cell r="E1500">
            <v>280.47000000000003</v>
          </cell>
          <cell r="F1500" t="str">
            <v>Diesel Comum</v>
          </cell>
        </row>
        <row r="1501">
          <cell r="A1501" t="str">
            <v>6689-4</v>
          </cell>
          <cell r="C1501" t="str">
            <v>Fevereiro</v>
          </cell>
          <cell r="D1501">
            <v>1</v>
          </cell>
          <cell r="E1501">
            <v>80</v>
          </cell>
          <cell r="F1501" t="str">
            <v>Lavagem Completa</v>
          </cell>
        </row>
        <row r="1502">
          <cell r="C1502" t="str">
            <v>Fevereiro Total</v>
          </cell>
          <cell r="D1502">
            <v>366.32</v>
          </cell>
          <cell r="E1502">
            <v>360.47</v>
          </cell>
        </row>
        <row r="1503">
          <cell r="A1503" t="str">
            <v>6689-4</v>
          </cell>
          <cell r="B1503" t="str">
            <v>CBL0977</v>
          </cell>
          <cell r="C1503" t="str">
            <v>Março</v>
          </cell>
          <cell r="D1503">
            <v>5</v>
          </cell>
          <cell r="E1503">
            <v>22.5</v>
          </cell>
          <cell r="F1503" t="str">
            <v>Complemento Óleo</v>
          </cell>
        </row>
        <row r="1504">
          <cell r="A1504" t="str">
            <v>6689-4</v>
          </cell>
          <cell r="B1504" t="str">
            <v>CBL0977</v>
          </cell>
          <cell r="C1504" t="str">
            <v>Março</v>
          </cell>
          <cell r="D1504">
            <v>426.63</v>
          </cell>
          <cell r="E1504">
            <v>329.3</v>
          </cell>
          <cell r="F1504" t="str">
            <v>Diesel Comum</v>
          </cell>
        </row>
        <row r="1505">
          <cell r="C1505" t="str">
            <v>Março Total</v>
          </cell>
          <cell r="D1505">
            <v>431.63</v>
          </cell>
          <cell r="E1505">
            <v>351.8</v>
          </cell>
        </row>
        <row r="1506">
          <cell r="A1506" t="str">
            <v>6689-4</v>
          </cell>
          <cell r="B1506" t="str">
            <v>CBL0977</v>
          </cell>
          <cell r="C1506" t="str">
            <v>Abril</v>
          </cell>
          <cell r="D1506">
            <v>404.57</v>
          </cell>
          <cell r="E1506">
            <v>313.60000000000002</v>
          </cell>
          <cell r="F1506" t="str">
            <v>Diesel Comum</v>
          </cell>
        </row>
        <row r="1507">
          <cell r="A1507" t="str">
            <v>6689-4</v>
          </cell>
          <cell r="C1507" t="str">
            <v>Abril</v>
          </cell>
          <cell r="D1507">
            <v>1</v>
          </cell>
          <cell r="E1507">
            <v>80</v>
          </cell>
          <cell r="F1507" t="str">
            <v>Lavagem Completa</v>
          </cell>
        </row>
        <row r="1508">
          <cell r="C1508" t="str">
            <v>Abril Total</v>
          </cell>
          <cell r="D1508">
            <v>405.57</v>
          </cell>
          <cell r="E1508">
            <v>393.6</v>
          </cell>
        </row>
        <row r="1509">
          <cell r="A1509" t="str">
            <v>6800-8</v>
          </cell>
          <cell r="B1509" t="str">
            <v>CSN0562</v>
          </cell>
          <cell r="C1509" t="str">
            <v>Janeiro</v>
          </cell>
          <cell r="D1509">
            <v>118.7</v>
          </cell>
          <cell r="E1509">
            <v>91</v>
          </cell>
          <cell r="F1509" t="str">
            <v>Diesel Comum</v>
          </cell>
        </row>
        <row r="1510">
          <cell r="C1510" t="str">
            <v>Janeiro Total</v>
          </cell>
          <cell r="D1510">
            <v>118.7</v>
          </cell>
          <cell r="E1510">
            <v>91</v>
          </cell>
        </row>
        <row r="1511">
          <cell r="A1511" t="str">
            <v>6800-8</v>
          </cell>
          <cell r="B1511" t="str">
            <v>CSN0562</v>
          </cell>
          <cell r="C1511" t="str">
            <v>Março</v>
          </cell>
          <cell r="D1511">
            <v>214.39</v>
          </cell>
          <cell r="E1511">
            <v>164.45</v>
          </cell>
          <cell r="F1511" t="str">
            <v>Diesel Comum</v>
          </cell>
        </row>
        <row r="1512">
          <cell r="C1512" t="str">
            <v>Março Total</v>
          </cell>
          <cell r="D1512">
            <v>214.39</v>
          </cell>
          <cell r="E1512">
            <v>164.45</v>
          </cell>
        </row>
        <row r="1513">
          <cell r="A1513" t="str">
            <v>6957-5</v>
          </cell>
          <cell r="B1513" t="str">
            <v>CAU6324</v>
          </cell>
          <cell r="C1513" t="str">
            <v>Janeiro</v>
          </cell>
          <cell r="D1513">
            <v>168</v>
          </cell>
          <cell r="E1513">
            <v>129.27000000000001</v>
          </cell>
          <cell r="F1513" t="str">
            <v>Diesel Comum</v>
          </cell>
        </row>
        <row r="1514">
          <cell r="C1514" t="str">
            <v>Janeiro Total</v>
          </cell>
          <cell r="D1514">
            <v>168</v>
          </cell>
          <cell r="E1514">
            <v>129.27000000000001</v>
          </cell>
        </row>
        <row r="1515">
          <cell r="A1515" t="str">
            <v>6959-1</v>
          </cell>
          <cell r="B1515" t="str">
            <v>CBL0982</v>
          </cell>
          <cell r="C1515" t="str">
            <v>Fevereiro</v>
          </cell>
          <cell r="D1515">
            <v>199.82</v>
          </cell>
          <cell r="E1515">
            <v>154</v>
          </cell>
          <cell r="F1515" t="str">
            <v>Diesel Comum</v>
          </cell>
        </row>
        <row r="1516">
          <cell r="A1516" t="str">
            <v>6959-1</v>
          </cell>
          <cell r="C1516" t="str">
            <v>Fevereiro</v>
          </cell>
          <cell r="D1516">
            <v>1</v>
          </cell>
          <cell r="E1516">
            <v>80</v>
          </cell>
          <cell r="F1516" t="str">
            <v>Lavagem Completa</v>
          </cell>
        </row>
        <row r="1517">
          <cell r="C1517" t="str">
            <v>Fevereiro Total</v>
          </cell>
          <cell r="D1517">
            <v>200.82</v>
          </cell>
          <cell r="E1517">
            <v>234</v>
          </cell>
        </row>
        <row r="1518">
          <cell r="A1518" t="str">
            <v>6959-1</v>
          </cell>
          <cell r="B1518" t="str">
            <v>CBL0982</v>
          </cell>
          <cell r="C1518" t="str">
            <v>Março</v>
          </cell>
          <cell r="D1518">
            <v>61.22</v>
          </cell>
          <cell r="E1518">
            <v>47</v>
          </cell>
          <cell r="F1518" t="str">
            <v>Diesel Comum</v>
          </cell>
        </row>
        <row r="1519">
          <cell r="C1519" t="str">
            <v>Março Total</v>
          </cell>
          <cell r="D1519">
            <v>61.22</v>
          </cell>
          <cell r="E1519">
            <v>47</v>
          </cell>
        </row>
        <row r="1520">
          <cell r="A1520" t="str">
            <v>7027-5</v>
          </cell>
          <cell r="B1520" t="str">
            <v>CAU4946</v>
          </cell>
          <cell r="C1520" t="str">
            <v>Janeiro</v>
          </cell>
          <cell r="D1520">
            <v>55.3</v>
          </cell>
          <cell r="E1520">
            <v>42.4</v>
          </cell>
          <cell r="F1520" t="str">
            <v>Diesel Comum</v>
          </cell>
        </row>
        <row r="1521">
          <cell r="C1521" t="str">
            <v>Janeiro Total</v>
          </cell>
          <cell r="D1521">
            <v>55.3</v>
          </cell>
          <cell r="E1521">
            <v>42.4</v>
          </cell>
        </row>
        <row r="1522">
          <cell r="A1522" t="str">
            <v>7027-5</v>
          </cell>
          <cell r="B1522" t="str">
            <v>CAU4946</v>
          </cell>
          <cell r="C1522" t="str">
            <v>Fevereiro</v>
          </cell>
          <cell r="D1522">
            <v>95.3</v>
          </cell>
          <cell r="E1522">
            <v>73.099999999999994</v>
          </cell>
          <cell r="F1522" t="str">
            <v>Diesel Comum</v>
          </cell>
        </row>
        <row r="1523">
          <cell r="C1523" t="str">
            <v>Fevereiro Total</v>
          </cell>
          <cell r="D1523">
            <v>95.3</v>
          </cell>
          <cell r="E1523">
            <v>73.099999999999994</v>
          </cell>
        </row>
        <row r="1524">
          <cell r="A1524" t="str">
            <v>7028-3</v>
          </cell>
          <cell r="B1524" t="str">
            <v>CBL5177</v>
          </cell>
          <cell r="C1524" t="str">
            <v>Janeiro</v>
          </cell>
          <cell r="D1524">
            <v>2</v>
          </cell>
          <cell r="E1524">
            <v>13</v>
          </cell>
          <cell r="F1524" t="str">
            <v>Complemento Óleo</v>
          </cell>
        </row>
        <row r="1525">
          <cell r="A1525" t="str">
            <v>7028-3</v>
          </cell>
          <cell r="B1525" t="str">
            <v>CBL5177</v>
          </cell>
          <cell r="C1525" t="str">
            <v>Janeiro</v>
          </cell>
          <cell r="D1525">
            <v>409.66</v>
          </cell>
          <cell r="E1525">
            <v>314.72000000000003</v>
          </cell>
          <cell r="F1525" t="str">
            <v>Diesel Comum</v>
          </cell>
        </row>
        <row r="1526">
          <cell r="A1526" t="str">
            <v>7028-3</v>
          </cell>
          <cell r="C1526" t="str">
            <v>Janeiro</v>
          </cell>
          <cell r="D1526">
            <v>1</v>
          </cell>
          <cell r="E1526">
            <v>80</v>
          </cell>
          <cell r="F1526" t="str">
            <v>Lavagem Completa</v>
          </cell>
        </row>
        <row r="1527">
          <cell r="A1527" t="str">
            <v>7028-3</v>
          </cell>
          <cell r="C1527" t="str">
            <v>Janeiro</v>
          </cell>
          <cell r="D1527">
            <v>1</v>
          </cell>
          <cell r="E1527">
            <v>40</v>
          </cell>
          <cell r="F1527" t="str">
            <v>Lavagem Simples</v>
          </cell>
        </row>
        <row r="1528">
          <cell r="C1528" t="str">
            <v>Janeiro Total</v>
          </cell>
          <cell r="D1528">
            <v>413.66</v>
          </cell>
          <cell r="E1528">
            <v>447.72</v>
          </cell>
        </row>
        <row r="1529">
          <cell r="A1529" t="str">
            <v>7028-3</v>
          </cell>
          <cell r="B1529" t="str">
            <v>CBL5177</v>
          </cell>
          <cell r="C1529" t="str">
            <v>Fevereiro</v>
          </cell>
          <cell r="D1529">
            <v>3</v>
          </cell>
          <cell r="E1529">
            <v>13.5</v>
          </cell>
          <cell r="F1529" t="str">
            <v>Complemento Óleo</v>
          </cell>
        </row>
        <row r="1530">
          <cell r="A1530" t="str">
            <v>7028-3</v>
          </cell>
          <cell r="B1530" t="str">
            <v>CBL5177</v>
          </cell>
          <cell r="C1530" t="str">
            <v>Fevereiro</v>
          </cell>
          <cell r="D1530">
            <v>549.29</v>
          </cell>
          <cell r="E1530">
            <v>424.72</v>
          </cell>
          <cell r="F1530" t="str">
            <v>Diesel Comum</v>
          </cell>
        </row>
        <row r="1531">
          <cell r="A1531" t="str">
            <v>7028-3</v>
          </cell>
          <cell r="C1531" t="str">
            <v>Fevereiro</v>
          </cell>
          <cell r="D1531">
            <v>1</v>
          </cell>
          <cell r="E1531">
            <v>80</v>
          </cell>
          <cell r="F1531" t="str">
            <v>Lavagem Completa</v>
          </cell>
        </row>
        <row r="1532">
          <cell r="C1532" t="str">
            <v>Fevereiro Total</v>
          </cell>
          <cell r="D1532">
            <v>553.29</v>
          </cell>
          <cell r="E1532">
            <v>518.22</v>
          </cell>
        </row>
        <row r="1533">
          <cell r="A1533" t="str">
            <v>7028-3</v>
          </cell>
          <cell r="B1533" t="str">
            <v>CBL5177</v>
          </cell>
          <cell r="C1533" t="str">
            <v>Março</v>
          </cell>
          <cell r="D1533">
            <v>4</v>
          </cell>
          <cell r="E1533">
            <v>22.5</v>
          </cell>
          <cell r="F1533" t="str">
            <v>Complemento Óleo</v>
          </cell>
        </row>
        <row r="1534">
          <cell r="A1534" t="str">
            <v>7028-3</v>
          </cell>
          <cell r="B1534" t="str">
            <v>CBL5177</v>
          </cell>
          <cell r="C1534" t="str">
            <v>Março</v>
          </cell>
          <cell r="D1534">
            <v>386.86</v>
          </cell>
          <cell r="E1534">
            <v>298.58</v>
          </cell>
          <cell r="F1534" t="str">
            <v>Diesel Comum</v>
          </cell>
        </row>
        <row r="1535">
          <cell r="A1535" t="str">
            <v>7028-3</v>
          </cell>
          <cell r="C1535" t="str">
            <v>Março</v>
          </cell>
          <cell r="D1535">
            <v>2</v>
          </cell>
          <cell r="E1535">
            <v>160</v>
          </cell>
          <cell r="F1535" t="str">
            <v>Lavagem Completa</v>
          </cell>
        </row>
        <row r="1536">
          <cell r="C1536" t="str">
            <v>Março Total</v>
          </cell>
          <cell r="D1536">
            <v>392.86</v>
          </cell>
          <cell r="E1536">
            <v>481.08</v>
          </cell>
        </row>
        <row r="1537">
          <cell r="A1537" t="str">
            <v>7028-3</v>
          </cell>
          <cell r="B1537" t="str">
            <v>CBL5177</v>
          </cell>
          <cell r="C1537" t="str">
            <v>Abril</v>
          </cell>
          <cell r="D1537">
            <v>1</v>
          </cell>
          <cell r="E1537">
            <v>5.5</v>
          </cell>
          <cell r="F1537" t="str">
            <v>Complemento Óleo</v>
          </cell>
        </row>
        <row r="1538">
          <cell r="A1538" t="str">
            <v>7028-3</v>
          </cell>
          <cell r="B1538" t="str">
            <v>CBL5177</v>
          </cell>
          <cell r="C1538" t="str">
            <v>Abril</v>
          </cell>
          <cell r="D1538">
            <v>352.09</v>
          </cell>
          <cell r="E1538">
            <v>271.32</v>
          </cell>
          <cell r="F1538" t="str">
            <v>Diesel Comum</v>
          </cell>
        </row>
        <row r="1539">
          <cell r="A1539" t="str">
            <v>7028-3</v>
          </cell>
          <cell r="C1539" t="str">
            <v>Abril</v>
          </cell>
          <cell r="D1539">
            <v>1</v>
          </cell>
          <cell r="E1539">
            <v>80</v>
          </cell>
          <cell r="F1539" t="str">
            <v>Lavagem Completa</v>
          </cell>
        </row>
        <row r="1540">
          <cell r="C1540" t="str">
            <v>Abril Total</v>
          </cell>
          <cell r="D1540">
            <v>354.09</v>
          </cell>
          <cell r="E1540">
            <v>356.82</v>
          </cell>
        </row>
        <row r="1541">
          <cell r="A1541" t="str">
            <v>7030-6</v>
          </cell>
          <cell r="B1541" t="str">
            <v>CBL5173</v>
          </cell>
          <cell r="C1541" t="str">
            <v>Janeiro</v>
          </cell>
          <cell r="D1541">
            <v>316.85000000000002</v>
          </cell>
          <cell r="E1541">
            <v>244.5</v>
          </cell>
          <cell r="F1541" t="str">
            <v>Diesel Comum</v>
          </cell>
        </row>
        <row r="1542">
          <cell r="A1542" t="str">
            <v>7030-6</v>
          </cell>
          <cell r="C1542" t="str">
            <v>Janeiro</v>
          </cell>
          <cell r="D1542">
            <v>1</v>
          </cell>
          <cell r="E1542">
            <v>80</v>
          </cell>
          <cell r="F1542" t="str">
            <v>Lavagem Completa</v>
          </cell>
        </row>
        <row r="1543">
          <cell r="A1543" t="str">
            <v>7030-6</v>
          </cell>
          <cell r="C1543" t="str">
            <v>Janeiro</v>
          </cell>
          <cell r="D1543">
            <v>1</v>
          </cell>
          <cell r="E1543">
            <v>40</v>
          </cell>
          <cell r="F1543" t="str">
            <v>Lavagem Simples</v>
          </cell>
        </row>
        <row r="1544">
          <cell r="C1544" t="str">
            <v>Janeiro Total</v>
          </cell>
          <cell r="D1544">
            <v>318.85000000000002</v>
          </cell>
          <cell r="E1544">
            <v>364.5</v>
          </cell>
        </row>
        <row r="1545">
          <cell r="A1545" t="str">
            <v>7030-6</v>
          </cell>
          <cell r="B1545" t="str">
            <v>CBL5173</v>
          </cell>
          <cell r="C1545" t="str">
            <v>Fevereiro</v>
          </cell>
          <cell r="D1545">
            <v>235.43</v>
          </cell>
          <cell r="E1545">
            <v>181.34</v>
          </cell>
          <cell r="F1545" t="str">
            <v>Diesel Comum</v>
          </cell>
        </row>
        <row r="1546">
          <cell r="C1546" t="str">
            <v>Fevereiro Total</v>
          </cell>
          <cell r="D1546">
            <v>235.43</v>
          </cell>
          <cell r="E1546">
            <v>181.34</v>
          </cell>
        </row>
        <row r="1547">
          <cell r="A1547" t="str">
            <v>7030-6</v>
          </cell>
          <cell r="B1547" t="str">
            <v>CBL5173</v>
          </cell>
          <cell r="C1547" t="str">
            <v>Março</v>
          </cell>
          <cell r="D1547">
            <v>251.05</v>
          </cell>
          <cell r="E1547">
            <v>192.5</v>
          </cell>
          <cell r="F1547" t="str">
            <v>Diesel Comum</v>
          </cell>
        </row>
        <row r="1548">
          <cell r="A1548" t="str">
            <v>7030-6</v>
          </cell>
          <cell r="C1548" t="str">
            <v>Março</v>
          </cell>
          <cell r="D1548">
            <v>1</v>
          </cell>
          <cell r="E1548">
            <v>80</v>
          </cell>
          <cell r="F1548" t="str">
            <v>Lavagem Completa</v>
          </cell>
        </row>
        <row r="1549">
          <cell r="A1549" t="str">
            <v>7030-6</v>
          </cell>
          <cell r="C1549" t="str">
            <v>Março</v>
          </cell>
          <cell r="D1549">
            <v>1</v>
          </cell>
          <cell r="E1549">
            <v>40</v>
          </cell>
          <cell r="F1549" t="str">
            <v>Lavagem Simples</v>
          </cell>
        </row>
        <row r="1550">
          <cell r="C1550" t="str">
            <v>Março Total</v>
          </cell>
          <cell r="D1550">
            <v>253.05</v>
          </cell>
          <cell r="E1550">
            <v>312.5</v>
          </cell>
        </row>
        <row r="1551">
          <cell r="A1551" t="str">
            <v>7030-6</v>
          </cell>
          <cell r="B1551" t="str">
            <v>CBL5173</v>
          </cell>
          <cell r="C1551" t="str">
            <v>Abril</v>
          </cell>
          <cell r="D1551">
            <v>352.36</v>
          </cell>
          <cell r="E1551">
            <v>272.89999999999998</v>
          </cell>
          <cell r="F1551" t="str">
            <v>Diesel Comum</v>
          </cell>
        </row>
        <row r="1552">
          <cell r="A1552" t="str">
            <v>7030-6</v>
          </cell>
          <cell r="C1552" t="str">
            <v>Abril</v>
          </cell>
          <cell r="D1552">
            <v>1</v>
          </cell>
          <cell r="E1552">
            <v>80</v>
          </cell>
          <cell r="F1552" t="str">
            <v>Lavagem Completa</v>
          </cell>
        </row>
        <row r="1553">
          <cell r="C1553" t="str">
            <v>Abril Total</v>
          </cell>
          <cell r="D1553">
            <v>353.36</v>
          </cell>
          <cell r="E1553">
            <v>352.9</v>
          </cell>
        </row>
        <row r="1554">
          <cell r="A1554" t="str">
            <v>7053-4</v>
          </cell>
          <cell r="B1554" t="str">
            <v>CBL5261</v>
          </cell>
          <cell r="C1554" t="str">
            <v>Janeiro</v>
          </cell>
          <cell r="D1554">
            <v>146.71</v>
          </cell>
          <cell r="E1554">
            <v>113.65</v>
          </cell>
          <cell r="F1554" t="str">
            <v>Diesel Comum</v>
          </cell>
        </row>
        <row r="1555">
          <cell r="A1555" t="str">
            <v>7053-4</v>
          </cell>
          <cell r="C1555" t="str">
            <v>Janeiro</v>
          </cell>
          <cell r="D1555">
            <v>1</v>
          </cell>
          <cell r="E1555">
            <v>80</v>
          </cell>
          <cell r="F1555" t="str">
            <v>Lavagem Completa</v>
          </cell>
        </row>
        <row r="1556">
          <cell r="A1556" t="str">
            <v>7053-4</v>
          </cell>
          <cell r="C1556" t="str">
            <v>Janeiro</v>
          </cell>
          <cell r="D1556">
            <v>1</v>
          </cell>
          <cell r="E1556">
            <v>40</v>
          </cell>
          <cell r="F1556" t="str">
            <v>Lavagem Simples</v>
          </cell>
        </row>
        <row r="1557">
          <cell r="C1557" t="str">
            <v>Janeiro Total</v>
          </cell>
          <cell r="D1557">
            <v>148.71</v>
          </cell>
          <cell r="E1557">
            <v>233.65</v>
          </cell>
        </row>
        <row r="1558">
          <cell r="A1558" t="str">
            <v>7053-4</v>
          </cell>
          <cell r="B1558" t="str">
            <v>CBL5261</v>
          </cell>
          <cell r="C1558" t="str">
            <v>Fevereiro</v>
          </cell>
          <cell r="D1558">
            <v>255.39</v>
          </cell>
          <cell r="E1558">
            <v>197.71</v>
          </cell>
          <cell r="F1558" t="str">
            <v>Diesel Comum</v>
          </cell>
        </row>
        <row r="1559">
          <cell r="A1559" t="str">
            <v>7053-4</v>
          </cell>
          <cell r="C1559" t="str">
            <v>Fevereiro</v>
          </cell>
          <cell r="D1559">
            <v>1</v>
          </cell>
          <cell r="E1559">
            <v>80</v>
          </cell>
          <cell r="F1559" t="str">
            <v>Lavagem Completa</v>
          </cell>
        </row>
        <row r="1560">
          <cell r="C1560" t="str">
            <v>Fevereiro Total</v>
          </cell>
          <cell r="D1560">
            <v>256.39</v>
          </cell>
          <cell r="E1560">
            <v>277.71000000000004</v>
          </cell>
        </row>
        <row r="1561">
          <cell r="A1561" t="str">
            <v>7053-4</v>
          </cell>
          <cell r="B1561" t="str">
            <v>CBL5261</v>
          </cell>
          <cell r="C1561" t="str">
            <v>Março</v>
          </cell>
          <cell r="D1561">
            <v>2</v>
          </cell>
          <cell r="E1561">
            <v>12</v>
          </cell>
          <cell r="F1561" t="str">
            <v>Complemento Óleo</v>
          </cell>
        </row>
        <row r="1562">
          <cell r="A1562" t="str">
            <v>7053-4</v>
          </cell>
          <cell r="B1562" t="str">
            <v>CBL5261</v>
          </cell>
          <cell r="C1562" t="str">
            <v>Março</v>
          </cell>
          <cell r="D1562">
            <v>368.6</v>
          </cell>
          <cell r="E1562">
            <v>283.55</v>
          </cell>
          <cell r="F1562" t="str">
            <v>Diesel Comum</v>
          </cell>
        </row>
        <row r="1563">
          <cell r="C1563" t="str">
            <v>Março Total</v>
          </cell>
          <cell r="D1563">
            <v>370.6</v>
          </cell>
          <cell r="E1563">
            <v>295.55</v>
          </cell>
        </row>
        <row r="1564">
          <cell r="A1564" t="str">
            <v>7053-4</v>
          </cell>
          <cell r="B1564" t="str">
            <v>CBL5261</v>
          </cell>
          <cell r="C1564" t="str">
            <v>Abril</v>
          </cell>
          <cell r="D1564">
            <v>1</v>
          </cell>
          <cell r="E1564">
            <v>9</v>
          </cell>
          <cell r="F1564" t="str">
            <v>Complemento Óleo</v>
          </cell>
        </row>
        <row r="1565">
          <cell r="A1565" t="str">
            <v>7053-4</v>
          </cell>
          <cell r="B1565" t="str">
            <v>CBL5261</v>
          </cell>
          <cell r="C1565" t="str">
            <v>Abril</v>
          </cell>
          <cell r="D1565">
            <v>170.35</v>
          </cell>
          <cell r="E1565">
            <v>131.46</v>
          </cell>
          <cell r="F1565" t="str">
            <v>Diesel Comum</v>
          </cell>
        </row>
        <row r="1566">
          <cell r="A1566" t="str">
            <v>7053-4</v>
          </cell>
          <cell r="C1566" t="str">
            <v>Abril</v>
          </cell>
          <cell r="D1566">
            <v>2</v>
          </cell>
          <cell r="E1566">
            <v>160</v>
          </cell>
          <cell r="F1566" t="str">
            <v>Lavagem Completa</v>
          </cell>
        </row>
        <row r="1567">
          <cell r="C1567" t="str">
            <v>Abril Total</v>
          </cell>
          <cell r="D1567">
            <v>173.35</v>
          </cell>
          <cell r="E1567">
            <v>300.46000000000004</v>
          </cell>
        </row>
        <row r="1568">
          <cell r="A1568" t="str">
            <v>7126-3</v>
          </cell>
          <cell r="B1568" t="str">
            <v>CGG3656</v>
          </cell>
          <cell r="C1568" t="str">
            <v>Janeiro</v>
          </cell>
          <cell r="D1568">
            <v>275.94</v>
          </cell>
          <cell r="E1568">
            <v>211.68</v>
          </cell>
          <cell r="F1568" t="str">
            <v>Diesel Comum</v>
          </cell>
        </row>
        <row r="1569">
          <cell r="C1569" t="str">
            <v>Janeiro Total</v>
          </cell>
          <cell r="D1569">
            <v>275.94</v>
          </cell>
          <cell r="E1569">
            <v>211.68</v>
          </cell>
        </row>
        <row r="1570">
          <cell r="A1570" t="str">
            <v>7126-3</v>
          </cell>
          <cell r="B1570" t="str">
            <v>CGG3656</v>
          </cell>
          <cell r="C1570" t="str">
            <v>Fevereiro</v>
          </cell>
          <cell r="D1570">
            <v>78.489999999999995</v>
          </cell>
          <cell r="E1570">
            <v>60.2</v>
          </cell>
          <cell r="F1570" t="str">
            <v>Diesel Comum</v>
          </cell>
        </row>
        <row r="1571">
          <cell r="A1571" t="str">
            <v>7126-3</v>
          </cell>
          <cell r="B1571" t="str">
            <v>CGG3656</v>
          </cell>
          <cell r="C1571" t="str">
            <v>Fevereiro</v>
          </cell>
          <cell r="D1571">
            <v>10.02</v>
          </cell>
          <cell r="E1571">
            <v>10</v>
          </cell>
          <cell r="F1571" t="str">
            <v>Troca de Óleo</v>
          </cell>
        </row>
        <row r="1572">
          <cell r="C1572" t="str">
            <v>Fevereiro Total</v>
          </cell>
          <cell r="D1572">
            <v>88.509999999999991</v>
          </cell>
          <cell r="E1572">
            <v>70.2</v>
          </cell>
        </row>
        <row r="1573">
          <cell r="A1573" t="str">
            <v>7126-3</v>
          </cell>
          <cell r="B1573" t="str">
            <v>CGG3656</v>
          </cell>
          <cell r="C1573" t="str">
            <v>Março</v>
          </cell>
          <cell r="D1573">
            <v>95.2</v>
          </cell>
          <cell r="E1573">
            <v>73</v>
          </cell>
          <cell r="F1573" t="str">
            <v>Diesel Comum</v>
          </cell>
        </row>
        <row r="1574">
          <cell r="C1574" t="str">
            <v>Março Total</v>
          </cell>
          <cell r="D1574">
            <v>95.2</v>
          </cell>
          <cell r="E1574">
            <v>73</v>
          </cell>
        </row>
        <row r="1575">
          <cell r="A1575" t="str">
            <v>7126-3</v>
          </cell>
          <cell r="B1575" t="str">
            <v>CGG3656</v>
          </cell>
          <cell r="C1575" t="str">
            <v>Abril</v>
          </cell>
          <cell r="D1575">
            <v>110.83</v>
          </cell>
          <cell r="E1575">
            <v>85.01</v>
          </cell>
          <cell r="F1575" t="str">
            <v>Diesel Comum</v>
          </cell>
        </row>
        <row r="1576">
          <cell r="C1576" t="str">
            <v>Abril Total</v>
          </cell>
          <cell r="D1576">
            <v>110.83</v>
          </cell>
          <cell r="E1576">
            <v>85.01</v>
          </cell>
        </row>
        <row r="1577">
          <cell r="A1577" t="str">
            <v>7151-4</v>
          </cell>
          <cell r="B1577" t="str">
            <v>CBL5267</v>
          </cell>
          <cell r="C1577" t="str">
            <v>Fevereiro</v>
          </cell>
          <cell r="D1577">
            <v>255.27</v>
          </cell>
          <cell r="E1577">
            <v>197</v>
          </cell>
          <cell r="F1577" t="str">
            <v>Diesel Comum</v>
          </cell>
        </row>
        <row r="1578">
          <cell r="A1578" t="str">
            <v>7151-4</v>
          </cell>
          <cell r="B1578" t="str">
            <v>CBL5267</v>
          </cell>
          <cell r="C1578" t="str">
            <v>Fevereiro</v>
          </cell>
          <cell r="D1578">
            <v>6</v>
          </cell>
          <cell r="E1578">
            <v>30</v>
          </cell>
          <cell r="F1578" t="str">
            <v>Troca de Óleo</v>
          </cell>
        </row>
        <row r="1579">
          <cell r="C1579" t="str">
            <v>Fevereiro Total</v>
          </cell>
          <cell r="D1579">
            <v>261.27</v>
          </cell>
          <cell r="E1579">
            <v>227</v>
          </cell>
        </row>
        <row r="1580">
          <cell r="A1580" t="str">
            <v>7151-4</v>
          </cell>
          <cell r="C1580" t="str">
            <v>Março</v>
          </cell>
          <cell r="D1580">
            <v>1</v>
          </cell>
          <cell r="E1580">
            <v>80</v>
          </cell>
          <cell r="F1580" t="str">
            <v>Lavagem Completa</v>
          </cell>
        </row>
        <row r="1581">
          <cell r="C1581" t="str">
            <v>Março Total</v>
          </cell>
          <cell r="D1581">
            <v>1</v>
          </cell>
          <cell r="E1581">
            <v>80</v>
          </cell>
        </row>
        <row r="1582">
          <cell r="A1582" t="str">
            <v>7151-4</v>
          </cell>
          <cell r="C1582" t="str">
            <v>Abril</v>
          </cell>
          <cell r="D1582">
            <v>1</v>
          </cell>
          <cell r="E1582">
            <v>80</v>
          </cell>
          <cell r="F1582" t="str">
            <v>Lavagem Completa</v>
          </cell>
        </row>
        <row r="1583">
          <cell r="C1583" t="str">
            <v>Abril Total</v>
          </cell>
          <cell r="D1583">
            <v>1</v>
          </cell>
          <cell r="E1583">
            <v>80</v>
          </cell>
        </row>
        <row r="1584">
          <cell r="A1584" t="str">
            <v>7212-0</v>
          </cell>
          <cell r="B1584" t="str">
            <v>CMP5969</v>
          </cell>
          <cell r="C1584" t="str">
            <v>Fevereiro</v>
          </cell>
          <cell r="D1584">
            <v>89.57</v>
          </cell>
          <cell r="E1584">
            <v>78.650000000000006</v>
          </cell>
          <cell r="F1584" t="str">
            <v>Álcool</v>
          </cell>
        </row>
        <row r="1585">
          <cell r="C1585" t="str">
            <v>Fevereiro Total</v>
          </cell>
          <cell r="D1585">
            <v>89.57</v>
          </cell>
          <cell r="E1585">
            <v>78.650000000000006</v>
          </cell>
        </row>
        <row r="1586">
          <cell r="A1586" t="str">
            <v>7212-0</v>
          </cell>
          <cell r="B1586" t="str">
            <v>CMP5969</v>
          </cell>
          <cell r="C1586" t="str">
            <v>Março</v>
          </cell>
          <cell r="D1586">
            <v>90.55</v>
          </cell>
          <cell r="E1586">
            <v>79.599999999999994</v>
          </cell>
          <cell r="F1586" t="str">
            <v>Álcool</v>
          </cell>
        </row>
        <row r="1587">
          <cell r="C1587" t="str">
            <v>Março Total</v>
          </cell>
          <cell r="D1587">
            <v>90.55</v>
          </cell>
          <cell r="E1587">
            <v>79.599999999999994</v>
          </cell>
        </row>
        <row r="1588">
          <cell r="A1588" t="str">
            <v>7220-1</v>
          </cell>
          <cell r="B1588" t="str">
            <v>CLT2736</v>
          </cell>
          <cell r="C1588" t="str">
            <v>Janeiro</v>
          </cell>
          <cell r="D1588">
            <v>212.4</v>
          </cell>
          <cell r="E1588">
            <v>223.92</v>
          </cell>
          <cell r="F1588" t="str">
            <v>Álcool</v>
          </cell>
        </row>
        <row r="1589">
          <cell r="C1589" t="str">
            <v>Janeiro Total</v>
          </cell>
          <cell r="D1589">
            <v>212.4</v>
          </cell>
          <cell r="E1589">
            <v>223.92</v>
          </cell>
        </row>
        <row r="1590">
          <cell r="A1590" t="str">
            <v>7220-1</v>
          </cell>
          <cell r="B1590" t="str">
            <v>CLT2736</v>
          </cell>
          <cell r="C1590" t="str">
            <v>Março</v>
          </cell>
          <cell r="D1590">
            <v>1</v>
          </cell>
          <cell r="E1590">
            <v>5.0999999999999996</v>
          </cell>
          <cell r="F1590" t="str">
            <v>Aditivo Óleo</v>
          </cell>
        </row>
        <row r="1591">
          <cell r="A1591" t="str">
            <v>7220-1</v>
          </cell>
          <cell r="B1591" t="str">
            <v>CLT2736</v>
          </cell>
          <cell r="C1591" t="str">
            <v>Março</v>
          </cell>
          <cell r="D1591">
            <v>62</v>
          </cell>
          <cell r="E1591">
            <v>62</v>
          </cell>
          <cell r="F1591" t="str">
            <v>Álcool</v>
          </cell>
        </row>
        <row r="1592">
          <cell r="A1592" t="str">
            <v>7220-1</v>
          </cell>
          <cell r="B1592" t="str">
            <v>CLT2736</v>
          </cell>
          <cell r="C1592" t="str">
            <v>Março</v>
          </cell>
          <cell r="D1592">
            <v>1</v>
          </cell>
          <cell r="E1592">
            <v>10</v>
          </cell>
          <cell r="F1592" t="str">
            <v>Troca Ad. Rad</v>
          </cell>
        </row>
        <row r="1593">
          <cell r="C1593" t="str">
            <v>Março Total</v>
          </cell>
          <cell r="D1593">
            <v>64</v>
          </cell>
          <cell r="E1593">
            <v>77.099999999999994</v>
          </cell>
        </row>
        <row r="1594">
          <cell r="A1594" t="str">
            <v>7220-1</v>
          </cell>
          <cell r="B1594" t="str">
            <v>CLT2736</v>
          </cell>
          <cell r="C1594" t="str">
            <v>Abril</v>
          </cell>
          <cell r="D1594">
            <v>109</v>
          </cell>
          <cell r="E1594">
            <v>96.33</v>
          </cell>
          <cell r="F1594" t="str">
            <v>Álcool</v>
          </cell>
        </row>
        <row r="1595">
          <cell r="C1595" t="str">
            <v>Abril Total</v>
          </cell>
          <cell r="D1595">
            <v>109</v>
          </cell>
          <cell r="E1595">
            <v>96.33</v>
          </cell>
        </row>
        <row r="1596">
          <cell r="A1596" t="str">
            <v>7254-4</v>
          </cell>
          <cell r="B1596" t="str">
            <v>CPT8934</v>
          </cell>
          <cell r="C1596" t="str">
            <v>Janeiro</v>
          </cell>
          <cell r="D1596">
            <v>412</v>
          </cell>
          <cell r="E1596">
            <v>320.07</v>
          </cell>
          <cell r="F1596" t="str">
            <v>Diesel Comum</v>
          </cell>
        </row>
        <row r="1597">
          <cell r="C1597" t="str">
            <v>Janeiro Total</v>
          </cell>
          <cell r="D1597">
            <v>412</v>
          </cell>
          <cell r="E1597">
            <v>320.07</v>
          </cell>
        </row>
        <row r="1598">
          <cell r="A1598" t="str">
            <v>7254-4</v>
          </cell>
          <cell r="B1598" t="str">
            <v>CPT8934</v>
          </cell>
          <cell r="C1598" t="str">
            <v>Fevereiro</v>
          </cell>
          <cell r="D1598">
            <v>241.68</v>
          </cell>
          <cell r="E1598">
            <v>187</v>
          </cell>
          <cell r="F1598" t="str">
            <v>Diesel Comum</v>
          </cell>
        </row>
        <row r="1599">
          <cell r="C1599" t="str">
            <v>Fevereiro Total</v>
          </cell>
          <cell r="D1599">
            <v>241.68</v>
          </cell>
          <cell r="E1599">
            <v>187</v>
          </cell>
        </row>
        <row r="1600">
          <cell r="A1600" t="str">
            <v>7254-4</v>
          </cell>
          <cell r="B1600" t="str">
            <v>CPT8934</v>
          </cell>
          <cell r="C1600" t="str">
            <v>Março</v>
          </cell>
          <cell r="D1600">
            <v>223.89</v>
          </cell>
          <cell r="E1600">
            <v>172.7</v>
          </cell>
          <cell r="F1600" t="str">
            <v>Diesel Comum</v>
          </cell>
        </row>
        <row r="1601">
          <cell r="A1601" t="str">
            <v>7254-4</v>
          </cell>
          <cell r="C1601" t="str">
            <v>Março</v>
          </cell>
          <cell r="D1601">
            <v>1</v>
          </cell>
          <cell r="E1601">
            <v>80</v>
          </cell>
          <cell r="F1601" t="str">
            <v>Lavagem Completa</v>
          </cell>
        </row>
        <row r="1602">
          <cell r="C1602" t="str">
            <v>Março Total</v>
          </cell>
          <cell r="D1602">
            <v>224.89</v>
          </cell>
          <cell r="E1602">
            <v>252.7</v>
          </cell>
        </row>
        <row r="1603">
          <cell r="A1603" t="str">
            <v>7254-4</v>
          </cell>
          <cell r="B1603" t="str">
            <v>CPT8934</v>
          </cell>
          <cell r="C1603" t="str">
            <v>Abril</v>
          </cell>
          <cell r="D1603">
            <v>220.33</v>
          </cell>
          <cell r="E1603">
            <v>169.45</v>
          </cell>
          <cell r="F1603" t="str">
            <v>Diesel Comum</v>
          </cell>
        </row>
        <row r="1604">
          <cell r="A1604" t="str">
            <v>7254-4</v>
          </cell>
          <cell r="B1604" t="str">
            <v>CPT8934</v>
          </cell>
          <cell r="C1604" t="str">
            <v>Abril</v>
          </cell>
          <cell r="D1604">
            <v>100.02</v>
          </cell>
          <cell r="E1604">
            <v>9</v>
          </cell>
          <cell r="F1604" t="str">
            <v>Troca de Óleo</v>
          </cell>
        </row>
        <row r="1605">
          <cell r="C1605" t="str">
            <v>Abril Total</v>
          </cell>
          <cell r="D1605">
            <v>320.35000000000002</v>
          </cell>
          <cell r="E1605">
            <v>178.45</v>
          </cell>
        </row>
        <row r="1606">
          <cell r="A1606" t="str">
            <v>7260-9</v>
          </cell>
          <cell r="B1606" t="str">
            <v>CPT1707</v>
          </cell>
          <cell r="C1606" t="str">
            <v>Janeiro</v>
          </cell>
          <cell r="D1606">
            <v>2</v>
          </cell>
          <cell r="E1606">
            <v>10</v>
          </cell>
          <cell r="F1606" t="str">
            <v>Complemento Óleo</v>
          </cell>
        </row>
        <row r="1607">
          <cell r="A1607" t="str">
            <v>7260-9</v>
          </cell>
          <cell r="B1607" t="str">
            <v>CPT1707</v>
          </cell>
          <cell r="C1607" t="str">
            <v>Janeiro</v>
          </cell>
          <cell r="D1607">
            <v>189</v>
          </cell>
          <cell r="E1607">
            <v>144.5</v>
          </cell>
          <cell r="F1607" t="str">
            <v>Diesel Comum</v>
          </cell>
        </row>
        <row r="1608">
          <cell r="C1608" t="str">
            <v>Janeiro Total</v>
          </cell>
          <cell r="D1608">
            <v>191</v>
          </cell>
          <cell r="E1608">
            <v>154.5</v>
          </cell>
        </row>
        <row r="1609">
          <cell r="A1609" t="str">
            <v>7260-9</v>
          </cell>
          <cell r="B1609" t="str">
            <v>CPT1707</v>
          </cell>
          <cell r="C1609" t="str">
            <v>Fevereiro</v>
          </cell>
          <cell r="D1609">
            <v>93.32</v>
          </cell>
          <cell r="E1609">
            <v>168.63</v>
          </cell>
          <cell r="F1609" t="str">
            <v>Diesel Comum</v>
          </cell>
        </row>
        <row r="1610">
          <cell r="C1610" t="str">
            <v>Fevereiro Total</v>
          </cell>
          <cell r="D1610">
            <v>93.32</v>
          </cell>
          <cell r="E1610">
            <v>168.63</v>
          </cell>
        </row>
        <row r="1611">
          <cell r="A1611" t="str">
            <v>7260-9</v>
          </cell>
          <cell r="B1611" t="str">
            <v>CPT1707</v>
          </cell>
          <cell r="C1611" t="str">
            <v>Março</v>
          </cell>
          <cell r="D1611">
            <v>131</v>
          </cell>
          <cell r="E1611">
            <v>100.59</v>
          </cell>
          <cell r="F1611" t="str">
            <v>Diesel Comum</v>
          </cell>
        </row>
        <row r="1612">
          <cell r="C1612" t="str">
            <v>Março Total</v>
          </cell>
          <cell r="D1612">
            <v>131</v>
          </cell>
          <cell r="E1612">
            <v>100.59</v>
          </cell>
        </row>
        <row r="1613">
          <cell r="A1613" t="str">
            <v>7260-9</v>
          </cell>
          <cell r="B1613" t="str">
            <v>CPT1707</v>
          </cell>
          <cell r="C1613" t="str">
            <v>Abril</v>
          </cell>
          <cell r="D1613">
            <v>20</v>
          </cell>
          <cell r="E1613">
            <v>100</v>
          </cell>
          <cell r="F1613" t="str">
            <v>Complemento Óleo</v>
          </cell>
        </row>
        <row r="1614">
          <cell r="A1614" t="str">
            <v>7260-9</v>
          </cell>
          <cell r="B1614" t="str">
            <v>CPT1707</v>
          </cell>
          <cell r="C1614" t="str">
            <v>Abril</v>
          </cell>
          <cell r="D1614">
            <v>152</v>
          </cell>
          <cell r="E1614">
            <v>117</v>
          </cell>
          <cell r="F1614" t="str">
            <v>Diesel Comum</v>
          </cell>
        </row>
        <row r="1615">
          <cell r="C1615" t="str">
            <v>Abril Total</v>
          </cell>
          <cell r="D1615">
            <v>172</v>
          </cell>
          <cell r="E1615">
            <v>217</v>
          </cell>
        </row>
        <row r="1616">
          <cell r="A1616" t="str">
            <v>7271-4</v>
          </cell>
          <cell r="B1616" t="str">
            <v>CGG2458</v>
          </cell>
          <cell r="C1616" t="str">
            <v>Fevereiro</v>
          </cell>
          <cell r="D1616">
            <v>132.30000000000001</v>
          </cell>
          <cell r="E1616">
            <v>101.5</v>
          </cell>
          <cell r="F1616" t="str">
            <v>Diesel Comum</v>
          </cell>
        </row>
        <row r="1617">
          <cell r="C1617" t="str">
            <v>Fevereiro Total</v>
          </cell>
          <cell r="D1617">
            <v>132.30000000000001</v>
          </cell>
          <cell r="E1617">
            <v>101.5</v>
          </cell>
        </row>
        <row r="1618">
          <cell r="A1618" t="str">
            <v>7271-4</v>
          </cell>
          <cell r="B1618" t="str">
            <v>CGG2458</v>
          </cell>
          <cell r="C1618" t="str">
            <v>Março</v>
          </cell>
          <cell r="D1618">
            <v>109.06</v>
          </cell>
          <cell r="E1618">
            <v>83.67</v>
          </cell>
          <cell r="F1618" t="str">
            <v>Diesel Comum</v>
          </cell>
        </row>
        <row r="1619">
          <cell r="C1619" t="str">
            <v>Março Total</v>
          </cell>
          <cell r="D1619">
            <v>109.06</v>
          </cell>
          <cell r="E1619">
            <v>83.67</v>
          </cell>
        </row>
        <row r="1620">
          <cell r="A1620" t="str">
            <v>7271-4</v>
          </cell>
          <cell r="B1620" t="str">
            <v>CGG2458</v>
          </cell>
          <cell r="C1620" t="str">
            <v>Abril</v>
          </cell>
          <cell r="D1620">
            <v>128.55000000000001</v>
          </cell>
          <cell r="E1620">
            <v>98.6</v>
          </cell>
          <cell r="F1620" t="str">
            <v>Diesel Comum</v>
          </cell>
        </row>
        <row r="1621">
          <cell r="C1621" t="str">
            <v>Abril Total</v>
          </cell>
          <cell r="D1621">
            <v>128.55000000000001</v>
          </cell>
          <cell r="E1621">
            <v>98.6</v>
          </cell>
        </row>
        <row r="1622">
          <cell r="A1622" t="str">
            <v>7302-9</v>
          </cell>
          <cell r="B1622" t="str">
            <v>CBL5268</v>
          </cell>
          <cell r="C1622" t="str">
            <v>Janeiro</v>
          </cell>
          <cell r="D1622">
            <v>259.22000000000003</v>
          </cell>
          <cell r="E1622">
            <v>199</v>
          </cell>
          <cell r="F1622" t="str">
            <v>Diesel Comum</v>
          </cell>
        </row>
        <row r="1623">
          <cell r="C1623" t="str">
            <v>Janeiro Total</v>
          </cell>
          <cell r="D1623">
            <v>259.22000000000003</v>
          </cell>
          <cell r="E1623">
            <v>199</v>
          </cell>
        </row>
        <row r="1624">
          <cell r="A1624" t="str">
            <v>7302-9</v>
          </cell>
          <cell r="B1624" t="str">
            <v>CBL5268</v>
          </cell>
          <cell r="C1624" t="str">
            <v>Fevereiro</v>
          </cell>
          <cell r="D1624">
            <v>362.85</v>
          </cell>
          <cell r="E1624">
            <v>278.33999999999997</v>
          </cell>
          <cell r="F1624" t="str">
            <v>Diesel Comum</v>
          </cell>
        </row>
        <row r="1625">
          <cell r="C1625" t="str">
            <v>Fevereiro Total</v>
          </cell>
          <cell r="D1625">
            <v>362.85</v>
          </cell>
          <cell r="E1625">
            <v>278.33999999999997</v>
          </cell>
        </row>
        <row r="1626">
          <cell r="A1626" t="str">
            <v>7302-9</v>
          </cell>
          <cell r="B1626" t="str">
            <v>CBL5268</v>
          </cell>
          <cell r="C1626" t="str">
            <v>Março</v>
          </cell>
          <cell r="D1626">
            <v>270.24</v>
          </cell>
          <cell r="E1626">
            <v>207.57</v>
          </cell>
          <cell r="F1626" t="str">
            <v>Diesel Comum</v>
          </cell>
        </row>
        <row r="1627">
          <cell r="C1627" t="str">
            <v>Março Total</v>
          </cell>
          <cell r="D1627">
            <v>270.24</v>
          </cell>
          <cell r="E1627">
            <v>207.57</v>
          </cell>
        </row>
        <row r="1628">
          <cell r="A1628" t="str">
            <v>7302-9</v>
          </cell>
          <cell r="B1628" t="str">
            <v>CBL5268</v>
          </cell>
          <cell r="C1628" t="str">
            <v>Abril</v>
          </cell>
          <cell r="D1628">
            <v>250.91</v>
          </cell>
          <cell r="E1628">
            <v>192.43</v>
          </cell>
          <cell r="F1628" t="str">
            <v>Diesel Comum</v>
          </cell>
        </row>
        <row r="1629">
          <cell r="C1629" t="str">
            <v>Abril Total</v>
          </cell>
          <cell r="D1629">
            <v>250.91</v>
          </cell>
          <cell r="E1629">
            <v>192.43</v>
          </cell>
        </row>
        <row r="1630">
          <cell r="A1630" t="str">
            <v>7335-4</v>
          </cell>
          <cell r="B1630" t="str">
            <v>CBL5272</v>
          </cell>
          <cell r="C1630" t="str">
            <v>Janeiro</v>
          </cell>
          <cell r="D1630">
            <v>138.16</v>
          </cell>
          <cell r="E1630">
            <v>106</v>
          </cell>
          <cell r="F1630" t="str">
            <v>Diesel Comum</v>
          </cell>
        </row>
        <row r="1631">
          <cell r="C1631" t="str">
            <v>Janeiro Total</v>
          </cell>
          <cell r="D1631">
            <v>138.16</v>
          </cell>
          <cell r="E1631">
            <v>106</v>
          </cell>
        </row>
        <row r="1632">
          <cell r="A1632" t="str">
            <v>7335-4</v>
          </cell>
          <cell r="B1632" t="str">
            <v>CBL5272</v>
          </cell>
          <cell r="C1632" t="str">
            <v>Fevereiro</v>
          </cell>
          <cell r="D1632">
            <v>215.1</v>
          </cell>
          <cell r="E1632">
            <v>165</v>
          </cell>
          <cell r="F1632" t="str">
            <v>Diesel Comum</v>
          </cell>
        </row>
        <row r="1633">
          <cell r="C1633" t="str">
            <v>Fevereiro Total</v>
          </cell>
          <cell r="D1633">
            <v>215.1</v>
          </cell>
          <cell r="E1633">
            <v>165</v>
          </cell>
        </row>
        <row r="1634">
          <cell r="A1634" t="str">
            <v>7335-4</v>
          </cell>
          <cell r="B1634" t="str">
            <v>CBL5272</v>
          </cell>
          <cell r="C1634" t="str">
            <v>Março</v>
          </cell>
          <cell r="D1634">
            <v>197.25</v>
          </cell>
          <cell r="E1634">
            <v>151.25</v>
          </cell>
          <cell r="F1634" t="str">
            <v>Diesel Comum</v>
          </cell>
        </row>
        <row r="1635">
          <cell r="C1635" t="str">
            <v>Março Total</v>
          </cell>
          <cell r="D1635">
            <v>197.25</v>
          </cell>
          <cell r="E1635">
            <v>151.25</v>
          </cell>
        </row>
        <row r="1636">
          <cell r="A1636" t="str">
            <v>7335-4</v>
          </cell>
          <cell r="B1636" t="str">
            <v>CBL5272</v>
          </cell>
          <cell r="C1636" t="str">
            <v>Abril</v>
          </cell>
          <cell r="D1636">
            <v>200.52</v>
          </cell>
          <cell r="E1636">
            <v>153.81</v>
          </cell>
          <cell r="F1636" t="str">
            <v>Diesel Comum</v>
          </cell>
        </row>
        <row r="1637">
          <cell r="C1637" t="str">
            <v>Abril Total</v>
          </cell>
          <cell r="D1637">
            <v>200.52</v>
          </cell>
          <cell r="E1637">
            <v>153.81</v>
          </cell>
        </row>
        <row r="1638">
          <cell r="A1638" t="str">
            <v>7340-1</v>
          </cell>
          <cell r="B1638" t="str">
            <v>CBL5282</v>
          </cell>
          <cell r="C1638" t="str">
            <v>Janeiro</v>
          </cell>
          <cell r="D1638">
            <v>191</v>
          </cell>
          <cell r="E1638">
            <v>147.06</v>
          </cell>
          <cell r="F1638" t="str">
            <v>Diesel Comum</v>
          </cell>
        </row>
        <row r="1639">
          <cell r="C1639" t="str">
            <v>Janeiro Total</v>
          </cell>
          <cell r="D1639">
            <v>191</v>
          </cell>
          <cell r="E1639">
            <v>147.06</v>
          </cell>
        </row>
        <row r="1640">
          <cell r="A1640" t="str">
            <v>7340-1</v>
          </cell>
          <cell r="B1640" t="str">
            <v>CBL5282</v>
          </cell>
          <cell r="C1640" t="str">
            <v>Fevereiro</v>
          </cell>
          <cell r="D1640">
            <v>297.99</v>
          </cell>
          <cell r="E1640">
            <v>229.03</v>
          </cell>
          <cell r="F1640" t="str">
            <v>Diesel Comum</v>
          </cell>
        </row>
        <row r="1641">
          <cell r="C1641" t="str">
            <v>Fevereiro Total</v>
          </cell>
          <cell r="D1641">
            <v>297.99</v>
          </cell>
          <cell r="E1641">
            <v>229.03</v>
          </cell>
        </row>
        <row r="1642">
          <cell r="A1642" t="str">
            <v>7340-1</v>
          </cell>
          <cell r="B1642" t="str">
            <v>CBL5282</v>
          </cell>
          <cell r="C1642" t="str">
            <v>Março</v>
          </cell>
          <cell r="D1642">
            <v>183.22</v>
          </cell>
          <cell r="E1642">
            <v>140.53</v>
          </cell>
          <cell r="F1642" t="str">
            <v>Diesel Comum</v>
          </cell>
        </row>
        <row r="1643">
          <cell r="C1643" t="str">
            <v>Março Total</v>
          </cell>
          <cell r="D1643">
            <v>183.22</v>
          </cell>
          <cell r="E1643">
            <v>140.53</v>
          </cell>
        </row>
        <row r="1644">
          <cell r="A1644" t="str">
            <v>7340-1</v>
          </cell>
          <cell r="B1644" t="str">
            <v>CBL5282</v>
          </cell>
          <cell r="C1644" t="str">
            <v>Abril</v>
          </cell>
          <cell r="D1644">
            <v>100</v>
          </cell>
          <cell r="E1644">
            <v>77.400000000000006</v>
          </cell>
          <cell r="F1644" t="str">
            <v>Diesel Comum</v>
          </cell>
        </row>
        <row r="1645">
          <cell r="C1645" t="str">
            <v>Abril Total</v>
          </cell>
          <cell r="D1645">
            <v>100</v>
          </cell>
          <cell r="E1645">
            <v>77.400000000000006</v>
          </cell>
        </row>
        <row r="1646">
          <cell r="A1646" t="str">
            <v>7348-5</v>
          </cell>
          <cell r="B1646" t="str">
            <v>CBL5287</v>
          </cell>
          <cell r="C1646" t="str">
            <v>Janeiro</v>
          </cell>
          <cell r="D1646">
            <v>381.85</v>
          </cell>
          <cell r="E1646">
            <v>295.2</v>
          </cell>
          <cell r="F1646" t="str">
            <v>Diesel Comum</v>
          </cell>
        </row>
        <row r="1647">
          <cell r="A1647" t="str">
            <v>7348-5</v>
          </cell>
          <cell r="C1647" t="str">
            <v>Janeiro</v>
          </cell>
          <cell r="D1647">
            <v>1</v>
          </cell>
          <cell r="E1647">
            <v>80</v>
          </cell>
          <cell r="F1647" t="str">
            <v>Lavagem Completa</v>
          </cell>
        </row>
        <row r="1648">
          <cell r="C1648" t="str">
            <v>Janeiro Total</v>
          </cell>
          <cell r="D1648">
            <v>382.85</v>
          </cell>
          <cell r="E1648">
            <v>375.2</v>
          </cell>
        </row>
        <row r="1649">
          <cell r="A1649" t="str">
            <v>7348-5</v>
          </cell>
          <cell r="B1649" t="str">
            <v>CBL5287</v>
          </cell>
          <cell r="C1649" t="str">
            <v>Fevereiro</v>
          </cell>
          <cell r="D1649">
            <v>538.6</v>
          </cell>
          <cell r="E1649">
            <v>415.73</v>
          </cell>
          <cell r="F1649" t="str">
            <v>Diesel Comum</v>
          </cell>
        </row>
        <row r="1650">
          <cell r="C1650" t="str">
            <v>Fevereiro Total</v>
          </cell>
          <cell r="D1650">
            <v>538.6</v>
          </cell>
          <cell r="E1650">
            <v>415.73</v>
          </cell>
        </row>
        <row r="1651">
          <cell r="A1651" t="str">
            <v>7348-5</v>
          </cell>
          <cell r="B1651" t="str">
            <v>CBL5287</v>
          </cell>
          <cell r="C1651" t="str">
            <v>Março</v>
          </cell>
          <cell r="D1651">
            <v>3</v>
          </cell>
          <cell r="E1651">
            <v>13.5</v>
          </cell>
          <cell r="F1651" t="str">
            <v>Complemento Óleo</v>
          </cell>
        </row>
        <row r="1652">
          <cell r="A1652" t="str">
            <v>7348-5</v>
          </cell>
          <cell r="B1652" t="str">
            <v>CBL5287</v>
          </cell>
          <cell r="C1652" t="str">
            <v>Março</v>
          </cell>
          <cell r="D1652">
            <v>193.57</v>
          </cell>
          <cell r="E1652">
            <v>150</v>
          </cell>
          <cell r="F1652" t="str">
            <v>Diesel Comum</v>
          </cell>
        </row>
        <row r="1653">
          <cell r="C1653" t="str">
            <v>Março Total</v>
          </cell>
          <cell r="D1653">
            <v>196.57</v>
          </cell>
          <cell r="E1653">
            <v>163.5</v>
          </cell>
        </row>
        <row r="1654">
          <cell r="A1654" t="str">
            <v>7348-5</v>
          </cell>
          <cell r="B1654" t="str">
            <v>CBL5287</v>
          </cell>
          <cell r="C1654" t="str">
            <v>Abril</v>
          </cell>
          <cell r="D1654">
            <v>251.66</v>
          </cell>
          <cell r="E1654">
            <v>195.02</v>
          </cell>
          <cell r="F1654" t="str">
            <v>Diesel Comum</v>
          </cell>
        </row>
        <row r="1655">
          <cell r="A1655" t="str">
            <v>7348-5</v>
          </cell>
          <cell r="C1655" t="str">
            <v>Abril</v>
          </cell>
          <cell r="D1655">
            <v>1</v>
          </cell>
          <cell r="E1655">
            <v>80</v>
          </cell>
          <cell r="F1655" t="str">
            <v>Lavagem Completa</v>
          </cell>
        </row>
        <row r="1656">
          <cell r="C1656" t="str">
            <v>Abril Total</v>
          </cell>
          <cell r="D1656">
            <v>252.66</v>
          </cell>
          <cell r="E1656">
            <v>275.02</v>
          </cell>
        </row>
        <row r="1657">
          <cell r="A1657" t="str">
            <v>7354-0</v>
          </cell>
          <cell r="B1657" t="str">
            <v>CBL5285</v>
          </cell>
          <cell r="C1657" t="str">
            <v>Fevereiro</v>
          </cell>
          <cell r="D1657">
            <v>95.5</v>
          </cell>
          <cell r="E1657">
            <v>73.25</v>
          </cell>
          <cell r="F1657" t="str">
            <v>Diesel Comum</v>
          </cell>
        </row>
        <row r="1658">
          <cell r="C1658" t="str">
            <v>Fevereiro Total</v>
          </cell>
          <cell r="D1658">
            <v>95.5</v>
          </cell>
          <cell r="E1658">
            <v>73.25</v>
          </cell>
        </row>
        <row r="1659">
          <cell r="A1659" t="str">
            <v>7354-0</v>
          </cell>
          <cell r="B1659" t="str">
            <v>CBL5285</v>
          </cell>
          <cell r="C1659" t="str">
            <v>Março</v>
          </cell>
          <cell r="D1659">
            <v>301.95999999999998</v>
          </cell>
          <cell r="E1659">
            <v>234.01</v>
          </cell>
          <cell r="F1659" t="str">
            <v>Diesel Comum</v>
          </cell>
        </row>
        <row r="1660">
          <cell r="A1660" t="str">
            <v>7354-0</v>
          </cell>
          <cell r="C1660" t="str">
            <v>Março</v>
          </cell>
          <cell r="D1660">
            <v>1</v>
          </cell>
          <cell r="E1660">
            <v>80</v>
          </cell>
          <cell r="F1660" t="str">
            <v>Lavagem Completa</v>
          </cell>
        </row>
        <row r="1661">
          <cell r="C1661" t="str">
            <v>Março Total</v>
          </cell>
          <cell r="D1661">
            <v>302.95999999999998</v>
          </cell>
          <cell r="E1661">
            <v>314.01</v>
          </cell>
        </row>
        <row r="1662">
          <cell r="A1662" t="str">
            <v>7354-0</v>
          </cell>
          <cell r="B1662" t="str">
            <v>CBL5285</v>
          </cell>
          <cell r="C1662" t="str">
            <v>Abril</v>
          </cell>
          <cell r="D1662">
            <v>144.41999999999999</v>
          </cell>
          <cell r="E1662">
            <v>111.92</v>
          </cell>
          <cell r="F1662" t="str">
            <v>Diesel Comum</v>
          </cell>
        </row>
        <row r="1663">
          <cell r="A1663" t="str">
            <v>7354-0</v>
          </cell>
          <cell r="C1663" t="str">
            <v>Abril</v>
          </cell>
          <cell r="D1663">
            <v>2</v>
          </cell>
          <cell r="E1663">
            <v>160</v>
          </cell>
          <cell r="F1663" t="str">
            <v>Lavagem Completa</v>
          </cell>
        </row>
        <row r="1664">
          <cell r="C1664" t="str">
            <v>Abril Total</v>
          </cell>
          <cell r="D1664">
            <v>146.41999999999999</v>
          </cell>
          <cell r="E1664">
            <v>271.92</v>
          </cell>
        </row>
        <row r="1665">
          <cell r="A1665" t="str">
            <v>7369-7</v>
          </cell>
          <cell r="B1665" t="str">
            <v>CBL5249</v>
          </cell>
          <cell r="C1665" t="str">
            <v>Janeiro</v>
          </cell>
          <cell r="D1665">
            <v>525.86</v>
          </cell>
          <cell r="E1665">
            <v>405.58</v>
          </cell>
          <cell r="F1665" t="str">
            <v>Diesel Comum</v>
          </cell>
        </row>
        <row r="1666">
          <cell r="A1666" t="str">
            <v>7369-7</v>
          </cell>
          <cell r="C1666" t="str">
            <v>Janeiro</v>
          </cell>
          <cell r="D1666">
            <v>1</v>
          </cell>
          <cell r="E1666">
            <v>80</v>
          </cell>
          <cell r="F1666" t="str">
            <v>Lavagem Completa</v>
          </cell>
        </row>
        <row r="1667">
          <cell r="C1667" t="str">
            <v>Janeiro Total</v>
          </cell>
          <cell r="D1667">
            <v>526.86</v>
          </cell>
          <cell r="E1667">
            <v>485.58</v>
          </cell>
        </row>
        <row r="1668">
          <cell r="A1668" t="str">
            <v>7369-7</v>
          </cell>
          <cell r="B1668" t="str">
            <v>CBL5249</v>
          </cell>
          <cell r="C1668" t="str">
            <v>Fevereiro</v>
          </cell>
          <cell r="D1668">
            <v>3</v>
          </cell>
          <cell r="E1668">
            <v>13.5</v>
          </cell>
          <cell r="F1668" t="str">
            <v>Complemento Óleo</v>
          </cell>
        </row>
        <row r="1669">
          <cell r="A1669" t="str">
            <v>7369-7</v>
          </cell>
          <cell r="B1669" t="str">
            <v>CBL5249</v>
          </cell>
          <cell r="C1669" t="str">
            <v>Fevereiro</v>
          </cell>
          <cell r="D1669">
            <v>575.66999999999996</v>
          </cell>
          <cell r="E1669">
            <v>443.57</v>
          </cell>
          <cell r="F1669" t="str">
            <v>Diesel Comum</v>
          </cell>
        </row>
        <row r="1670">
          <cell r="C1670" t="str">
            <v>Fevereiro Total</v>
          </cell>
          <cell r="D1670">
            <v>578.66999999999996</v>
          </cell>
          <cell r="E1670">
            <v>457.07</v>
          </cell>
        </row>
        <row r="1671">
          <cell r="A1671" t="str">
            <v>7383-3</v>
          </cell>
          <cell r="B1671" t="str">
            <v>BME3783</v>
          </cell>
          <cell r="C1671" t="str">
            <v>Janeiro</v>
          </cell>
          <cell r="D1671">
            <v>2</v>
          </cell>
          <cell r="E1671">
            <v>10</v>
          </cell>
          <cell r="F1671" t="str">
            <v>Complemento Óleo</v>
          </cell>
        </row>
        <row r="1672">
          <cell r="A1672" t="str">
            <v>7383-3</v>
          </cell>
          <cell r="B1672" t="str">
            <v>BME3783</v>
          </cell>
          <cell r="C1672" t="str">
            <v>Janeiro</v>
          </cell>
          <cell r="D1672">
            <v>349.37</v>
          </cell>
          <cell r="E1672">
            <v>268.01</v>
          </cell>
          <cell r="F1672" t="str">
            <v>Diesel Comum</v>
          </cell>
        </row>
        <row r="1673">
          <cell r="C1673" t="str">
            <v>Janeiro Total</v>
          </cell>
          <cell r="D1673">
            <v>351.37</v>
          </cell>
          <cell r="E1673">
            <v>278.01</v>
          </cell>
        </row>
        <row r="1674">
          <cell r="A1674" t="str">
            <v>7383-3</v>
          </cell>
          <cell r="B1674" t="str">
            <v>BME3783</v>
          </cell>
          <cell r="C1674" t="str">
            <v>Fevereiro</v>
          </cell>
          <cell r="D1674">
            <v>233.56</v>
          </cell>
          <cell r="E1674">
            <v>179.13</v>
          </cell>
          <cell r="F1674" t="str">
            <v>Diesel Comum</v>
          </cell>
        </row>
        <row r="1675">
          <cell r="A1675" t="str">
            <v>7383-3</v>
          </cell>
          <cell r="B1675" t="str">
            <v>BME3783</v>
          </cell>
          <cell r="C1675" t="str">
            <v>Fevereiro</v>
          </cell>
          <cell r="D1675">
            <v>1</v>
          </cell>
          <cell r="E1675">
            <v>4.5</v>
          </cell>
          <cell r="F1675" t="str">
            <v>Troca de Óleo</v>
          </cell>
        </row>
        <row r="1676">
          <cell r="C1676" t="str">
            <v>Fevereiro Total</v>
          </cell>
          <cell r="D1676">
            <v>234.56</v>
          </cell>
          <cell r="E1676">
            <v>183.63</v>
          </cell>
        </row>
        <row r="1677">
          <cell r="A1677" t="str">
            <v>7383-3</v>
          </cell>
          <cell r="B1677" t="str">
            <v>BME3783</v>
          </cell>
          <cell r="C1677" t="str">
            <v>Março</v>
          </cell>
          <cell r="D1677">
            <v>1</v>
          </cell>
          <cell r="E1677">
            <v>5</v>
          </cell>
          <cell r="F1677" t="str">
            <v>Complemento Óleo</v>
          </cell>
        </row>
        <row r="1678">
          <cell r="A1678" t="str">
            <v>7383-3</v>
          </cell>
          <cell r="B1678" t="str">
            <v>BME3783</v>
          </cell>
          <cell r="C1678" t="str">
            <v>Março</v>
          </cell>
          <cell r="D1678">
            <v>338.66</v>
          </cell>
          <cell r="E1678">
            <v>260.3</v>
          </cell>
          <cell r="F1678" t="str">
            <v>Diesel Comum</v>
          </cell>
        </row>
        <row r="1679">
          <cell r="C1679" t="str">
            <v>Março Total</v>
          </cell>
          <cell r="D1679">
            <v>339.66</v>
          </cell>
          <cell r="E1679">
            <v>265.3</v>
          </cell>
        </row>
        <row r="1680">
          <cell r="A1680" t="str">
            <v>7383-3</v>
          </cell>
          <cell r="B1680" t="str">
            <v>BME3783</v>
          </cell>
          <cell r="C1680" t="str">
            <v>Abril</v>
          </cell>
          <cell r="D1680">
            <v>276.08</v>
          </cell>
          <cell r="E1680">
            <v>211.77</v>
          </cell>
          <cell r="F1680" t="str">
            <v>Diesel Comum</v>
          </cell>
        </row>
        <row r="1681">
          <cell r="C1681" t="str">
            <v>Abril Total</v>
          </cell>
          <cell r="D1681">
            <v>276.08</v>
          </cell>
          <cell r="E1681">
            <v>211.77</v>
          </cell>
        </row>
        <row r="1682">
          <cell r="A1682" t="str">
            <v>7401-7</v>
          </cell>
          <cell r="B1682" t="str">
            <v>DAL6236</v>
          </cell>
          <cell r="C1682" t="str">
            <v>Fevereiro</v>
          </cell>
          <cell r="D1682">
            <v>382.4</v>
          </cell>
          <cell r="E1682">
            <v>294.05</v>
          </cell>
          <cell r="F1682" t="str">
            <v>Diesel Comum</v>
          </cell>
        </row>
        <row r="1683">
          <cell r="C1683" t="str">
            <v>Fevereiro Total</v>
          </cell>
          <cell r="D1683">
            <v>382.4</v>
          </cell>
          <cell r="E1683">
            <v>294.05</v>
          </cell>
        </row>
        <row r="1684">
          <cell r="A1684" t="str">
            <v>7401-7</v>
          </cell>
          <cell r="B1684" t="str">
            <v>DAL6236</v>
          </cell>
          <cell r="C1684" t="str">
            <v>Março</v>
          </cell>
          <cell r="D1684">
            <v>1</v>
          </cell>
          <cell r="E1684">
            <v>8</v>
          </cell>
          <cell r="F1684" t="str">
            <v>Complemento Óleo</v>
          </cell>
        </row>
        <row r="1685">
          <cell r="A1685" t="str">
            <v>7401-7</v>
          </cell>
          <cell r="B1685" t="str">
            <v>DAL6236</v>
          </cell>
          <cell r="C1685" t="str">
            <v>Março</v>
          </cell>
          <cell r="D1685">
            <v>384.13</v>
          </cell>
          <cell r="E1685">
            <v>294.7</v>
          </cell>
          <cell r="F1685" t="str">
            <v>Diesel Comum</v>
          </cell>
        </row>
        <row r="1686">
          <cell r="C1686" t="str">
            <v>Março Total</v>
          </cell>
          <cell r="D1686">
            <v>385.13</v>
          </cell>
          <cell r="E1686">
            <v>302.7</v>
          </cell>
        </row>
        <row r="1687">
          <cell r="A1687" t="str">
            <v>7401-7</v>
          </cell>
          <cell r="B1687" t="str">
            <v>DAL6236</v>
          </cell>
          <cell r="C1687" t="str">
            <v>Abril</v>
          </cell>
          <cell r="D1687">
            <v>288.14999999999998</v>
          </cell>
          <cell r="E1687">
            <v>221</v>
          </cell>
          <cell r="F1687" t="str">
            <v>Diesel Comum</v>
          </cell>
        </row>
        <row r="1688">
          <cell r="C1688" t="str">
            <v>Abril Total</v>
          </cell>
          <cell r="D1688">
            <v>288.14999999999998</v>
          </cell>
          <cell r="E1688">
            <v>221</v>
          </cell>
        </row>
        <row r="1689">
          <cell r="A1689" t="str">
            <v>7650-6</v>
          </cell>
          <cell r="B1689" t="str">
            <v>CAU4954</v>
          </cell>
          <cell r="C1689" t="str">
            <v>Fevereiro</v>
          </cell>
          <cell r="D1689">
            <v>329.93</v>
          </cell>
          <cell r="E1689">
            <v>253.06</v>
          </cell>
          <cell r="F1689" t="str">
            <v>Diesel Comum</v>
          </cell>
        </row>
        <row r="1690">
          <cell r="A1690" t="str">
            <v>7650-6</v>
          </cell>
          <cell r="B1690" t="str">
            <v>CAU4954</v>
          </cell>
          <cell r="C1690" t="str">
            <v>Fevereiro</v>
          </cell>
          <cell r="D1690">
            <v>36</v>
          </cell>
          <cell r="E1690">
            <v>216</v>
          </cell>
          <cell r="F1690" t="str">
            <v>Troca de Óleo</v>
          </cell>
        </row>
        <row r="1691">
          <cell r="C1691" t="str">
            <v>Fevereiro Total</v>
          </cell>
          <cell r="D1691">
            <v>365.93</v>
          </cell>
          <cell r="E1691">
            <v>469.06</v>
          </cell>
        </row>
        <row r="1692">
          <cell r="A1692" t="str">
            <v>7650-6</v>
          </cell>
          <cell r="B1692" t="str">
            <v>CAU4954</v>
          </cell>
          <cell r="C1692" t="str">
            <v>Março</v>
          </cell>
          <cell r="D1692">
            <v>225.01</v>
          </cell>
          <cell r="E1692">
            <v>172.59</v>
          </cell>
          <cell r="F1692" t="str">
            <v>Diesel Comum</v>
          </cell>
        </row>
        <row r="1693">
          <cell r="C1693" t="str">
            <v>Março Total</v>
          </cell>
          <cell r="D1693">
            <v>225.01</v>
          </cell>
          <cell r="E1693">
            <v>172.59</v>
          </cell>
        </row>
        <row r="1694">
          <cell r="A1694" t="str">
            <v>9202-3</v>
          </cell>
          <cell r="B1694" t="str">
            <v>BOU2060</v>
          </cell>
          <cell r="C1694" t="str">
            <v>Janeiro</v>
          </cell>
          <cell r="D1694">
            <v>133.82</v>
          </cell>
          <cell r="E1694">
            <v>207.32</v>
          </cell>
          <cell r="F1694" t="str">
            <v>Gasolina Comum</v>
          </cell>
        </row>
        <row r="1695">
          <cell r="C1695" t="str">
            <v>Janeiro Total</v>
          </cell>
          <cell r="D1695">
            <v>133.82</v>
          </cell>
          <cell r="E1695">
            <v>207.32</v>
          </cell>
        </row>
        <row r="1696">
          <cell r="A1696" t="str">
            <v>9202-3</v>
          </cell>
          <cell r="B1696" t="str">
            <v>BOU2060</v>
          </cell>
          <cell r="C1696" t="str">
            <v>Fevereiro</v>
          </cell>
          <cell r="D1696">
            <v>119.02</v>
          </cell>
          <cell r="E1696">
            <v>184.07</v>
          </cell>
          <cell r="F1696" t="str">
            <v>Gasolina Comum</v>
          </cell>
        </row>
        <row r="1697">
          <cell r="C1697" t="str">
            <v>Fevereiro Total</v>
          </cell>
          <cell r="D1697">
            <v>119.02</v>
          </cell>
          <cell r="E1697">
            <v>184.07</v>
          </cell>
        </row>
        <row r="1698">
          <cell r="A1698" t="str">
            <v>9202-3</v>
          </cell>
          <cell r="B1698" t="str">
            <v>BOU2060</v>
          </cell>
          <cell r="C1698" t="str">
            <v>Março</v>
          </cell>
          <cell r="D1698">
            <v>60.84</v>
          </cell>
          <cell r="E1698">
            <v>94.24</v>
          </cell>
          <cell r="F1698" t="str">
            <v>Gasolina Comum</v>
          </cell>
        </row>
        <row r="1699">
          <cell r="C1699" t="str">
            <v>Março Total</v>
          </cell>
          <cell r="D1699">
            <v>60.84</v>
          </cell>
          <cell r="E1699">
            <v>94.24</v>
          </cell>
        </row>
        <row r="1700">
          <cell r="A1700" t="str">
            <v>9202-3</v>
          </cell>
          <cell r="B1700" t="str">
            <v>BOU2060</v>
          </cell>
          <cell r="C1700" t="str">
            <v>Abril</v>
          </cell>
          <cell r="D1700">
            <v>207.48</v>
          </cell>
          <cell r="E1700">
            <v>316.79000000000002</v>
          </cell>
          <cell r="F1700" t="str">
            <v>Gasolina Comum</v>
          </cell>
        </row>
        <row r="1701">
          <cell r="C1701" t="str">
            <v>Abril Total</v>
          </cell>
          <cell r="D1701">
            <v>207.48</v>
          </cell>
          <cell r="E1701">
            <v>316.79000000000002</v>
          </cell>
        </row>
        <row r="1702">
          <cell r="A1702" t="str">
            <v>9248-9</v>
          </cell>
          <cell r="B1702" t="str">
            <v>CPL1422</v>
          </cell>
          <cell r="C1702" t="str">
            <v>Fevereiro</v>
          </cell>
          <cell r="D1702">
            <v>76.48</v>
          </cell>
          <cell r="E1702">
            <v>120</v>
          </cell>
          <cell r="F1702" t="str">
            <v>Gasolina Comum</v>
          </cell>
        </row>
        <row r="1703">
          <cell r="C1703" t="str">
            <v>Fevereiro Total</v>
          </cell>
          <cell r="D1703">
            <v>76.48</v>
          </cell>
          <cell r="E1703">
            <v>120</v>
          </cell>
        </row>
        <row r="1704">
          <cell r="A1704" t="str">
            <v>9248-9</v>
          </cell>
          <cell r="B1704" t="str">
            <v>CPL1422</v>
          </cell>
          <cell r="C1704" t="str">
            <v>Março</v>
          </cell>
          <cell r="D1704">
            <v>60.54</v>
          </cell>
          <cell r="E1704">
            <v>95</v>
          </cell>
          <cell r="F1704" t="str">
            <v>Gasolina Comum</v>
          </cell>
        </row>
        <row r="1705">
          <cell r="C1705" t="str">
            <v>Março Total</v>
          </cell>
          <cell r="D1705">
            <v>60.54</v>
          </cell>
          <cell r="E1705">
            <v>95</v>
          </cell>
        </row>
        <row r="1706">
          <cell r="A1706" t="str">
            <v>9248-9</v>
          </cell>
          <cell r="B1706" t="str">
            <v>CPL1422</v>
          </cell>
          <cell r="C1706" t="str">
            <v>Abril</v>
          </cell>
          <cell r="D1706">
            <v>140.61000000000001</v>
          </cell>
          <cell r="E1706">
            <v>215</v>
          </cell>
          <cell r="F1706" t="str">
            <v>Gasolina Comum</v>
          </cell>
        </row>
        <row r="1707">
          <cell r="C1707" t="str">
            <v>Abril Total</v>
          </cell>
          <cell r="D1707">
            <v>140.61000000000001</v>
          </cell>
          <cell r="E1707">
            <v>215</v>
          </cell>
        </row>
        <row r="1708">
          <cell r="A1708" t="str">
            <v>9274-8</v>
          </cell>
          <cell r="B1708" t="str">
            <v>BLG4293</v>
          </cell>
          <cell r="C1708" t="str">
            <v>Janeiro</v>
          </cell>
          <cell r="D1708">
            <v>126.5</v>
          </cell>
          <cell r="E1708">
            <v>97.2</v>
          </cell>
          <cell r="F1708" t="str">
            <v>Diesel Comum</v>
          </cell>
        </row>
        <row r="1709">
          <cell r="C1709" t="str">
            <v>Janeiro Total</v>
          </cell>
          <cell r="D1709">
            <v>126.5</v>
          </cell>
          <cell r="E1709">
            <v>97.2</v>
          </cell>
        </row>
        <row r="1710">
          <cell r="A1710" t="str">
            <v>9274-8</v>
          </cell>
          <cell r="B1710" t="str">
            <v>BLG4293</v>
          </cell>
          <cell r="C1710" t="str">
            <v>Março</v>
          </cell>
          <cell r="D1710">
            <v>1</v>
          </cell>
          <cell r="E1710">
            <v>24</v>
          </cell>
          <cell r="F1710" t="str">
            <v>Complemento Óleo</v>
          </cell>
        </row>
        <row r="1711">
          <cell r="A1711" t="str">
            <v>9274-8</v>
          </cell>
          <cell r="B1711" t="str">
            <v>BLG4293</v>
          </cell>
          <cell r="C1711" t="str">
            <v>Março</v>
          </cell>
          <cell r="D1711">
            <v>320.89</v>
          </cell>
          <cell r="E1711">
            <v>246.11</v>
          </cell>
          <cell r="F1711" t="str">
            <v>Diesel Comum</v>
          </cell>
        </row>
        <row r="1712">
          <cell r="C1712" t="str">
            <v>Março Total</v>
          </cell>
          <cell r="D1712">
            <v>321.89</v>
          </cell>
          <cell r="E1712">
            <v>270.11</v>
          </cell>
        </row>
        <row r="1713">
          <cell r="A1713" t="str">
            <v>9274-8</v>
          </cell>
          <cell r="B1713" t="str">
            <v>BLG4293</v>
          </cell>
          <cell r="C1713" t="str">
            <v>Abril</v>
          </cell>
          <cell r="D1713">
            <v>100</v>
          </cell>
          <cell r="E1713">
            <v>76.7</v>
          </cell>
          <cell r="F1713" t="str">
            <v>Diesel Comum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xo de Caixa de RITA"/>
      <sheetName val="#REF"/>
      <sheetName val="CVA-ANEEL 5° dia útil anterior"/>
      <sheetName val="_REF"/>
      <sheetName val="Var Preços"/>
      <sheetName val="USA NT Detalh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D0"/>
      <sheetName val="D1"/>
      <sheetName val="D2"/>
      <sheetName val="D3"/>
      <sheetName val="D4"/>
      <sheetName val="D5"/>
      <sheetName val="Receita Permitida"/>
      <sheetName val="VALIQ"/>
      <sheetName val="VALIQ (2)"/>
      <sheetName val="FCX"/>
      <sheetName val="FCX (2)"/>
      <sheetName val="FXLIQ"/>
      <sheetName val="FCFE"/>
      <sheetName val="FCFF"/>
      <sheetName val="PERM"/>
      <sheetName val="PERM (2)"/>
      <sheetName val="IREM"/>
      <sheetName val="CS"/>
      <sheetName val="DIV"/>
      <sheetName val="RE"/>
      <sheetName val="RE (2)"/>
      <sheetName val="DOAR"/>
      <sheetName val="BP-ATIVO"/>
      <sheetName val="BP-PASSIVO"/>
      <sheetName val="TRIB"/>
      <sheetName val="TIR(IMOB)"/>
      <sheetName val="TIR(VALOR)"/>
      <sheetName val="TIR A"/>
      <sheetName val="TIR"/>
      <sheetName val="PAYBACK"/>
      <sheetName val="INDICADORES"/>
      <sheetName val="EQUILIBRIO"/>
      <sheetName val="PRICE CAP"/>
      <sheetName val="Formulários"/>
      <sheetName val="Plan1"/>
      <sheetName val="Plan2"/>
      <sheetName val="Plan3"/>
      <sheetName val="#REF"/>
      <sheetName val="Dados de Entrada - Planejamento"/>
      <sheetName val="Jun-9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"/>
      <sheetName val="FEC"/>
      <sheetName val="Dados_DEC"/>
      <sheetName val="Dados_FEC"/>
      <sheetName val="Tabela"/>
      <sheetName val="Tabelas"/>
      <sheetName val="Gráficos"/>
      <sheetName val="DEC (2)"/>
      <sheetName val="FEC (2)"/>
      <sheetName val="IREM"/>
      <sheetName val="Dados mensais"/>
      <sheetName val="DRA"/>
      <sheetName val="DRP"/>
    </sheetNames>
    <sheetDataSet>
      <sheetData sheetId="0" refreshError="1"/>
      <sheetData sheetId="1" refreshError="1"/>
      <sheetData sheetId="2" refreshError="1">
        <row r="21">
          <cell r="B21" t="str">
            <v>Evolução DEC Conjunto Aeroporto</v>
          </cell>
        </row>
        <row r="22">
          <cell r="B22" t="str">
            <v>CONSUM</v>
          </cell>
          <cell r="C22" t="str">
            <v>TOTAL</v>
          </cell>
          <cell r="D22" t="str">
            <v>NPROG</v>
          </cell>
          <cell r="E22" t="str">
            <v>PROG</v>
          </cell>
          <cell r="F22" t="str">
            <v>SUBT INT</v>
          </cell>
          <cell r="G22" t="str">
            <v>SUBT EXT</v>
          </cell>
          <cell r="H22" t="str">
            <v>Padrão Mensal = 2,7</v>
          </cell>
          <cell r="I22" t="str">
            <v>Padrão Trimestral = 5,4</v>
          </cell>
          <cell r="J22" t="str">
            <v>Padrão Anual = 9</v>
          </cell>
        </row>
        <row r="23">
          <cell r="B23">
            <v>148506</v>
          </cell>
          <cell r="C23">
            <v>0.98740000000000006</v>
          </cell>
          <cell r="D23">
            <v>0.97099999999999997</v>
          </cell>
          <cell r="E23">
            <v>1.6299999999999999E-2</v>
          </cell>
          <cell r="F23">
            <v>0</v>
          </cell>
          <cell r="G23">
            <v>0</v>
          </cell>
          <cell r="H23">
            <v>2.7</v>
          </cell>
          <cell r="I23">
            <v>5.4</v>
          </cell>
          <cell r="J23">
            <v>9</v>
          </cell>
        </row>
        <row r="24">
          <cell r="B24">
            <v>148500</v>
          </cell>
          <cell r="C24">
            <v>0.41439999999999999</v>
          </cell>
          <cell r="D24">
            <v>0.31240000000000001</v>
          </cell>
          <cell r="E24">
            <v>0.10199999999999999</v>
          </cell>
          <cell r="F24">
            <v>0</v>
          </cell>
          <cell r="G24">
            <v>0</v>
          </cell>
          <cell r="H24">
            <v>2.7</v>
          </cell>
          <cell r="I24">
            <v>5.4</v>
          </cell>
          <cell r="J24">
            <v>9</v>
          </cell>
        </row>
        <row r="25">
          <cell r="B25">
            <v>147732</v>
          </cell>
          <cell r="C25">
            <v>0.2056</v>
          </cell>
          <cell r="D25">
            <v>0.1321</v>
          </cell>
          <cell r="E25">
            <v>6.6000000000000003E-2</v>
          </cell>
          <cell r="F25">
            <v>7.4999999999999997E-3</v>
          </cell>
          <cell r="G25">
            <v>0</v>
          </cell>
          <cell r="H25">
            <v>2.7</v>
          </cell>
          <cell r="I25">
            <v>5.4</v>
          </cell>
          <cell r="J25">
            <v>9</v>
          </cell>
        </row>
        <row r="26">
          <cell r="B26">
            <v>148246</v>
          </cell>
          <cell r="C26">
            <v>1.6091</v>
          </cell>
          <cell r="D26">
            <v>1.4173</v>
          </cell>
          <cell r="E26">
            <v>0.18429999999999999</v>
          </cell>
          <cell r="F26">
            <v>7.4999999999999997E-3</v>
          </cell>
          <cell r="G26">
            <v>0</v>
          </cell>
          <cell r="H26">
            <v>2.7</v>
          </cell>
          <cell r="I26">
            <v>5.4</v>
          </cell>
          <cell r="J26">
            <v>9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2.7</v>
          </cell>
          <cell r="I27">
            <v>5.4</v>
          </cell>
          <cell r="J27">
            <v>9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2.7</v>
          </cell>
          <cell r="I28">
            <v>5.4</v>
          </cell>
          <cell r="J28">
            <v>9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2.7</v>
          </cell>
          <cell r="I29">
            <v>5.4</v>
          </cell>
          <cell r="J29">
            <v>9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2.7</v>
          </cell>
          <cell r="I30">
            <v>5.4</v>
          </cell>
          <cell r="J30">
            <v>9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2.7</v>
          </cell>
          <cell r="I31">
            <v>5.4</v>
          </cell>
          <cell r="J31">
            <v>9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2.7</v>
          </cell>
          <cell r="I32">
            <v>5.4</v>
          </cell>
          <cell r="J32">
            <v>9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2.7</v>
          </cell>
          <cell r="I33">
            <v>5.4</v>
          </cell>
          <cell r="J33">
            <v>9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2.7</v>
          </cell>
          <cell r="I34">
            <v>5.4</v>
          </cell>
          <cell r="J34">
            <v>9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2.7</v>
          </cell>
          <cell r="I35">
            <v>5.4</v>
          </cell>
          <cell r="J35">
            <v>9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2.7</v>
          </cell>
          <cell r="I36">
            <v>5.4</v>
          </cell>
          <cell r="J36">
            <v>9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2.7</v>
          </cell>
          <cell r="I37">
            <v>5.4</v>
          </cell>
          <cell r="J37">
            <v>9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I38">
            <v>5.4</v>
          </cell>
          <cell r="J38">
            <v>9</v>
          </cell>
        </row>
        <row r="39">
          <cell r="B39">
            <v>148246</v>
          </cell>
          <cell r="C39">
            <v>1.6091</v>
          </cell>
          <cell r="D39">
            <v>1.4173</v>
          </cell>
          <cell r="E39">
            <v>0.18429999999999999</v>
          </cell>
          <cell r="F39">
            <v>7.4999999999999997E-3</v>
          </cell>
          <cell r="G39">
            <v>0</v>
          </cell>
          <cell r="J39">
            <v>9</v>
          </cell>
        </row>
        <row r="41">
          <cell r="B41" t="str">
            <v>Evolução DEC Conjunto Aricanduva</v>
          </cell>
        </row>
        <row r="42">
          <cell r="B42" t="str">
            <v>CONSUM</v>
          </cell>
          <cell r="C42" t="str">
            <v>TOTAL</v>
          </cell>
          <cell r="D42" t="str">
            <v>NPROG</v>
          </cell>
          <cell r="E42" t="str">
            <v>PROG</v>
          </cell>
          <cell r="F42" t="str">
            <v>SUBT INT</v>
          </cell>
          <cell r="G42" t="str">
            <v>SUBT EXT</v>
          </cell>
          <cell r="H42" t="str">
            <v>Padrão Mensal = 3,6</v>
          </cell>
          <cell r="I42" t="str">
            <v>Padrão Trimestral = 7,2</v>
          </cell>
          <cell r="J42" t="str">
            <v>Padrão Anual = 12</v>
          </cell>
        </row>
        <row r="43">
          <cell r="B43">
            <v>70659</v>
          </cell>
          <cell r="C43">
            <v>2.8338999999999999</v>
          </cell>
          <cell r="D43">
            <v>1.9987999999999999</v>
          </cell>
          <cell r="E43">
            <v>0</v>
          </cell>
          <cell r="F43">
            <v>0.83509999999999995</v>
          </cell>
          <cell r="G43">
            <v>0</v>
          </cell>
          <cell r="H43">
            <v>3.6</v>
          </cell>
          <cell r="I43">
            <v>7.2</v>
          </cell>
          <cell r="J43">
            <v>12</v>
          </cell>
        </row>
        <row r="44">
          <cell r="B44">
            <v>70832</v>
          </cell>
          <cell r="C44">
            <v>0.65469999999999995</v>
          </cell>
          <cell r="D44">
            <v>0.63739999999999997</v>
          </cell>
          <cell r="E44">
            <v>1.0800000000000001E-2</v>
          </cell>
          <cell r="F44">
            <v>6.4999999999999997E-3</v>
          </cell>
          <cell r="G44">
            <v>0</v>
          </cell>
          <cell r="H44">
            <v>3.6</v>
          </cell>
          <cell r="I44">
            <v>7.2</v>
          </cell>
          <cell r="J44">
            <v>12</v>
          </cell>
        </row>
        <row r="45">
          <cell r="B45">
            <v>70927</v>
          </cell>
          <cell r="C45">
            <v>0.19570000000000001</v>
          </cell>
          <cell r="D45">
            <v>0.1893</v>
          </cell>
          <cell r="E45">
            <v>6.4000000000000003E-3</v>
          </cell>
          <cell r="F45">
            <v>0</v>
          </cell>
          <cell r="G45">
            <v>0</v>
          </cell>
          <cell r="H45">
            <v>3.6</v>
          </cell>
          <cell r="I45">
            <v>7.2</v>
          </cell>
          <cell r="J45">
            <v>12</v>
          </cell>
        </row>
        <row r="46">
          <cell r="B46">
            <v>70806</v>
          </cell>
          <cell r="C46">
            <v>3.6789999999999998</v>
          </cell>
          <cell r="D46">
            <v>2.8218999999999999</v>
          </cell>
          <cell r="E46">
            <v>1.72E-2</v>
          </cell>
          <cell r="F46">
            <v>0.83989999999999998</v>
          </cell>
          <cell r="G46">
            <v>0</v>
          </cell>
          <cell r="H46">
            <v>3.6</v>
          </cell>
          <cell r="I46">
            <v>7.2</v>
          </cell>
          <cell r="J46">
            <v>12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3.6</v>
          </cell>
          <cell r="I47">
            <v>7.2</v>
          </cell>
          <cell r="J47">
            <v>12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3.6</v>
          </cell>
          <cell r="I48">
            <v>7.2</v>
          </cell>
          <cell r="J48">
            <v>12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3.6</v>
          </cell>
          <cell r="I49">
            <v>7.2</v>
          </cell>
          <cell r="J49">
            <v>12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3.6</v>
          </cell>
          <cell r="I50">
            <v>7.2</v>
          </cell>
          <cell r="J50">
            <v>12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3.6</v>
          </cell>
          <cell r="I51">
            <v>7.2</v>
          </cell>
          <cell r="J51">
            <v>12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3.6</v>
          </cell>
          <cell r="I52">
            <v>7.2</v>
          </cell>
          <cell r="J52">
            <v>12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3.6</v>
          </cell>
          <cell r="I53">
            <v>7.2</v>
          </cell>
          <cell r="J53">
            <v>12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3.6</v>
          </cell>
          <cell r="I54">
            <v>7.2</v>
          </cell>
          <cell r="J54">
            <v>12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3.6</v>
          </cell>
          <cell r="I55">
            <v>7.2</v>
          </cell>
          <cell r="J55">
            <v>12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3.6</v>
          </cell>
          <cell r="I56">
            <v>7.2</v>
          </cell>
          <cell r="J56">
            <v>12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3.6</v>
          </cell>
          <cell r="I57">
            <v>7.2</v>
          </cell>
          <cell r="J57">
            <v>12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I58">
            <v>7.2</v>
          </cell>
          <cell r="J58">
            <v>12</v>
          </cell>
        </row>
        <row r="59">
          <cell r="B59">
            <v>70806</v>
          </cell>
          <cell r="C59">
            <v>3.6789999999999998</v>
          </cell>
          <cell r="D59">
            <v>2.8218999999999999</v>
          </cell>
          <cell r="E59">
            <v>1.72E-2</v>
          </cell>
          <cell r="F59">
            <v>0.83989999999999998</v>
          </cell>
          <cell r="G59">
            <v>0</v>
          </cell>
          <cell r="J59">
            <v>12</v>
          </cell>
        </row>
        <row r="61">
          <cell r="B61" t="str">
            <v>Evolução DEC Conjunto Butantã</v>
          </cell>
        </row>
        <row r="62">
          <cell r="B62" t="str">
            <v>CONSUM</v>
          </cell>
          <cell r="C62" t="str">
            <v>TOTAL</v>
          </cell>
          <cell r="D62" t="str">
            <v>NPROG</v>
          </cell>
          <cell r="E62" t="str">
            <v>PROG</v>
          </cell>
          <cell r="F62" t="str">
            <v>SUBT INT</v>
          </cell>
          <cell r="G62" t="str">
            <v>SUBT EXT</v>
          </cell>
          <cell r="H62" t="str">
            <v>Padrão Mensal = 3,3</v>
          </cell>
          <cell r="I62" t="str">
            <v>Padrão Trimestral = 6,6</v>
          </cell>
          <cell r="J62" t="str">
            <v>Padrão Anual = 11</v>
          </cell>
        </row>
        <row r="63">
          <cell r="B63">
            <v>29655</v>
          </cell>
          <cell r="C63">
            <v>3.4771999999999998</v>
          </cell>
          <cell r="D63">
            <v>3.4771999999999998</v>
          </cell>
          <cell r="E63">
            <v>0</v>
          </cell>
          <cell r="F63">
            <v>0</v>
          </cell>
          <cell r="G63">
            <v>0</v>
          </cell>
          <cell r="H63">
            <v>3.3</v>
          </cell>
          <cell r="I63">
            <v>6.6</v>
          </cell>
          <cell r="J63">
            <v>11</v>
          </cell>
        </row>
        <row r="64">
          <cell r="B64">
            <v>29699</v>
          </cell>
          <cell r="C64">
            <v>1.1325000000000001</v>
          </cell>
          <cell r="D64">
            <v>1.1096999999999999</v>
          </cell>
          <cell r="E64">
            <v>2E-3</v>
          </cell>
          <cell r="F64">
            <v>2.0799999999999999E-2</v>
          </cell>
          <cell r="G64">
            <v>0</v>
          </cell>
          <cell r="H64">
            <v>3.3</v>
          </cell>
          <cell r="I64">
            <v>6.6</v>
          </cell>
          <cell r="J64">
            <v>11</v>
          </cell>
        </row>
        <row r="65">
          <cell r="B65">
            <v>29655</v>
          </cell>
          <cell r="C65">
            <v>0.2021</v>
          </cell>
          <cell r="D65">
            <v>0.1938</v>
          </cell>
          <cell r="E65">
            <v>8.3000000000000001E-3</v>
          </cell>
          <cell r="F65">
            <v>0</v>
          </cell>
          <cell r="G65">
            <v>0</v>
          </cell>
          <cell r="H65">
            <v>3.3</v>
          </cell>
          <cell r="I65">
            <v>6.6</v>
          </cell>
          <cell r="J65">
            <v>11</v>
          </cell>
        </row>
        <row r="66">
          <cell r="B66">
            <v>29670</v>
          </cell>
          <cell r="C66">
            <v>4.8109999999999999</v>
          </cell>
          <cell r="D66">
            <v>4.7798999999999996</v>
          </cell>
          <cell r="E66">
            <v>1.03E-2</v>
          </cell>
          <cell r="F66">
            <v>2.0799999999999999E-2</v>
          </cell>
          <cell r="G66">
            <v>0</v>
          </cell>
          <cell r="H66">
            <v>3.3</v>
          </cell>
          <cell r="I66">
            <v>6.6</v>
          </cell>
          <cell r="J66">
            <v>11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3.3</v>
          </cell>
          <cell r="I67">
            <v>6.6</v>
          </cell>
          <cell r="J67">
            <v>11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3.3</v>
          </cell>
          <cell r="I68">
            <v>6.6</v>
          </cell>
          <cell r="J68">
            <v>11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3.3</v>
          </cell>
          <cell r="I69">
            <v>6.6</v>
          </cell>
          <cell r="J69">
            <v>11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3.3</v>
          </cell>
          <cell r="I70">
            <v>6.6</v>
          </cell>
          <cell r="J70">
            <v>11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3.3</v>
          </cell>
          <cell r="I71">
            <v>6.6</v>
          </cell>
          <cell r="J71">
            <v>11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3.3</v>
          </cell>
          <cell r="I72">
            <v>6.6</v>
          </cell>
          <cell r="J72">
            <v>11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3.3</v>
          </cell>
          <cell r="I73">
            <v>6.6</v>
          </cell>
          <cell r="J73">
            <v>11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3.3</v>
          </cell>
          <cell r="I74">
            <v>6.6</v>
          </cell>
          <cell r="J74">
            <v>11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3.3</v>
          </cell>
          <cell r="I75">
            <v>6.6</v>
          </cell>
          <cell r="J75">
            <v>11</v>
          </cell>
        </row>
        <row r="76"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3.3</v>
          </cell>
          <cell r="I76">
            <v>6.6</v>
          </cell>
          <cell r="J76">
            <v>11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3.3</v>
          </cell>
          <cell r="I77">
            <v>6.6</v>
          </cell>
          <cell r="J77">
            <v>11</v>
          </cell>
        </row>
        <row r="78"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6.6</v>
          </cell>
          <cell r="J78">
            <v>11</v>
          </cell>
        </row>
        <row r="79">
          <cell r="B79">
            <v>29670</v>
          </cell>
          <cell r="C79">
            <v>4.8109999999999999</v>
          </cell>
          <cell r="D79">
            <v>4.7798999999999996</v>
          </cell>
          <cell r="E79">
            <v>1.03E-2</v>
          </cell>
          <cell r="F79">
            <v>2.0799999999999999E-2</v>
          </cell>
          <cell r="G79">
            <v>0</v>
          </cell>
          <cell r="J79">
            <v>11</v>
          </cell>
        </row>
        <row r="81">
          <cell r="B81" t="str">
            <v>Evolução DEC Conjunto Campo Limpo</v>
          </cell>
        </row>
        <row r="82">
          <cell r="B82" t="str">
            <v>CONSUM</v>
          </cell>
          <cell r="C82" t="str">
            <v>TOTAL</v>
          </cell>
          <cell r="D82" t="str">
            <v>NPROG</v>
          </cell>
          <cell r="E82" t="str">
            <v>PROG</v>
          </cell>
          <cell r="F82" t="str">
            <v>SUBT INT</v>
          </cell>
          <cell r="G82" t="str">
            <v>SUBT EXT</v>
          </cell>
          <cell r="H82" t="str">
            <v>Padrão Mensal = 4,5</v>
          </cell>
          <cell r="I82" t="str">
            <v>Padrão Trimestral = 9</v>
          </cell>
          <cell r="J82" t="str">
            <v>Padrão Anual = 15</v>
          </cell>
        </row>
        <row r="83">
          <cell r="B83">
            <v>131596</v>
          </cell>
          <cell r="C83">
            <v>3.1781000000000001</v>
          </cell>
          <cell r="D83">
            <v>3.1600999999999999</v>
          </cell>
          <cell r="E83">
            <v>1.7999999999999999E-2</v>
          </cell>
          <cell r="F83">
            <v>0</v>
          </cell>
          <cell r="G83">
            <v>0</v>
          </cell>
          <cell r="H83">
            <v>4.5</v>
          </cell>
          <cell r="I83">
            <v>9</v>
          </cell>
          <cell r="J83">
            <v>15</v>
          </cell>
        </row>
        <row r="84">
          <cell r="B84">
            <v>132136</v>
          </cell>
          <cell r="C84">
            <v>0.78469999999999995</v>
          </cell>
          <cell r="D84">
            <v>0.77129999999999999</v>
          </cell>
          <cell r="E84">
            <v>1.34E-2</v>
          </cell>
          <cell r="F84">
            <v>0</v>
          </cell>
          <cell r="G84">
            <v>0</v>
          </cell>
          <cell r="H84">
            <v>4.5</v>
          </cell>
          <cell r="I84">
            <v>9</v>
          </cell>
          <cell r="J84">
            <v>15</v>
          </cell>
        </row>
        <row r="85">
          <cell r="B85">
            <v>132348</v>
          </cell>
          <cell r="C85">
            <v>0.45319999999999999</v>
          </cell>
          <cell r="D85">
            <v>0.43390000000000001</v>
          </cell>
          <cell r="E85">
            <v>1.7899999999999999E-2</v>
          </cell>
          <cell r="F85">
            <v>1.4E-3</v>
          </cell>
          <cell r="G85">
            <v>0</v>
          </cell>
          <cell r="H85">
            <v>4.5</v>
          </cell>
          <cell r="I85">
            <v>9</v>
          </cell>
          <cell r="J85">
            <v>15</v>
          </cell>
        </row>
        <row r="86">
          <cell r="B86">
            <v>132027</v>
          </cell>
          <cell r="C86">
            <v>4.4074</v>
          </cell>
          <cell r="D86">
            <v>4.3567</v>
          </cell>
          <cell r="E86">
            <v>4.9299999999999997E-2</v>
          </cell>
          <cell r="F86">
            <v>1.4E-3</v>
          </cell>
          <cell r="G86">
            <v>0</v>
          </cell>
          <cell r="H86">
            <v>4.5</v>
          </cell>
          <cell r="I86">
            <v>9</v>
          </cell>
          <cell r="J86">
            <v>15</v>
          </cell>
        </row>
        <row r="87"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4.5</v>
          </cell>
          <cell r="I87">
            <v>9</v>
          </cell>
          <cell r="J87">
            <v>15</v>
          </cell>
        </row>
        <row r="88"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4.5</v>
          </cell>
          <cell r="I88">
            <v>9</v>
          </cell>
          <cell r="J88">
            <v>15</v>
          </cell>
        </row>
        <row r="89"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4.5</v>
          </cell>
          <cell r="I89">
            <v>9</v>
          </cell>
          <cell r="J89">
            <v>15</v>
          </cell>
        </row>
        <row r="90"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4.5</v>
          </cell>
          <cell r="I90">
            <v>9</v>
          </cell>
          <cell r="J90">
            <v>15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4.5</v>
          </cell>
          <cell r="I91">
            <v>9</v>
          </cell>
          <cell r="J91">
            <v>15</v>
          </cell>
        </row>
        <row r="92"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4.5</v>
          </cell>
          <cell r="I92">
            <v>9</v>
          </cell>
          <cell r="J92">
            <v>15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4.5</v>
          </cell>
          <cell r="I93">
            <v>9</v>
          </cell>
          <cell r="J93">
            <v>15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4.5</v>
          </cell>
          <cell r="I94">
            <v>9</v>
          </cell>
          <cell r="J94">
            <v>15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4.5</v>
          </cell>
          <cell r="I95">
            <v>9</v>
          </cell>
          <cell r="J95">
            <v>15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4.5</v>
          </cell>
          <cell r="I96">
            <v>9</v>
          </cell>
          <cell r="J96">
            <v>15</v>
          </cell>
        </row>
        <row r="97"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4.5</v>
          </cell>
          <cell r="I97">
            <v>9</v>
          </cell>
          <cell r="J97">
            <v>15</v>
          </cell>
        </row>
        <row r="98"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I98">
            <v>9</v>
          </cell>
          <cell r="J98">
            <v>15</v>
          </cell>
        </row>
        <row r="99">
          <cell r="B99">
            <v>132027</v>
          </cell>
          <cell r="C99">
            <v>4.4074</v>
          </cell>
          <cell r="D99">
            <v>4.3567</v>
          </cell>
          <cell r="E99">
            <v>4.9299999999999997E-2</v>
          </cell>
          <cell r="F99">
            <v>1.4E-3</v>
          </cell>
          <cell r="G99">
            <v>0</v>
          </cell>
          <cell r="J99">
            <v>15</v>
          </cell>
        </row>
        <row r="101">
          <cell r="B101" t="str">
            <v>Evolução DEC Conjunto Capão Redondo</v>
          </cell>
        </row>
        <row r="102">
          <cell r="B102" t="str">
            <v>CONSUM</v>
          </cell>
          <cell r="C102" t="str">
            <v>TOTAL</v>
          </cell>
          <cell r="D102" t="str">
            <v>NPROG</v>
          </cell>
          <cell r="E102" t="str">
            <v>PROG</v>
          </cell>
          <cell r="F102" t="str">
            <v>SUBT INT</v>
          </cell>
          <cell r="G102" t="str">
            <v>SUBT EXT</v>
          </cell>
          <cell r="H102" t="str">
            <v>Padrão Mensal = 2,5</v>
          </cell>
          <cell r="I102" t="str">
            <v>Padrão Trimestral = 4,8</v>
          </cell>
          <cell r="J102" t="str">
            <v>Padrão Anual = 8</v>
          </cell>
        </row>
        <row r="103">
          <cell r="B103">
            <v>95796</v>
          </cell>
          <cell r="C103">
            <v>2.8462000000000001</v>
          </cell>
          <cell r="D103">
            <v>2.8429000000000002</v>
          </cell>
          <cell r="E103">
            <v>3.2000000000000002E-3</v>
          </cell>
          <cell r="F103">
            <v>0</v>
          </cell>
          <cell r="G103">
            <v>0</v>
          </cell>
          <cell r="H103">
            <v>2.5</v>
          </cell>
          <cell r="I103">
            <v>4.8</v>
          </cell>
          <cell r="J103">
            <v>8</v>
          </cell>
        </row>
        <row r="104">
          <cell r="B104">
            <v>99111</v>
          </cell>
          <cell r="C104">
            <v>0.17680000000000001</v>
          </cell>
          <cell r="D104">
            <v>0.17510000000000001</v>
          </cell>
          <cell r="E104">
            <v>1.6999999999999999E-3</v>
          </cell>
          <cell r="F104">
            <v>0</v>
          </cell>
          <cell r="G104">
            <v>0</v>
          </cell>
          <cell r="H104">
            <v>2.5</v>
          </cell>
          <cell r="I104">
            <v>4.8</v>
          </cell>
          <cell r="J104">
            <v>8</v>
          </cell>
        </row>
        <row r="105">
          <cell r="B105">
            <v>97899</v>
          </cell>
          <cell r="C105">
            <v>0.39960000000000001</v>
          </cell>
          <cell r="D105">
            <v>0.35499999999999998</v>
          </cell>
          <cell r="E105">
            <v>2.07E-2</v>
          </cell>
          <cell r="F105">
            <v>2.3900000000000001E-2</v>
          </cell>
          <cell r="G105">
            <v>0</v>
          </cell>
          <cell r="H105">
            <v>2.5</v>
          </cell>
          <cell r="I105">
            <v>4.8</v>
          </cell>
          <cell r="J105">
            <v>8</v>
          </cell>
        </row>
        <row r="106">
          <cell r="B106">
            <v>97602</v>
          </cell>
          <cell r="C106">
            <v>3.3738999999999999</v>
          </cell>
          <cell r="D106">
            <v>3.3241999999999998</v>
          </cell>
          <cell r="E106">
            <v>2.5600000000000001E-2</v>
          </cell>
          <cell r="F106">
            <v>2.4E-2</v>
          </cell>
          <cell r="G106">
            <v>0</v>
          </cell>
          <cell r="H106">
            <v>2.5</v>
          </cell>
          <cell r="I106">
            <v>4.8</v>
          </cell>
          <cell r="J106">
            <v>8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2.5</v>
          </cell>
          <cell r="I107">
            <v>4.8</v>
          </cell>
          <cell r="J107">
            <v>8</v>
          </cell>
        </row>
        <row r="108"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2.5</v>
          </cell>
          <cell r="I108">
            <v>4.8</v>
          </cell>
          <cell r="J108">
            <v>8</v>
          </cell>
        </row>
        <row r="109"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2.5</v>
          </cell>
          <cell r="I109">
            <v>4.8</v>
          </cell>
          <cell r="J109">
            <v>8</v>
          </cell>
        </row>
        <row r="110"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2.5</v>
          </cell>
          <cell r="I110">
            <v>4.8</v>
          </cell>
          <cell r="J110">
            <v>8</v>
          </cell>
        </row>
        <row r="111"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2.5</v>
          </cell>
          <cell r="I111">
            <v>4.8</v>
          </cell>
          <cell r="J111">
            <v>8</v>
          </cell>
        </row>
        <row r="112"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2.5</v>
          </cell>
          <cell r="I112">
            <v>4.8</v>
          </cell>
          <cell r="J112">
            <v>8</v>
          </cell>
        </row>
        <row r="113"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2.5</v>
          </cell>
          <cell r="I113">
            <v>4.8</v>
          </cell>
          <cell r="J113">
            <v>8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2.5</v>
          </cell>
          <cell r="I114">
            <v>4.8</v>
          </cell>
          <cell r="J114">
            <v>8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2.5</v>
          </cell>
          <cell r="I115">
            <v>4.8</v>
          </cell>
          <cell r="J115">
            <v>8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2.5</v>
          </cell>
          <cell r="I116">
            <v>4.8</v>
          </cell>
          <cell r="J116">
            <v>8</v>
          </cell>
        </row>
        <row r="117"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2.5</v>
          </cell>
          <cell r="I117">
            <v>4.8</v>
          </cell>
          <cell r="J117">
            <v>8</v>
          </cell>
        </row>
        <row r="118"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I118">
            <v>4.8</v>
          </cell>
          <cell r="J118">
            <v>8</v>
          </cell>
        </row>
        <row r="119">
          <cell r="B119">
            <v>97602</v>
          </cell>
          <cell r="C119">
            <v>3.3738999999999999</v>
          </cell>
          <cell r="D119">
            <v>3.3241999999999998</v>
          </cell>
          <cell r="E119">
            <v>2.5600000000000001E-2</v>
          </cell>
          <cell r="F119">
            <v>2.4E-2</v>
          </cell>
          <cell r="G119">
            <v>0</v>
          </cell>
          <cell r="J119">
            <v>8</v>
          </cell>
        </row>
        <row r="121">
          <cell r="B121" t="str">
            <v>Evolução DEC Conjunto Carapicuíba</v>
          </cell>
        </row>
        <row r="122">
          <cell r="B122" t="str">
            <v>CONSUM</v>
          </cell>
          <cell r="C122" t="str">
            <v>TOTAL</v>
          </cell>
          <cell r="D122" t="str">
            <v>NPROG</v>
          </cell>
          <cell r="E122" t="str">
            <v>PROG</v>
          </cell>
          <cell r="F122" t="str">
            <v>SUBT INT</v>
          </cell>
          <cell r="G122" t="str">
            <v>SUBT EXT</v>
          </cell>
          <cell r="H122" t="str">
            <v>Padrão Mensal = 6,9</v>
          </cell>
          <cell r="I122" t="str">
            <v>Padrão Trimestral = 13,8</v>
          </cell>
          <cell r="J122" t="str">
            <v>Padrão Anual = 23</v>
          </cell>
        </row>
        <row r="123">
          <cell r="B123">
            <v>93467</v>
          </cell>
          <cell r="C123">
            <v>1.4097</v>
          </cell>
          <cell r="D123">
            <v>1.3028999999999999</v>
          </cell>
          <cell r="E123">
            <v>0.1069</v>
          </cell>
          <cell r="F123">
            <v>0</v>
          </cell>
          <cell r="G123">
            <v>0</v>
          </cell>
          <cell r="H123">
            <v>6.9</v>
          </cell>
          <cell r="I123">
            <v>13.8</v>
          </cell>
          <cell r="J123">
            <v>23</v>
          </cell>
        </row>
        <row r="124">
          <cell r="B124">
            <v>95411</v>
          </cell>
          <cell r="C124">
            <v>0.72430000000000005</v>
          </cell>
          <cell r="D124">
            <v>0.59250000000000003</v>
          </cell>
          <cell r="E124">
            <v>0.1318</v>
          </cell>
          <cell r="F124">
            <v>0</v>
          </cell>
          <cell r="G124">
            <v>0</v>
          </cell>
          <cell r="H124">
            <v>6.9</v>
          </cell>
          <cell r="I124">
            <v>13.8</v>
          </cell>
          <cell r="J124">
            <v>23</v>
          </cell>
        </row>
        <row r="125">
          <cell r="B125">
            <v>96611</v>
          </cell>
          <cell r="C125">
            <v>0.61850000000000005</v>
          </cell>
          <cell r="D125">
            <v>0.54359999999999997</v>
          </cell>
          <cell r="E125">
            <v>7.4899999999999994E-2</v>
          </cell>
          <cell r="F125">
            <v>0</v>
          </cell>
          <cell r="G125">
            <v>0</v>
          </cell>
          <cell r="H125">
            <v>6.9</v>
          </cell>
          <cell r="I125">
            <v>13.8</v>
          </cell>
          <cell r="J125">
            <v>23</v>
          </cell>
        </row>
        <row r="126">
          <cell r="B126">
            <v>95163</v>
          </cell>
          <cell r="C126">
            <v>2.7387000000000001</v>
          </cell>
          <cell r="D126">
            <v>2.4256000000000002</v>
          </cell>
          <cell r="E126">
            <v>0.31319999999999998</v>
          </cell>
          <cell r="F126">
            <v>0</v>
          </cell>
          <cell r="G126">
            <v>0</v>
          </cell>
          <cell r="H126">
            <v>6.9</v>
          </cell>
          <cell r="I126">
            <v>13.8</v>
          </cell>
          <cell r="J126">
            <v>23</v>
          </cell>
        </row>
        <row r="127"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6.9</v>
          </cell>
          <cell r="I127">
            <v>13.8</v>
          </cell>
          <cell r="J127">
            <v>23</v>
          </cell>
        </row>
        <row r="128"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6.9</v>
          </cell>
          <cell r="I128">
            <v>13.8</v>
          </cell>
          <cell r="J128">
            <v>23</v>
          </cell>
        </row>
        <row r="129"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6.9</v>
          </cell>
          <cell r="I129">
            <v>13.8</v>
          </cell>
          <cell r="J129">
            <v>23</v>
          </cell>
        </row>
        <row r="130"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6.9</v>
          </cell>
          <cell r="I130">
            <v>13.8</v>
          </cell>
          <cell r="J130">
            <v>23</v>
          </cell>
        </row>
        <row r="131"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6.9</v>
          </cell>
          <cell r="I131">
            <v>13.8</v>
          </cell>
          <cell r="J131">
            <v>23</v>
          </cell>
        </row>
        <row r="132"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6.9</v>
          </cell>
          <cell r="I132">
            <v>13.8</v>
          </cell>
          <cell r="J132">
            <v>23</v>
          </cell>
        </row>
        <row r="133"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6.9</v>
          </cell>
          <cell r="I133">
            <v>13.8</v>
          </cell>
          <cell r="J133">
            <v>23</v>
          </cell>
        </row>
        <row r="134"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6.9</v>
          </cell>
          <cell r="I134">
            <v>13.8</v>
          </cell>
          <cell r="J134">
            <v>23</v>
          </cell>
        </row>
        <row r="135"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6.9</v>
          </cell>
          <cell r="I135">
            <v>13.8</v>
          </cell>
          <cell r="J135">
            <v>23</v>
          </cell>
        </row>
        <row r="136"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6.9</v>
          </cell>
          <cell r="I136">
            <v>13.8</v>
          </cell>
          <cell r="J136">
            <v>23</v>
          </cell>
        </row>
        <row r="137"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6.9</v>
          </cell>
          <cell r="I137">
            <v>13.8</v>
          </cell>
          <cell r="J137">
            <v>23</v>
          </cell>
        </row>
        <row r="138"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13.8</v>
          </cell>
          <cell r="J138">
            <v>23</v>
          </cell>
        </row>
        <row r="139">
          <cell r="B139">
            <v>95163</v>
          </cell>
          <cell r="C139">
            <v>2.7387000000000001</v>
          </cell>
          <cell r="D139">
            <v>2.4256000000000002</v>
          </cell>
          <cell r="E139">
            <v>0.31319999999999998</v>
          </cell>
          <cell r="F139">
            <v>0</v>
          </cell>
          <cell r="G139">
            <v>0</v>
          </cell>
          <cell r="J139">
            <v>23</v>
          </cell>
        </row>
        <row r="141">
          <cell r="B141" t="str">
            <v>Evolução DEC Conjunto Casa Verde</v>
          </cell>
        </row>
        <row r="142">
          <cell r="B142" t="str">
            <v>CONSUM</v>
          </cell>
          <cell r="C142" t="str">
            <v>TOTAL</v>
          </cell>
          <cell r="D142" t="str">
            <v>NPROG</v>
          </cell>
          <cell r="E142" t="str">
            <v>PROG</v>
          </cell>
          <cell r="F142" t="str">
            <v>SUBT INT</v>
          </cell>
          <cell r="G142" t="str">
            <v>SUBT EXT</v>
          </cell>
          <cell r="H142" t="str">
            <v>Padrão Mensal = 3</v>
          </cell>
          <cell r="I142" t="str">
            <v>Padrão Trimestral = 6</v>
          </cell>
          <cell r="J142" t="str">
            <v>Padrão Anual = 10</v>
          </cell>
        </row>
        <row r="143">
          <cell r="B143">
            <v>236126</v>
          </cell>
          <cell r="C143">
            <v>0.70899999999999996</v>
          </cell>
          <cell r="D143">
            <v>0.68869999999999998</v>
          </cell>
          <cell r="E143">
            <v>1.17E-2</v>
          </cell>
          <cell r="F143">
            <v>8.6E-3</v>
          </cell>
          <cell r="G143">
            <v>0</v>
          </cell>
          <cell r="H143">
            <v>3</v>
          </cell>
          <cell r="I143">
            <v>6</v>
          </cell>
          <cell r="J143">
            <v>10</v>
          </cell>
        </row>
        <row r="144">
          <cell r="B144">
            <v>236396</v>
          </cell>
          <cell r="C144">
            <v>0.23300000000000001</v>
          </cell>
          <cell r="D144">
            <v>0.2</v>
          </cell>
          <cell r="E144">
            <v>3.3000000000000002E-2</v>
          </cell>
          <cell r="F144">
            <v>0</v>
          </cell>
          <cell r="G144">
            <v>0</v>
          </cell>
          <cell r="H144">
            <v>3</v>
          </cell>
          <cell r="I144">
            <v>6</v>
          </cell>
          <cell r="J144">
            <v>10</v>
          </cell>
        </row>
        <row r="145">
          <cell r="B145">
            <v>236402</v>
          </cell>
          <cell r="C145">
            <v>0.43219999999999997</v>
          </cell>
          <cell r="D145">
            <v>0.40649999999999997</v>
          </cell>
          <cell r="E145">
            <v>2.5700000000000001E-2</v>
          </cell>
          <cell r="F145">
            <v>0</v>
          </cell>
          <cell r="G145">
            <v>0</v>
          </cell>
          <cell r="H145">
            <v>3</v>
          </cell>
          <cell r="I145">
            <v>6</v>
          </cell>
          <cell r="J145">
            <v>10</v>
          </cell>
        </row>
        <row r="146">
          <cell r="B146">
            <v>236308</v>
          </cell>
          <cell r="C146">
            <v>1.3738999999999999</v>
          </cell>
          <cell r="D146">
            <v>1.2948999999999999</v>
          </cell>
          <cell r="E146">
            <v>7.0400000000000004E-2</v>
          </cell>
          <cell r="F146">
            <v>8.6E-3</v>
          </cell>
          <cell r="G146">
            <v>0</v>
          </cell>
          <cell r="H146">
            <v>3</v>
          </cell>
          <cell r="I146">
            <v>6</v>
          </cell>
          <cell r="J146">
            <v>10</v>
          </cell>
        </row>
        <row r="147"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3</v>
          </cell>
          <cell r="I147">
            <v>6</v>
          </cell>
          <cell r="J147">
            <v>10</v>
          </cell>
        </row>
        <row r="148"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3</v>
          </cell>
          <cell r="I148">
            <v>6</v>
          </cell>
          <cell r="J148">
            <v>10</v>
          </cell>
        </row>
        <row r="149"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3</v>
          </cell>
          <cell r="I149">
            <v>6</v>
          </cell>
          <cell r="J149">
            <v>10</v>
          </cell>
        </row>
        <row r="150"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3</v>
          </cell>
          <cell r="I150">
            <v>6</v>
          </cell>
          <cell r="J150">
            <v>10</v>
          </cell>
        </row>
        <row r="151"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3</v>
          </cell>
          <cell r="I151">
            <v>6</v>
          </cell>
          <cell r="J151">
            <v>10</v>
          </cell>
        </row>
        <row r="152"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3</v>
          </cell>
          <cell r="I152">
            <v>6</v>
          </cell>
          <cell r="J152">
            <v>10</v>
          </cell>
        </row>
        <row r="153"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3</v>
          </cell>
          <cell r="I153">
            <v>6</v>
          </cell>
          <cell r="J153">
            <v>10</v>
          </cell>
        </row>
        <row r="154"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3</v>
          </cell>
          <cell r="I154">
            <v>6</v>
          </cell>
          <cell r="J154">
            <v>10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3</v>
          </cell>
          <cell r="I155">
            <v>6</v>
          </cell>
          <cell r="J155">
            <v>10</v>
          </cell>
        </row>
        <row r="156"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3</v>
          </cell>
          <cell r="I156">
            <v>6</v>
          </cell>
          <cell r="J156">
            <v>10</v>
          </cell>
        </row>
        <row r="157"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3</v>
          </cell>
          <cell r="I157">
            <v>6</v>
          </cell>
          <cell r="J157">
            <v>10</v>
          </cell>
        </row>
        <row r="158"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6</v>
          </cell>
          <cell r="J158">
            <v>10</v>
          </cell>
        </row>
        <row r="159">
          <cell r="B159">
            <v>236308</v>
          </cell>
          <cell r="C159">
            <v>1.3738999999999999</v>
          </cell>
          <cell r="D159">
            <v>1.2948999999999999</v>
          </cell>
          <cell r="E159">
            <v>7.0400000000000004E-2</v>
          </cell>
          <cell r="F159">
            <v>8.6E-3</v>
          </cell>
          <cell r="G159">
            <v>0</v>
          </cell>
          <cell r="J159">
            <v>10</v>
          </cell>
        </row>
        <row r="161">
          <cell r="B161" t="str">
            <v>Evolução DEC Conjunto Centro Jardins</v>
          </cell>
        </row>
        <row r="162">
          <cell r="B162" t="str">
            <v>CONSUM</v>
          </cell>
          <cell r="C162" t="str">
            <v>TOTAL</v>
          </cell>
          <cell r="D162" t="str">
            <v>NPROG</v>
          </cell>
          <cell r="E162" t="str">
            <v>PROG</v>
          </cell>
          <cell r="F162" t="str">
            <v>SUBT INT</v>
          </cell>
          <cell r="G162" t="str">
            <v>SUBT EXT</v>
          </cell>
          <cell r="H162" t="str">
            <v>Padrão Mensal = 2,5</v>
          </cell>
          <cell r="I162" t="str">
            <v>Padrão Trimestral = 3</v>
          </cell>
          <cell r="J162" t="str">
            <v>Padrão Anual = 5</v>
          </cell>
        </row>
        <row r="163">
          <cell r="B163">
            <v>172748</v>
          </cell>
          <cell r="C163">
            <v>3.5200000000000002E-2</v>
          </cell>
          <cell r="D163">
            <v>2.5999999999999999E-2</v>
          </cell>
          <cell r="E163">
            <v>7.1000000000000004E-3</v>
          </cell>
          <cell r="F163">
            <v>8.0000000000000004E-4</v>
          </cell>
          <cell r="G163">
            <v>1.1999999999999999E-3</v>
          </cell>
          <cell r="H163">
            <v>2.5</v>
          </cell>
          <cell r="I163">
            <v>3</v>
          </cell>
          <cell r="J163">
            <v>5</v>
          </cell>
        </row>
        <row r="164">
          <cell r="B164">
            <v>172757</v>
          </cell>
          <cell r="C164">
            <v>5.6099999999999997E-2</v>
          </cell>
          <cell r="D164">
            <v>5.3499999999999999E-2</v>
          </cell>
          <cell r="E164">
            <v>6.9999999999999999E-4</v>
          </cell>
          <cell r="F164">
            <v>1.9E-3</v>
          </cell>
          <cell r="G164">
            <v>0</v>
          </cell>
          <cell r="H164">
            <v>2.5</v>
          </cell>
          <cell r="I164">
            <v>3</v>
          </cell>
          <cell r="J164">
            <v>5</v>
          </cell>
        </row>
        <row r="165">
          <cell r="B165">
            <v>172754</v>
          </cell>
          <cell r="C165">
            <v>1.5900000000000001E-2</v>
          </cell>
          <cell r="D165">
            <v>1.37E-2</v>
          </cell>
          <cell r="E165">
            <v>5.9999999999999995E-4</v>
          </cell>
          <cell r="F165">
            <v>1.8E-3</v>
          </cell>
          <cell r="G165">
            <v>0</v>
          </cell>
          <cell r="H165">
            <v>2.5</v>
          </cell>
          <cell r="I165">
            <v>3</v>
          </cell>
          <cell r="J165">
            <v>5</v>
          </cell>
        </row>
        <row r="166">
          <cell r="B166">
            <v>172753</v>
          </cell>
          <cell r="C166">
            <v>0.1072</v>
          </cell>
          <cell r="D166">
            <v>9.3200000000000005E-2</v>
          </cell>
          <cell r="E166">
            <v>8.3999999999999995E-3</v>
          </cell>
          <cell r="F166">
            <v>4.4999999999999997E-3</v>
          </cell>
          <cell r="G166">
            <v>1.1999999999999999E-3</v>
          </cell>
          <cell r="H166">
            <v>2.5</v>
          </cell>
          <cell r="I166">
            <v>3</v>
          </cell>
          <cell r="J166">
            <v>5</v>
          </cell>
        </row>
        <row r="167"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2.5</v>
          </cell>
          <cell r="I167">
            <v>3</v>
          </cell>
          <cell r="J167">
            <v>5</v>
          </cell>
        </row>
        <row r="168"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2.5</v>
          </cell>
          <cell r="I168">
            <v>3</v>
          </cell>
          <cell r="J168">
            <v>5</v>
          </cell>
        </row>
        <row r="169"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2.5</v>
          </cell>
          <cell r="I169">
            <v>3</v>
          </cell>
          <cell r="J169">
            <v>5</v>
          </cell>
        </row>
        <row r="170"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2.5</v>
          </cell>
          <cell r="I170">
            <v>3</v>
          </cell>
          <cell r="J170">
            <v>5</v>
          </cell>
        </row>
        <row r="171"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2.5</v>
          </cell>
          <cell r="I171">
            <v>3</v>
          </cell>
          <cell r="J171">
            <v>5</v>
          </cell>
        </row>
        <row r="172"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2.5</v>
          </cell>
          <cell r="I172">
            <v>3</v>
          </cell>
          <cell r="J172">
            <v>5</v>
          </cell>
        </row>
        <row r="173"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2.5</v>
          </cell>
          <cell r="I173">
            <v>3</v>
          </cell>
          <cell r="J173">
            <v>5</v>
          </cell>
        </row>
        <row r="174"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2.5</v>
          </cell>
          <cell r="I174">
            <v>3</v>
          </cell>
          <cell r="J174">
            <v>5</v>
          </cell>
        </row>
        <row r="175"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2.5</v>
          </cell>
          <cell r="I175">
            <v>3</v>
          </cell>
          <cell r="J175">
            <v>5</v>
          </cell>
        </row>
        <row r="176"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2.5</v>
          </cell>
          <cell r="I176">
            <v>3</v>
          </cell>
          <cell r="J176">
            <v>5</v>
          </cell>
        </row>
        <row r="177"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2.5</v>
          </cell>
          <cell r="I177">
            <v>3</v>
          </cell>
          <cell r="J177">
            <v>5</v>
          </cell>
        </row>
        <row r="178"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3</v>
          </cell>
          <cell r="J178">
            <v>5</v>
          </cell>
        </row>
        <row r="179">
          <cell r="B179">
            <v>172753</v>
          </cell>
          <cell r="C179">
            <v>0.1072</v>
          </cell>
          <cell r="D179">
            <v>9.3200000000000005E-2</v>
          </cell>
          <cell r="E179">
            <v>8.3999999999999995E-3</v>
          </cell>
          <cell r="F179">
            <v>4.4999999999999997E-3</v>
          </cell>
          <cell r="G179">
            <v>1.1999999999999999E-3</v>
          </cell>
          <cell r="J179">
            <v>5</v>
          </cell>
        </row>
        <row r="181">
          <cell r="B181" t="str">
            <v>Evolução DEC Conjunto Cursino</v>
          </cell>
        </row>
        <row r="182">
          <cell r="B182" t="str">
            <v>CONSUM</v>
          </cell>
          <cell r="C182" t="str">
            <v>TOTAL</v>
          </cell>
          <cell r="D182" t="str">
            <v>NPROG</v>
          </cell>
          <cell r="E182" t="str">
            <v>PROG</v>
          </cell>
          <cell r="F182" t="str">
            <v>SUBT INT</v>
          </cell>
          <cell r="G182" t="str">
            <v>SUBT EXT</v>
          </cell>
          <cell r="H182" t="str">
            <v>Padrão Mensal = 3</v>
          </cell>
          <cell r="I182" t="str">
            <v>Padrão Trimestral = 6</v>
          </cell>
          <cell r="J182" t="str">
            <v>Padrão Anual = 10</v>
          </cell>
        </row>
        <row r="183">
          <cell r="B183">
            <v>108013</v>
          </cell>
          <cell r="C183">
            <v>0.746</v>
          </cell>
          <cell r="D183">
            <v>0.59109999999999996</v>
          </cell>
          <cell r="E183">
            <v>7.6E-3</v>
          </cell>
          <cell r="F183">
            <v>1.18E-2</v>
          </cell>
          <cell r="G183">
            <v>0.13550000000000001</v>
          </cell>
          <cell r="H183">
            <v>3</v>
          </cell>
          <cell r="I183">
            <v>6</v>
          </cell>
          <cell r="J183">
            <v>10</v>
          </cell>
        </row>
        <row r="184">
          <cell r="B184">
            <v>108013</v>
          </cell>
          <cell r="C184">
            <v>0.25779999999999997</v>
          </cell>
          <cell r="D184">
            <v>0.2422</v>
          </cell>
          <cell r="E184">
            <v>1.5599999999999999E-2</v>
          </cell>
          <cell r="F184">
            <v>0</v>
          </cell>
          <cell r="G184">
            <v>0</v>
          </cell>
          <cell r="H184">
            <v>3</v>
          </cell>
          <cell r="I184">
            <v>6</v>
          </cell>
          <cell r="J184">
            <v>10</v>
          </cell>
        </row>
        <row r="185">
          <cell r="B185">
            <v>107481</v>
          </cell>
          <cell r="C185">
            <v>0.47960000000000003</v>
          </cell>
          <cell r="D185">
            <v>0.47389999999999999</v>
          </cell>
          <cell r="E185">
            <v>5.7000000000000002E-3</v>
          </cell>
          <cell r="F185">
            <v>0</v>
          </cell>
          <cell r="G185">
            <v>0</v>
          </cell>
          <cell r="H185">
            <v>3</v>
          </cell>
          <cell r="I185">
            <v>6</v>
          </cell>
          <cell r="J185">
            <v>10</v>
          </cell>
        </row>
        <row r="186">
          <cell r="B186">
            <v>107836</v>
          </cell>
          <cell r="C186">
            <v>1.4835</v>
          </cell>
          <cell r="D186">
            <v>1.3069999999999999</v>
          </cell>
          <cell r="E186">
            <v>2.8899999999999999E-2</v>
          </cell>
          <cell r="F186">
            <v>1.18E-2</v>
          </cell>
          <cell r="G186">
            <v>0.13569999999999999</v>
          </cell>
          <cell r="H186">
            <v>3</v>
          </cell>
          <cell r="I186">
            <v>6</v>
          </cell>
          <cell r="J186">
            <v>10</v>
          </cell>
        </row>
        <row r="187"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3</v>
          </cell>
          <cell r="I187">
            <v>6</v>
          </cell>
          <cell r="J187">
            <v>10</v>
          </cell>
        </row>
        <row r="188"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3</v>
          </cell>
          <cell r="I188">
            <v>6</v>
          </cell>
          <cell r="J188">
            <v>10</v>
          </cell>
        </row>
        <row r="189"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3</v>
          </cell>
          <cell r="I189">
            <v>6</v>
          </cell>
          <cell r="J189">
            <v>10</v>
          </cell>
        </row>
        <row r="190"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3</v>
          </cell>
          <cell r="I190">
            <v>6</v>
          </cell>
          <cell r="J190">
            <v>10</v>
          </cell>
        </row>
        <row r="191"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3</v>
          </cell>
          <cell r="I191">
            <v>6</v>
          </cell>
          <cell r="J191">
            <v>10</v>
          </cell>
        </row>
        <row r="192"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3</v>
          </cell>
          <cell r="I192">
            <v>6</v>
          </cell>
          <cell r="J192">
            <v>10</v>
          </cell>
        </row>
        <row r="193"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3</v>
          </cell>
          <cell r="I193">
            <v>6</v>
          </cell>
          <cell r="J193">
            <v>10</v>
          </cell>
        </row>
        <row r="194"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3</v>
          </cell>
          <cell r="I194">
            <v>6</v>
          </cell>
          <cell r="J194">
            <v>10</v>
          </cell>
        </row>
        <row r="195"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3</v>
          </cell>
          <cell r="I195">
            <v>6</v>
          </cell>
          <cell r="J195">
            <v>10</v>
          </cell>
        </row>
        <row r="196"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3</v>
          </cell>
          <cell r="I196">
            <v>6</v>
          </cell>
          <cell r="J196">
            <v>10</v>
          </cell>
        </row>
        <row r="197"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3</v>
          </cell>
          <cell r="I197">
            <v>6</v>
          </cell>
          <cell r="J197">
            <v>10</v>
          </cell>
        </row>
        <row r="198"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6</v>
          </cell>
          <cell r="J198">
            <v>10</v>
          </cell>
        </row>
        <row r="199">
          <cell r="B199">
            <v>107836</v>
          </cell>
          <cell r="C199">
            <v>1.4835</v>
          </cell>
          <cell r="D199">
            <v>1.3069999999999999</v>
          </cell>
          <cell r="E199">
            <v>2.8899999999999999E-2</v>
          </cell>
          <cell r="F199">
            <v>1.18E-2</v>
          </cell>
          <cell r="G199">
            <v>0.13569999999999999</v>
          </cell>
          <cell r="J199">
            <v>10</v>
          </cell>
        </row>
        <row r="201">
          <cell r="B201" t="str">
            <v>Evolução DEC Conjunto Diadema</v>
          </cell>
        </row>
        <row r="202">
          <cell r="B202" t="str">
            <v>CONSUM</v>
          </cell>
          <cell r="C202" t="str">
            <v>TOTAL</v>
          </cell>
          <cell r="D202" t="str">
            <v>NPROG</v>
          </cell>
          <cell r="E202" t="str">
            <v>PROG</v>
          </cell>
          <cell r="F202" t="str">
            <v>SUBT INT</v>
          </cell>
          <cell r="G202" t="str">
            <v>SUBT EXT</v>
          </cell>
          <cell r="H202" t="str">
            <v>Padrão Mensal = 2,7</v>
          </cell>
          <cell r="I202" t="str">
            <v>Padrão Trimestral = 5,4</v>
          </cell>
          <cell r="J202" t="str">
            <v>Padrão Anual = 9</v>
          </cell>
        </row>
        <row r="203">
          <cell r="B203">
            <v>109310</v>
          </cell>
          <cell r="C203">
            <v>0.49990000000000001</v>
          </cell>
          <cell r="D203">
            <v>0.36699999999999999</v>
          </cell>
          <cell r="E203">
            <v>5.3E-3</v>
          </cell>
          <cell r="F203">
            <v>0.1255</v>
          </cell>
          <cell r="G203">
            <v>2.2000000000000001E-3</v>
          </cell>
          <cell r="H203">
            <v>2.7</v>
          </cell>
          <cell r="I203">
            <v>5.4</v>
          </cell>
          <cell r="J203">
            <v>9</v>
          </cell>
        </row>
        <row r="204">
          <cell r="B204">
            <v>109512</v>
          </cell>
          <cell r="C204">
            <v>0.52370000000000005</v>
          </cell>
          <cell r="D204">
            <v>0.3604</v>
          </cell>
          <cell r="E204">
            <v>1.67E-2</v>
          </cell>
          <cell r="F204">
            <v>0.14660000000000001</v>
          </cell>
          <cell r="G204">
            <v>0</v>
          </cell>
          <cell r="H204">
            <v>2.7</v>
          </cell>
          <cell r="I204">
            <v>5.4</v>
          </cell>
          <cell r="J204">
            <v>9</v>
          </cell>
        </row>
        <row r="205">
          <cell r="B205">
            <v>108802</v>
          </cell>
          <cell r="C205">
            <v>0.44409999999999999</v>
          </cell>
          <cell r="D205">
            <v>0.42649999999999999</v>
          </cell>
          <cell r="E205">
            <v>1.7500000000000002E-2</v>
          </cell>
          <cell r="F205">
            <v>0</v>
          </cell>
          <cell r="G205">
            <v>0</v>
          </cell>
          <cell r="H205">
            <v>2.7</v>
          </cell>
          <cell r="I205">
            <v>5.4</v>
          </cell>
          <cell r="J205">
            <v>9</v>
          </cell>
        </row>
        <row r="206">
          <cell r="B206">
            <v>109208</v>
          </cell>
          <cell r="C206">
            <v>1.468</v>
          </cell>
          <cell r="D206">
            <v>1.1536999999999999</v>
          </cell>
          <cell r="E206">
            <v>3.95E-2</v>
          </cell>
          <cell r="F206">
            <v>0.27260000000000001</v>
          </cell>
          <cell r="G206">
            <v>2.2000000000000001E-3</v>
          </cell>
          <cell r="H206">
            <v>2.7</v>
          </cell>
          <cell r="I206">
            <v>5.4</v>
          </cell>
          <cell r="J206">
            <v>9</v>
          </cell>
        </row>
        <row r="207"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2.7</v>
          </cell>
          <cell r="I207">
            <v>5.4</v>
          </cell>
          <cell r="J207">
            <v>9</v>
          </cell>
        </row>
        <row r="208"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2.7</v>
          </cell>
          <cell r="I208">
            <v>5.4</v>
          </cell>
          <cell r="J208">
            <v>9</v>
          </cell>
        </row>
        <row r="209"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2.7</v>
          </cell>
          <cell r="I209">
            <v>5.4</v>
          </cell>
          <cell r="J209">
            <v>9</v>
          </cell>
        </row>
        <row r="210"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2.7</v>
          </cell>
          <cell r="I210">
            <v>5.4</v>
          </cell>
          <cell r="J210">
            <v>9</v>
          </cell>
        </row>
        <row r="211"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2.7</v>
          </cell>
          <cell r="I211">
            <v>5.4</v>
          </cell>
          <cell r="J211">
            <v>9</v>
          </cell>
        </row>
        <row r="212"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2.7</v>
          </cell>
          <cell r="I212">
            <v>5.4</v>
          </cell>
          <cell r="J212">
            <v>9</v>
          </cell>
        </row>
        <row r="213"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2.7</v>
          </cell>
          <cell r="I213">
            <v>5.4</v>
          </cell>
          <cell r="J213">
            <v>9</v>
          </cell>
        </row>
        <row r="214"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2.7</v>
          </cell>
          <cell r="I214">
            <v>5.4</v>
          </cell>
          <cell r="J214">
            <v>9</v>
          </cell>
        </row>
        <row r="215"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2.7</v>
          </cell>
          <cell r="I215">
            <v>5.4</v>
          </cell>
          <cell r="J215">
            <v>9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2.7</v>
          </cell>
          <cell r="I216">
            <v>5.4</v>
          </cell>
          <cell r="J216">
            <v>9</v>
          </cell>
        </row>
        <row r="217"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2.7</v>
          </cell>
          <cell r="I217">
            <v>5.4</v>
          </cell>
          <cell r="J217">
            <v>9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5.4</v>
          </cell>
          <cell r="J218">
            <v>9</v>
          </cell>
        </row>
        <row r="219">
          <cell r="B219">
            <v>109208</v>
          </cell>
          <cell r="C219">
            <v>1.468</v>
          </cell>
          <cell r="D219">
            <v>1.1536999999999999</v>
          </cell>
          <cell r="E219">
            <v>3.95E-2</v>
          </cell>
          <cell r="F219">
            <v>0.27260000000000001</v>
          </cell>
          <cell r="G219">
            <v>2.2000000000000001E-3</v>
          </cell>
          <cell r="J219">
            <v>9</v>
          </cell>
        </row>
        <row r="221">
          <cell r="B221" t="str">
            <v>Evolução DEC Conjunto Embu</v>
          </cell>
        </row>
        <row r="222">
          <cell r="B222" t="str">
            <v>CONSUM</v>
          </cell>
          <cell r="C222" t="str">
            <v>TOTAL</v>
          </cell>
          <cell r="D222" t="str">
            <v>NPROG</v>
          </cell>
          <cell r="E222" t="str">
            <v>PROG</v>
          </cell>
          <cell r="F222" t="str">
            <v>SUBT INT</v>
          </cell>
          <cell r="G222" t="str">
            <v>SUBT EXT</v>
          </cell>
          <cell r="H222" t="str">
            <v>Padrão Mensal = 8,1</v>
          </cell>
          <cell r="I222" t="str">
            <v>Padrão Trimestral = 16,2</v>
          </cell>
          <cell r="J222" t="str">
            <v>Padrão Anual = 27</v>
          </cell>
        </row>
        <row r="223">
          <cell r="B223">
            <v>44752</v>
          </cell>
          <cell r="C223">
            <v>8.2764000000000006</v>
          </cell>
          <cell r="D223">
            <v>8.2592999999999996</v>
          </cell>
          <cell r="E223">
            <v>1.7100000000000001E-2</v>
          </cell>
          <cell r="F223">
            <v>0</v>
          </cell>
          <cell r="G223">
            <v>0</v>
          </cell>
          <cell r="H223">
            <v>8.1</v>
          </cell>
          <cell r="I223">
            <v>16.2</v>
          </cell>
          <cell r="J223">
            <v>27</v>
          </cell>
        </row>
        <row r="224">
          <cell r="B224">
            <v>46485</v>
          </cell>
          <cell r="C224">
            <v>1.4119000000000002</v>
          </cell>
          <cell r="D224">
            <v>1.3</v>
          </cell>
          <cell r="E224">
            <v>0.1119</v>
          </cell>
          <cell r="F224">
            <v>0</v>
          </cell>
          <cell r="G224">
            <v>0</v>
          </cell>
          <cell r="H224">
            <v>8.1</v>
          </cell>
          <cell r="I224">
            <v>16.2</v>
          </cell>
          <cell r="J224">
            <v>27</v>
          </cell>
        </row>
        <row r="225">
          <cell r="B225">
            <v>46485</v>
          </cell>
          <cell r="C225">
            <v>2.8540999999999999</v>
          </cell>
          <cell r="D225">
            <v>1.9459</v>
          </cell>
          <cell r="E225">
            <v>0.36</v>
          </cell>
          <cell r="F225">
            <v>0.54820000000000002</v>
          </cell>
          <cell r="G225">
            <v>0</v>
          </cell>
          <cell r="H225">
            <v>8.1</v>
          </cell>
          <cell r="I225">
            <v>16.2</v>
          </cell>
          <cell r="J225">
            <v>27</v>
          </cell>
        </row>
        <row r="226">
          <cell r="B226">
            <v>45907</v>
          </cell>
          <cell r="C226">
            <v>12.3879</v>
          </cell>
          <cell r="D226">
            <v>11.3383</v>
          </cell>
          <cell r="E226">
            <v>0.4945</v>
          </cell>
          <cell r="F226">
            <v>0.55510000000000004</v>
          </cell>
          <cell r="G226">
            <v>0</v>
          </cell>
          <cell r="H226">
            <v>8.1</v>
          </cell>
          <cell r="I226">
            <v>16.2</v>
          </cell>
          <cell r="J226">
            <v>27</v>
          </cell>
        </row>
        <row r="227"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8.1</v>
          </cell>
          <cell r="I227">
            <v>16.2</v>
          </cell>
          <cell r="J227">
            <v>27</v>
          </cell>
        </row>
        <row r="228"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8.1</v>
          </cell>
          <cell r="I228">
            <v>16.2</v>
          </cell>
          <cell r="J228">
            <v>27</v>
          </cell>
        </row>
        <row r="229"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8.1</v>
          </cell>
          <cell r="I229">
            <v>16.2</v>
          </cell>
          <cell r="J229">
            <v>27</v>
          </cell>
        </row>
        <row r="230"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8.1</v>
          </cell>
          <cell r="I230">
            <v>16.2</v>
          </cell>
          <cell r="J230">
            <v>27</v>
          </cell>
        </row>
        <row r="231"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8.1</v>
          </cell>
          <cell r="I231">
            <v>16.2</v>
          </cell>
          <cell r="J231">
            <v>27</v>
          </cell>
        </row>
        <row r="232"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8.1</v>
          </cell>
          <cell r="I232">
            <v>16.2</v>
          </cell>
          <cell r="J232">
            <v>27</v>
          </cell>
        </row>
        <row r="233"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8.1</v>
          </cell>
          <cell r="I233">
            <v>16.2</v>
          </cell>
          <cell r="J233">
            <v>27</v>
          </cell>
        </row>
        <row r="234"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8.1</v>
          </cell>
          <cell r="I234">
            <v>16.2</v>
          </cell>
          <cell r="J234">
            <v>27</v>
          </cell>
        </row>
        <row r="235"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8.1</v>
          </cell>
          <cell r="I235">
            <v>16.2</v>
          </cell>
          <cell r="J235">
            <v>27</v>
          </cell>
        </row>
        <row r="236"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8.1</v>
          </cell>
          <cell r="I236">
            <v>16.2</v>
          </cell>
          <cell r="J236">
            <v>27</v>
          </cell>
        </row>
        <row r="237"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8.1</v>
          </cell>
          <cell r="I237">
            <v>16.2</v>
          </cell>
          <cell r="J237">
            <v>27</v>
          </cell>
        </row>
        <row r="238"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16.2</v>
          </cell>
          <cell r="J238">
            <v>27</v>
          </cell>
        </row>
        <row r="239">
          <cell r="B239">
            <v>45907</v>
          </cell>
          <cell r="C239">
            <v>12.3879</v>
          </cell>
          <cell r="D239">
            <v>11.3383</v>
          </cell>
          <cell r="E239">
            <v>0.4945</v>
          </cell>
          <cell r="F239">
            <v>0.55510000000000004</v>
          </cell>
          <cell r="G239">
            <v>0</v>
          </cell>
          <cell r="J239">
            <v>27</v>
          </cell>
        </row>
        <row r="241">
          <cell r="B241" t="str">
            <v>Evolução DEC Conjunto Embu Guaçu</v>
          </cell>
        </row>
        <row r="242">
          <cell r="B242" t="str">
            <v>CONSUM</v>
          </cell>
          <cell r="C242" t="str">
            <v>TOTAL</v>
          </cell>
          <cell r="D242" t="str">
            <v>NPROG</v>
          </cell>
          <cell r="E242" t="str">
            <v>PROG</v>
          </cell>
          <cell r="F242" t="str">
            <v>SUBT INT</v>
          </cell>
          <cell r="G242" t="str">
            <v>SUBT EXT</v>
          </cell>
          <cell r="H242" t="str">
            <v>Padrão Mensal = 12,3</v>
          </cell>
          <cell r="I242" t="str">
            <v>Padrão Trimestral = 24,6</v>
          </cell>
          <cell r="J242" t="str">
            <v>Padrão Anual = 41</v>
          </cell>
        </row>
        <row r="243">
          <cell r="B243">
            <v>9411</v>
          </cell>
          <cell r="C243">
            <v>3.8506999999999998</v>
          </cell>
          <cell r="D243">
            <v>3.84</v>
          </cell>
          <cell r="E243">
            <v>1.0699999999999999E-2</v>
          </cell>
          <cell r="F243">
            <v>0</v>
          </cell>
          <cell r="G243">
            <v>0</v>
          </cell>
          <cell r="H243">
            <v>12.3</v>
          </cell>
          <cell r="I243">
            <v>24.6</v>
          </cell>
          <cell r="J243">
            <v>41</v>
          </cell>
        </row>
        <row r="244">
          <cell r="B244">
            <v>9411</v>
          </cell>
          <cell r="C244">
            <v>1.6035999999999999</v>
          </cell>
          <cell r="D244">
            <v>1.4798</v>
          </cell>
          <cell r="E244">
            <v>0.12379999999999999</v>
          </cell>
          <cell r="F244">
            <v>0</v>
          </cell>
          <cell r="G244">
            <v>0</v>
          </cell>
          <cell r="H244">
            <v>12.3</v>
          </cell>
          <cell r="I244">
            <v>24.6</v>
          </cell>
          <cell r="J244">
            <v>41</v>
          </cell>
        </row>
        <row r="245">
          <cell r="B245">
            <v>9411</v>
          </cell>
          <cell r="C245">
            <v>0.4098</v>
          </cell>
          <cell r="D245">
            <v>0.4098</v>
          </cell>
          <cell r="E245">
            <v>0</v>
          </cell>
          <cell r="F245">
            <v>0</v>
          </cell>
          <cell r="G245">
            <v>0</v>
          </cell>
          <cell r="H245">
            <v>12.3</v>
          </cell>
          <cell r="I245">
            <v>24.6</v>
          </cell>
          <cell r="J245">
            <v>41</v>
          </cell>
        </row>
        <row r="246">
          <cell r="B246">
            <v>9411</v>
          </cell>
          <cell r="C246">
            <v>5.8640999999999996</v>
          </cell>
          <cell r="D246">
            <v>5.7295999999999996</v>
          </cell>
          <cell r="E246">
            <v>0.13450000000000001</v>
          </cell>
          <cell r="F246">
            <v>0</v>
          </cell>
          <cell r="G246">
            <v>0</v>
          </cell>
          <cell r="H246">
            <v>12.3</v>
          </cell>
          <cell r="I246">
            <v>24.6</v>
          </cell>
          <cell r="J246">
            <v>41</v>
          </cell>
        </row>
        <row r="247"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12.3</v>
          </cell>
          <cell r="I247">
            <v>24.6</v>
          </cell>
          <cell r="J247">
            <v>41</v>
          </cell>
        </row>
        <row r="248"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12.3</v>
          </cell>
          <cell r="I248">
            <v>24.6</v>
          </cell>
          <cell r="J248">
            <v>41</v>
          </cell>
        </row>
        <row r="249"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12.3</v>
          </cell>
          <cell r="I249">
            <v>24.6</v>
          </cell>
          <cell r="J249">
            <v>41</v>
          </cell>
        </row>
        <row r="250"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12.3</v>
          </cell>
          <cell r="I250">
            <v>24.6</v>
          </cell>
          <cell r="J250">
            <v>41</v>
          </cell>
        </row>
        <row r="251"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12.3</v>
          </cell>
          <cell r="I251">
            <v>24.6</v>
          </cell>
          <cell r="J251">
            <v>41</v>
          </cell>
        </row>
        <row r="252"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12.3</v>
          </cell>
          <cell r="I252">
            <v>24.6</v>
          </cell>
          <cell r="J252">
            <v>41</v>
          </cell>
        </row>
        <row r="253"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12.3</v>
          </cell>
          <cell r="I253">
            <v>24.6</v>
          </cell>
          <cell r="J253">
            <v>41</v>
          </cell>
        </row>
        <row r="254"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12.3</v>
          </cell>
          <cell r="I254">
            <v>24.6</v>
          </cell>
          <cell r="J254">
            <v>41</v>
          </cell>
        </row>
        <row r="255"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12.3</v>
          </cell>
          <cell r="I255">
            <v>24.6</v>
          </cell>
          <cell r="J255">
            <v>41</v>
          </cell>
        </row>
        <row r="256"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12.3</v>
          </cell>
          <cell r="I256">
            <v>24.6</v>
          </cell>
          <cell r="J256">
            <v>41</v>
          </cell>
        </row>
        <row r="257"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12.3</v>
          </cell>
          <cell r="I257">
            <v>24.6</v>
          </cell>
          <cell r="J257">
            <v>41</v>
          </cell>
        </row>
        <row r="258"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I258">
            <v>24.6</v>
          </cell>
          <cell r="J258">
            <v>41</v>
          </cell>
        </row>
        <row r="259">
          <cell r="B259">
            <v>9411</v>
          </cell>
          <cell r="C259">
            <v>5.8640999999999996</v>
          </cell>
          <cell r="D259">
            <v>5.7295999999999996</v>
          </cell>
          <cell r="E259">
            <v>0.13450000000000001</v>
          </cell>
          <cell r="F259">
            <v>0</v>
          </cell>
          <cell r="G259">
            <v>0</v>
          </cell>
          <cell r="J259">
            <v>41</v>
          </cell>
        </row>
        <row r="261">
          <cell r="B261" t="str">
            <v>Evolução DEC Conjunto Ermelino Matarazzo</v>
          </cell>
        </row>
        <row r="262">
          <cell r="B262" t="str">
            <v>CONSUM</v>
          </cell>
          <cell r="C262" t="str">
            <v>TOTAL</v>
          </cell>
          <cell r="D262" t="str">
            <v>NPROG</v>
          </cell>
          <cell r="E262" t="str">
            <v>PROG</v>
          </cell>
          <cell r="F262" t="str">
            <v>SUBT INT</v>
          </cell>
          <cell r="G262" t="str">
            <v>SUBT EXT</v>
          </cell>
          <cell r="H262" t="str">
            <v>Padrão Mensal = 2,7</v>
          </cell>
          <cell r="I262" t="str">
            <v>Padrão Trimestral = 5,4</v>
          </cell>
          <cell r="J262" t="str">
            <v>Padrão Anual = 9</v>
          </cell>
        </row>
        <row r="263">
          <cell r="B263">
            <v>81284</v>
          </cell>
          <cell r="C263">
            <v>3.4773000000000001</v>
          </cell>
          <cell r="D263">
            <v>2.9558</v>
          </cell>
          <cell r="E263">
            <v>3.7999999999999999E-2</v>
          </cell>
          <cell r="F263">
            <v>0.48349999999999999</v>
          </cell>
          <cell r="G263">
            <v>0</v>
          </cell>
          <cell r="H263">
            <v>2.7</v>
          </cell>
          <cell r="I263">
            <v>5.4</v>
          </cell>
          <cell r="J263">
            <v>9</v>
          </cell>
        </row>
        <row r="264">
          <cell r="B264">
            <v>81787</v>
          </cell>
          <cell r="C264">
            <v>0.50290000000000001</v>
          </cell>
          <cell r="D264">
            <v>0.4733</v>
          </cell>
          <cell r="E264">
            <v>2.9600000000000001E-2</v>
          </cell>
          <cell r="F264">
            <v>0</v>
          </cell>
          <cell r="G264">
            <v>0</v>
          </cell>
          <cell r="H264">
            <v>2.7</v>
          </cell>
          <cell r="I264">
            <v>5.4</v>
          </cell>
          <cell r="J264">
            <v>9</v>
          </cell>
        </row>
        <row r="265">
          <cell r="B265">
            <v>81305</v>
          </cell>
          <cell r="C265">
            <v>0.69450000000000001</v>
          </cell>
          <cell r="D265">
            <v>0.67789999999999995</v>
          </cell>
          <cell r="E265">
            <v>1.66E-2</v>
          </cell>
          <cell r="F265">
            <v>0</v>
          </cell>
          <cell r="G265">
            <v>0</v>
          </cell>
          <cell r="H265">
            <v>2.7</v>
          </cell>
          <cell r="I265">
            <v>5.4</v>
          </cell>
          <cell r="J265">
            <v>9</v>
          </cell>
        </row>
        <row r="266">
          <cell r="B266">
            <v>81459</v>
          </cell>
          <cell r="C266">
            <v>4.6679000000000004</v>
          </cell>
          <cell r="D266">
            <v>4.1013000000000002</v>
          </cell>
          <cell r="E266">
            <v>8.4199999999999997E-2</v>
          </cell>
          <cell r="F266">
            <v>0.48249999999999998</v>
          </cell>
          <cell r="G266">
            <v>0</v>
          </cell>
          <cell r="H266">
            <v>2.7</v>
          </cell>
          <cell r="I266">
            <v>5.4</v>
          </cell>
          <cell r="J266">
            <v>9</v>
          </cell>
        </row>
        <row r="267"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2.7</v>
          </cell>
          <cell r="I267">
            <v>5.4</v>
          </cell>
          <cell r="J267">
            <v>9</v>
          </cell>
        </row>
        <row r="268"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2.7</v>
          </cell>
          <cell r="I268">
            <v>5.4</v>
          </cell>
          <cell r="J268">
            <v>9</v>
          </cell>
        </row>
        <row r="269"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2.7</v>
          </cell>
          <cell r="I269">
            <v>5.4</v>
          </cell>
          <cell r="J269">
            <v>9</v>
          </cell>
        </row>
        <row r="270"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2.7</v>
          </cell>
          <cell r="I270">
            <v>5.4</v>
          </cell>
          <cell r="J270">
            <v>9</v>
          </cell>
        </row>
        <row r="271"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2.7</v>
          </cell>
          <cell r="I271">
            <v>5.4</v>
          </cell>
          <cell r="J271">
            <v>9</v>
          </cell>
        </row>
        <row r="272"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2.7</v>
          </cell>
          <cell r="I272">
            <v>5.4</v>
          </cell>
          <cell r="J272">
            <v>9</v>
          </cell>
        </row>
        <row r="273"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2.7</v>
          </cell>
          <cell r="I273">
            <v>5.4</v>
          </cell>
          <cell r="J273">
            <v>9</v>
          </cell>
        </row>
        <row r="274"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2.7</v>
          </cell>
          <cell r="I274">
            <v>5.4</v>
          </cell>
          <cell r="J274">
            <v>9</v>
          </cell>
        </row>
        <row r="275"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2.7</v>
          </cell>
          <cell r="I275">
            <v>5.4</v>
          </cell>
          <cell r="J275">
            <v>9</v>
          </cell>
        </row>
        <row r="276"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2.7</v>
          </cell>
          <cell r="I276">
            <v>5.4</v>
          </cell>
          <cell r="J276">
            <v>9</v>
          </cell>
        </row>
        <row r="277"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2.7</v>
          </cell>
          <cell r="I277">
            <v>5.4</v>
          </cell>
          <cell r="J277">
            <v>9</v>
          </cell>
        </row>
        <row r="278"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5.4</v>
          </cell>
          <cell r="J278">
            <v>9</v>
          </cell>
        </row>
        <row r="279">
          <cell r="B279">
            <v>81459</v>
          </cell>
          <cell r="C279">
            <v>4.6679000000000004</v>
          </cell>
          <cell r="D279">
            <v>4.1013000000000002</v>
          </cell>
          <cell r="E279">
            <v>8.4199999999999997E-2</v>
          </cell>
          <cell r="F279">
            <v>0.48249999999999998</v>
          </cell>
          <cell r="G279">
            <v>0</v>
          </cell>
          <cell r="J279">
            <v>9</v>
          </cell>
        </row>
        <row r="281">
          <cell r="B281" t="str">
            <v>Evolução DEC Conjunto Guaianazes</v>
          </cell>
        </row>
        <row r="282">
          <cell r="B282" t="str">
            <v>CONSUM</v>
          </cell>
          <cell r="C282" t="str">
            <v>TOTAL</v>
          </cell>
          <cell r="D282" t="str">
            <v>NPROG</v>
          </cell>
          <cell r="E282" t="str">
            <v>PROG</v>
          </cell>
          <cell r="F282" t="str">
            <v>SUBT INT</v>
          </cell>
          <cell r="G282" t="str">
            <v>SUBT EXT</v>
          </cell>
          <cell r="H282" t="str">
            <v>Padrão Mensal = 3,3</v>
          </cell>
          <cell r="I282" t="str">
            <v>Padrão Trimestral = 6,6</v>
          </cell>
          <cell r="J282" t="str">
            <v>Padrão Anual = 11</v>
          </cell>
        </row>
        <row r="283">
          <cell r="B283">
            <v>57986</v>
          </cell>
          <cell r="C283">
            <v>0.95269999999999999</v>
          </cell>
          <cell r="D283">
            <v>0.8881</v>
          </cell>
          <cell r="E283">
            <v>2.81E-2</v>
          </cell>
          <cell r="F283">
            <v>3.6499999999999998E-2</v>
          </cell>
          <cell r="G283">
            <v>0</v>
          </cell>
          <cell r="H283">
            <v>3.3</v>
          </cell>
          <cell r="I283">
            <v>6.6</v>
          </cell>
          <cell r="J283">
            <v>11</v>
          </cell>
        </row>
        <row r="284">
          <cell r="B284">
            <v>58321</v>
          </cell>
          <cell r="C284">
            <v>0.85129999999999995</v>
          </cell>
          <cell r="D284">
            <v>0.75619999999999998</v>
          </cell>
          <cell r="E284">
            <v>9.5100000000000004E-2</v>
          </cell>
          <cell r="F284">
            <v>0</v>
          </cell>
          <cell r="G284">
            <v>0</v>
          </cell>
          <cell r="H284">
            <v>3.3</v>
          </cell>
          <cell r="I284">
            <v>6.6</v>
          </cell>
          <cell r="J284">
            <v>11</v>
          </cell>
        </row>
        <row r="285">
          <cell r="B285">
            <v>58406</v>
          </cell>
          <cell r="C285">
            <v>0.22989999999999999</v>
          </cell>
          <cell r="D285">
            <v>0.1691</v>
          </cell>
          <cell r="E285">
            <v>6.08E-2</v>
          </cell>
          <cell r="F285">
            <v>0</v>
          </cell>
          <cell r="G285">
            <v>0</v>
          </cell>
          <cell r="H285">
            <v>3.3</v>
          </cell>
          <cell r="I285">
            <v>6.6</v>
          </cell>
          <cell r="J285">
            <v>11</v>
          </cell>
        </row>
        <row r="286">
          <cell r="B286">
            <v>58238</v>
          </cell>
          <cell r="C286">
            <v>2.0316999999999998</v>
          </cell>
          <cell r="D286">
            <v>1.8110999999999999</v>
          </cell>
          <cell r="E286">
            <v>0.1842</v>
          </cell>
          <cell r="F286">
            <v>3.6299999999999999E-2</v>
          </cell>
          <cell r="G286">
            <v>0</v>
          </cell>
          <cell r="H286">
            <v>3.3</v>
          </cell>
          <cell r="I286">
            <v>6.6</v>
          </cell>
          <cell r="J286">
            <v>11</v>
          </cell>
        </row>
        <row r="287"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3.3</v>
          </cell>
          <cell r="I287">
            <v>6.6</v>
          </cell>
          <cell r="J287">
            <v>11</v>
          </cell>
        </row>
        <row r="288"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3.3</v>
          </cell>
          <cell r="I288">
            <v>6.6</v>
          </cell>
          <cell r="J288">
            <v>11</v>
          </cell>
        </row>
        <row r="289"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3.3</v>
          </cell>
          <cell r="I289">
            <v>6.6</v>
          </cell>
          <cell r="J289">
            <v>11</v>
          </cell>
        </row>
        <row r="290"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3.3</v>
          </cell>
          <cell r="I290">
            <v>6.6</v>
          </cell>
          <cell r="J290">
            <v>11</v>
          </cell>
        </row>
        <row r="291"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3.3</v>
          </cell>
          <cell r="I291">
            <v>6.6</v>
          </cell>
          <cell r="J291">
            <v>11</v>
          </cell>
        </row>
        <row r="292"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3.3</v>
          </cell>
          <cell r="I292">
            <v>6.6</v>
          </cell>
          <cell r="J292">
            <v>11</v>
          </cell>
        </row>
        <row r="293"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3.3</v>
          </cell>
          <cell r="I293">
            <v>6.6</v>
          </cell>
          <cell r="J293">
            <v>11</v>
          </cell>
        </row>
        <row r="294"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3.3</v>
          </cell>
          <cell r="I294">
            <v>6.6</v>
          </cell>
          <cell r="J294">
            <v>11</v>
          </cell>
        </row>
        <row r="295"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3.3</v>
          </cell>
          <cell r="I295">
            <v>6.6</v>
          </cell>
          <cell r="J295">
            <v>11</v>
          </cell>
        </row>
        <row r="296"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3.3</v>
          </cell>
          <cell r="I296">
            <v>6.6</v>
          </cell>
          <cell r="J296">
            <v>11</v>
          </cell>
        </row>
        <row r="297"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3.3</v>
          </cell>
          <cell r="I297">
            <v>6.6</v>
          </cell>
          <cell r="J297">
            <v>11</v>
          </cell>
        </row>
        <row r="298"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6.6</v>
          </cell>
          <cell r="J298">
            <v>11</v>
          </cell>
        </row>
        <row r="299">
          <cell r="B299">
            <v>58238</v>
          </cell>
          <cell r="C299">
            <v>2.0316999999999998</v>
          </cell>
          <cell r="D299">
            <v>1.8110999999999999</v>
          </cell>
          <cell r="E299">
            <v>0.1842</v>
          </cell>
          <cell r="F299">
            <v>3.6299999999999999E-2</v>
          </cell>
          <cell r="G299">
            <v>0</v>
          </cell>
          <cell r="J299">
            <v>11</v>
          </cell>
        </row>
        <row r="301">
          <cell r="B301" t="str">
            <v>Evolução DEC Conjunto Interlagos</v>
          </cell>
        </row>
        <row r="302">
          <cell r="B302" t="str">
            <v>CONSUM</v>
          </cell>
          <cell r="C302" t="str">
            <v>TOTAL</v>
          </cell>
          <cell r="D302" t="str">
            <v>NPROG</v>
          </cell>
          <cell r="E302" t="str">
            <v>PROG</v>
          </cell>
          <cell r="F302" t="str">
            <v>SUBT INT</v>
          </cell>
          <cell r="G302" t="str">
            <v>SUBT EXT</v>
          </cell>
          <cell r="H302" t="str">
            <v>Padrão Mensal = 3</v>
          </cell>
          <cell r="I302" t="str">
            <v>Padrão Trimestral = 6</v>
          </cell>
          <cell r="J302" t="str">
            <v>Padrão Anual = 10</v>
          </cell>
        </row>
        <row r="303">
          <cell r="B303">
            <v>58927</v>
          </cell>
          <cell r="C303">
            <v>3.2692000000000001</v>
          </cell>
          <cell r="D303">
            <v>3.2686000000000002</v>
          </cell>
          <cell r="E303">
            <v>6.9999999999999999E-4</v>
          </cell>
          <cell r="F303">
            <v>0</v>
          </cell>
          <cell r="G303">
            <v>0</v>
          </cell>
          <cell r="H303">
            <v>3</v>
          </cell>
          <cell r="I303">
            <v>6</v>
          </cell>
          <cell r="J303">
            <v>10</v>
          </cell>
        </row>
        <row r="304">
          <cell r="B304">
            <v>58930</v>
          </cell>
          <cell r="C304">
            <v>0.69589999999999996</v>
          </cell>
          <cell r="D304">
            <v>0.6905</v>
          </cell>
          <cell r="E304">
            <v>2.7000000000000001E-3</v>
          </cell>
          <cell r="F304">
            <v>2.7000000000000001E-3</v>
          </cell>
          <cell r="G304">
            <v>0</v>
          </cell>
          <cell r="H304">
            <v>3</v>
          </cell>
          <cell r="I304">
            <v>6</v>
          </cell>
          <cell r="J304">
            <v>10</v>
          </cell>
        </row>
        <row r="305">
          <cell r="B305">
            <v>58563</v>
          </cell>
          <cell r="C305">
            <v>0.59489999999999998</v>
          </cell>
          <cell r="D305">
            <v>0.52510000000000001</v>
          </cell>
          <cell r="E305">
            <v>6.1899999999999997E-2</v>
          </cell>
          <cell r="F305">
            <v>8.0000000000000002E-3</v>
          </cell>
          <cell r="G305">
            <v>0</v>
          </cell>
          <cell r="H305">
            <v>3</v>
          </cell>
          <cell r="I305">
            <v>6</v>
          </cell>
          <cell r="J305">
            <v>10</v>
          </cell>
        </row>
        <row r="306">
          <cell r="B306">
            <v>58807</v>
          </cell>
          <cell r="C306">
            <v>4.5656999999999996</v>
          </cell>
          <cell r="D306">
            <v>4.4901</v>
          </cell>
          <cell r="E306">
            <v>6.5100000000000005E-2</v>
          </cell>
          <cell r="F306">
            <v>1.0699999999999999E-2</v>
          </cell>
          <cell r="G306">
            <v>0</v>
          </cell>
          <cell r="H306">
            <v>3</v>
          </cell>
          <cell r="I306">
            <v>6</v>
          </cell>
          <cell r="J306">
            <v>10</v>
          </cell>
        </row>
        <row r="307"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3</v>
          </cell>
          <cell r="I307">
            <v>6</v>
          </cell>
          <cell r="J307">
            <v>10</v>
          </cell>
        </row>
        <row r="308"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3</v>
          </cell>
          <cell r="I308">
            <v>6</v>
          </cell>
          <cell r="J308">
            <v>10</v>
          </cell>
        </row>
        <row r="309"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3</v>
          </cell>
          <cell r="I309">
            <v>6</v>
          </cell>
          <cell r="J309">
            <v>10</v>
          </cell>
        </row>
        <row r="310"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3</v>
          </cell>
          <cell r="I310">
            <v>6</v>
          </cell>
          <cell r="J310">
            <v>10</v>
          </cell>
        </row>
        <row r="311"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3</v>
          </cell>
          <cell r="I311">
            <v>6</v>
          </cell>
          <cell r="J311">
            <v>10</v>
          </cell>
        </row>
        <row r="312"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3</v>
          </cell>
          <cell r="I312">
            <v>6</v>
          </cell>
          <cell r="J312">
            <v>10</v>
          </cell>
        </row>
        <row r="313"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3</v>
          </cell>
          <cell r="I313">
            <v>6</v>
          </cell>
          <cell r="J313">
            <v>10</v>
          </cell>
        </row>
        <row r="314"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3</v>
          </cell>
          <cell r="I314">
            <v>6</v>
          </cell>
          <cell r="J314">
            <v>10</v>
          </cell>
        </row>
        <row r="315"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3</v>
          </cell>
          <cell r="I315">
            <v>6</v>
          </cell>
          <cell r="J315">
            <v>10</v>
          </cell>
        </row>
        <row r="316"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3</v>
          </cell>
          <cell r="I316">
            <v>6</v>
          </cell>
          <cell r="J316">
            <v>10</v>
          </cell>
        </row>
        <row r="317"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3</v>
          </cell>
          <cell r="I317">
            <v>6</v>
          </cell>
          <cell r="J317">
            <v>10</v>
          </cell>
        </row>
        <row r="318"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I318">
            <v>6</v>
          </cell>
          <cell r="J318">
            <v>10</v>
          </cell>
        </row>
        <row r="319">
          <cell r="B319">
            <v>58807</v>
          </cell>
          <cell r="C319">
            <v>4.5656999999999996</v>
          </cell>
          <cell r="D319">
            <v>4.4901</v>
          </cell>
          <cell r="E319">
            <v>6.5100000000000005E-2</v>
          </cell>
          <cell r="F319">
            <v>1.0699999999999999E-2</v>
          </cell>
          <cell r="G319">
            <v>0</v>
          </cell>
          <cell r="J319">
            <v>10</v>
          </cell>
        </row>
        <row r="321">
          <cell r="B321" t="str">
            <v>Evolução DEC Conjunto Itaim Paulista</v>
          </cell>
        </row>
        <row r="322">
          <cell r="B322" t="str">
            <v>CONSUM</v>
          </cell>
          <cell r="C322" t="str">
            <v>TOTAL</v>
          </cell>
          <cell r="D322" t="str">
            <v>NPROG</v>
          </cell>
          <cell r="E322" t="str">
            <v>PROG</v>
          </cell>
          <cell r="F322" t="str">
            <v>SUBT INT</v>
          </cell>
          <cell r="G322" t="str">
            <v>SUBT EXT</v>
          </cell>
          <cell r="H322" t="str">
            <v>Padrão Mensal = 4,5</v>
          </cell>
          <cell r="I322" t="str">
            <v>Padrão Trimestral = 9</v>
          </cell>
          <cell r="J322" t="str">
            <v>Padrão Anual = 15</v>
          </cell>
        </row>
        <row r="323">
          <cell r="B323">
            <v>132965</v>
          </cell>
          <cell r="C323">
            <v>1.4086000000000001</v>
          </cell>
          <cell r="D323">
            <v>1.3593</v>
          </cell>
          <cell r="E323">
            <v>4.9200000000000001E-2</v>
          </cell>
          <cell r="F323">
            <v>0</v>
          </cell>
          <cell r="G323">
            <v>0</v>
          </cell>
          <cell r="H323">
            <v>4.5</v>
          </cell>
          <cell r="I323">
            <v>9</v>
          </cell>
          <cell r="J323">
            <v>15</v>
          </cell>
        </row>
        <row r="324">
          <cell r="B324">
            <v>133719</v>
          </cell>
          <cell r="C324">
            <v>0.95550000000000002</v>
          </cell>
          <cell r="D324">
            <v>0.86619999999999997</v>
          </cell>
          <cell r="E324">
            <v>8.9300000000000004E-2</v>
          </cell>
          <cell r="F324">
            <v>0</v>
          </cell>
          <cell r="G324">
            <v>0</v>
          </cell>
          <cell r="H324">
            <v>4.5</v>
          </cell>
          <cell r="I324">
            <v>9</v>
          </cell>
          <cell r="J324">
            <v>15</v>
          </cell>
        </row>
        <row r="325">
          <cell r="B325">
            <v>128729</v>
          </cell>
          <cell r="C325">
            <v>0.88239999999999996</v>
          </cell>
          <cell r="D325">
            <v>0.73619999999999997</v>
          </cell>
          <cell r="E325">
            <v>0.1462</v>
          </cell>
          <cell r="F325">
            <v>0</v>
          </cell>
          <cell r="G325">
            <v>0</v>
          </cell>
          <cell r="H325">
            <v>4.5</v>
          </cell>
          <cell r="I325">
            <v>9</v>
          </cell>
          <cell r="J325">
            <v>15</v>
          </cell>
        </row>
        <row r="326">
          <cell r="B326">
            <v>131804</v>
          </cell>
          <cell r="C326">
            <v>3.2522000000000002</v>
          </cell>
          <cell r="D326">
            <v>2.9691000000000001</v>
          </cell>
          <cell r="E326">
            <v>0.28299999999999997</v>
          </cell>
          <cell r="F326">
            <v>0</v>
          </cell>
          <cell r="G326">
            <v>0</v>
          </cell>
          <cell r="H326">
            <v>4.5</v>
          </cell>
          <cell r="I326">
            <v>9</v>
          </cell>
          <cell r="J326">
            <v>15</v>
          </cell>
        </row>
        <row r="327"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4.5</v>
          </cell>
          <cell r="I327">
            <v>9</v>
          </cell>
          <cell r="J327">
            <v>15</v>
          </cell>
        </row>
        <row r="328"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4.5</v>
          </cell>
          <cell r="I328">
            <v>9</v>
          </cell>
          <cell r="J328">
            <v>15</v>
          </cell>
        </row>
        <row r="329"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4.5</v>
          </cell>
          <cell r="I329">
            <v>9</v>
          </cell>
          <cell r="J329">
            <v>15</v>
          </cell>
        </row>
        <row r="330"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4.5</v>
          </cell>
          <cell r="I330">
            <v>9</v>
          </cell>
          <cell r="J330">
            <v>15</v>
          </cell>
        </row>
        <row r="331"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4.5</v>
          </cell>
          <cell r="I331">
            <v>9</v>
          </cell>
          <cell r="J331">
            <v>15</v>
          </cell>
        </row>
        <row r="332"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4.5</v>
          </cell>
          <cell r="I332">
            <v>9</v>
          </cell>
          <cell r="J332">
            <v>15</v>
          </cell>
        </row>
        <row r="333"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4.5</v>
          </cell>
          <cell r="I333">
            <v>9</v>
          </cell>
          <cell r="J333">
            <v>15</v>
          </cell>
        </row>
        <row r="334"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4.5</v>
          </cell>
          <cell r="I334">
            <v>9</v>
          </cell>
          <cell r="J334">
            <v>15</v>
          </cell>
        </row>
        <row r="335"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4.5</v>
          </cell>
          <cell r="I335">
            <v>9</v>
          </cell>
          <cell r="J335">
            <v>15</v>
          </cell>
        </row>
        <row r="336"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4.5</v>
          </cell>
          <cell r="I336">
            <v>9</v>
          </cell>
          <cell r="J336">
            <v>15</v>
          </cell>
        </row>
        <row r="337"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4.5</v>
          </cell>
          <cell r="I337">
            <v>9</v>
          </cell>
          <cell r="J337">
            <v>15</v>
          </cell>
        </row>
        <row r="338"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I338">
            <v>9</v>
          </cell>
          <cell r="J338">
            <v>15</v>
          </cell>
        </row>
        <row r="339">
          <cell r="B339">
            <v>131804</v>
          </cell>
          <cell r="C339">
            <v>3.2522000000000002</v>
          </cell>
          <cell r="D339">
            <v>2.9691000000000001</v>
          </cell>
          <cell r="E339">
            <v>0.28299999999999997</v>
          </cell>
          <cell r="F339">
            <v>0</v>
          </cell>
          <cell r="G339">
            <v>0</v>
          </cell>
          <cell r="J339">
            <v>15</v>
          </cell>
        </row>
        <row r="341">
          <cell r="B341" t="str">
            <v>Evolução DEC Conjunto Itapecerica da Serra</v>
          </cell>
        </row>
        <row r="342">
          <cell r="B342" t="str">
            <v>CONSUM</v>
          </cell>
          <cell r="C342" t="str">
            <v>TOTAL</v>
          </cell>
          <cell r="D342" t="str">
            <v>NPROG</v>
          </cell>
          <cell r="E342" t="str">
            <v>PROG</v>
          </cell>
          <cell r="F342" t="str">
            <v>SUBT INT</v>
          </cell>
          <cell r="G342" t="str">
            <v>SUBT EXT</v>
          </cell>
          <cell r="H342" t="str">
            <v>Padrão Mensal = 15</v>
          </cell>
          <cell r="I342" t="str">
            <v>Padrão Trimestral = 30</v>
          </cell>
          <cell r="J342" t="str">
            <v>Padrão Anual = 50</v>
          </cell>
        </row>
        <row r="343">
          <cell r="B343">
            <v>6483</v>
          </cell>
          <cell r="C343">
            <v>12.3979</v>
          </cell>
          <cell r="D343">
            <v>12.3948</v>
          </cell>
          <cell r="E343">
            <v>3.0999999999999999E-3</v>
          </cell>
          <cell r="F343">
            <v>0</v>
          </cell>
          <cell r="G343">
            <v>0</v>
          </cell>
          <cell r="H343">
            <v>15</v>
          </cell>
          <cell r="I343">
            <v>30</v>
          </cell>
          <cell r="J343">
            <v>50</v>
          </cell>
        </row>
        <row r="344">
          <cell r="B344">
            <v>6483</v>
          </cell>
          <cell r="C344">
            <v>1.5095000000000001</v>
          </cell>
          <cell r="D344">
            <v>1.5095000000000001</v>
          </cell>
          <cell r="E344">
            <v>0</v>
          </cell>
          <cell r="F344">
            <v>0</v>
          </cell>
          <cell r="G344">
            <v>0</v>
          </cell>
          <cell r="H344">
            <v>15</v>
          </cell>
          <cell r="I344">
            <v>30</v>
          </cell>
          <cell r="J344">
            <v>50</v>
          </cell>
        </row>
        <row r="345">
          <cell r="B345">
            <v>6465</v>
          </cell>
          <cell r="C345">
            <v>2.802</v>
          </cell>
          <cell r="D345">
            <v>2.7885</v>
          </cell>
          <cell r="E345">
            <v>1.35E-2</v>
          </cell>
          <cell r="F345">
            <v>0</v>
          </cell>
          <cell r="G345">
            <v>0</v>
          </cell>
          <cell r="H345">
            <v>15</v>
          </cell>
          <cell r="I345">
            <v>30</v>
          </cell>
          <cell r="J345">
            <v>50</v>
          </cell>
        </row>
        <row r="346">
          <cell r="B346">
            <v>6477</v>
          </cell>
          <cell r="C346">
            <v>16.717099999999999</v>
          </cell>
          <cell r="D346">
            <v>16.700500000000002</v>
          </cell>
          <cell r="E346">
            <v>1.66E-2</v>
          </cell>
          <cell r="F346">
            <v>0</v>
          </cell>
          <cell r="G346">
            <v>0</v>
          </cell>
          <cell r="H346">
            <v>15</v>
          </cell>
          <cell r="I346">
            <v>30</v>
          </cell>
          <cell r="J346">
            <v>50</v>
          </cell>
        </row>
        <row r="347"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15</v>
          </cell>
          <cell r="I347">
            <v>30</v>
          </cell>
          <cell r="J347">
            <v>50</v>
          </cell>
        </row>
        <row r="348"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15</v>
          </cell>
          <cell r="I348">
            <v>30</v>
          </cell>
          <cell r="J348">
            <v>50</v>
          </cell>
        </row>
        <row r="349"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15</v>
          </cell>
          <cell r="I349">
            <v>30</v>
          </cell>
          <cell r="J349">
            <v>50</v>
          </cell>
        </row>
        <row r="350"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15</v>
          </cell>
          <cell r="I350">
            <v>30</v>
          </cell>
          <cell r="J350">
            <v>50</v>
          </cell>
        </row>
        <row r="351"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15</v>
          </cell>
          <cell r="I351">
            <v>30</v>
          </cell>
          <cell r="J351">
            <v>50</v>
          </cell>
        </row>
        <row r="352"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15</v>
          </cell>
          <cell r="I352">
            <v>30</v>
          </cell>
          <cell r="J352">
            <v>50</v>
          </cell>
        </row>
        <row r="353"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15</v>
          </cell>
          <cell r="I353">
            <v>30</v>
          </cell>
          <cell r="J353">
            <v>50</v>
          </cell>
        </row>
        <row r="354"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15</v>
          </cell>
          <cell r="I354">
            <v>30</v>
          </cell>
          <cell r="J354">
            <v>50</v>
          </cell>
        </row>
        <row r="355"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15</v>
          </cell>
          <cell r="I355">
            <v>30</v>
          </cell>
          <cell r="J355">
            <v>50</v>
          </cell>
        </row>
        <row r="356"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15</v>
          </cell>
          <cell r="I356">
            <v>30</v>
          </cell>
          <cell r="J356">
            <v>50</v>
          </cell>
        </row>
        <row r="357"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15</v>
          </cell>
          <cell r="I357">
            <v>30</v>
          </cell>
          <cell r="J357">
            <v>50</v>
          </cell>
        </row>
        <row r="358"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I358">
            <v>30</v>
          </cell>
          <cell r="J358">
            <v>50</v>
          </cell>
        </row>
        <row r="359">
          <cell r="B359">
            <v>6477</v>
          </cell>
          <cell r="C359">
            <v>16.717099999999999</v>
          </cell>
          <cell r="D359">
            <v>16.700500000000002</v>
          </cell>
          <cell r="E359">
            <v>1.66E-2</v>
          </cell>
          <cell r="F359">
            <v>0</v>
          </cell>
          <cell r="G359">
            <v>0</v>
          </cell>
          <cell r="J359">
            <v>50</v>
          </cell>
        </row>
        <row r="361">
          <cell r="B361" t="str">
            <v>Evolução DEC Conjunto Itapecerica da Serra - Centro</v>
          </cell>
        </row>
        <row r="362">
          <cell r="B362" t="str">
            <v>CONSUM</v>
          </cell>
          <cell r="C362" t="str">
            <v>TOTAL</v>
          </cell>
          <cell r="D362" t="str">
            <v>NPROG</v>
          </cell>
          <cell r="E362" t="str">
            <v>PROG</v>
          </cell>
          <cell r="F362" t="str">
            <v>SUBT INT</v>
          </cell>
          <cell r="G362" t="str">
            <v>SUBT EXT</v>
          </cell>
          <cell r="H362" t="str">
            <v>Padrão Mensal = 9,3</v>
          </cell>
          <cell r="I362" t="str">
            <v>Padrão Trimestral = 18,6</v>
          </cell>
          <cell r="J362" t="str">
            <v>Padrão Anual = 31</v>
          </cell>
        </row>
        <row r="363">
          <cell r="B363">
            <v>15843</v>
          </cell>
          <cell r="C363">
            <v>4.8304999999999998</v>
          </cell>
          <cell r="D363">
            <v>4.7813999999999997</v>
          </cell>
          <cell r="E363">
            <v>4.9200000000000001E-2</v>
          </cell>
          <cell r="F363">
            <v>0</v>
          </cell>
          <cell r="G363">
            <v>0</v>
          </cell>
          <cell r="H363">
            <v>9.3000000000000007</v>
          </cell>
          <cell r="I363">
            <v>18.600000000000001</v>
          </cell>
          <cell r="J363">
            <v>31</v>
          </cell>
        </row>
        <row r="364">
          <cell r="B364">
            <v>15843</v>
          </cell>
          <cell r="C364">
            <v>2.6818</v>
          </cell>
          <cell r="D364">
            <v>2.5533000000000001</v>
          </cell>
          <cell r="E364">
            <v>0.1285</v>
          </cell>
          <cell r="F364">
            <v>0</v>
          </cell>
          <cell r="G364">
            <v>0</v>
          </cell>
          <cell r="H364">
            <v>9.3000000000000007</v>
          </cell>
          <cell r="I364">
            <v>18.600000000000001</v>
          </cell>
          <cell r="J364">
            <v>31</v>
          </cell>
        </row>
        <row r="365">
          <cell r="B365">
            <v>15843</v>
          </cell>
          <cell r="C365">
            <v>2.7288000000000001</v>
          </cell>
          <cell r="D365">
            <v>2.6907000000000001</v>
          </cell>
          <cell r="E365">
            <v>3.8100000000000002E-2</v>
          </cell>
          <cell r="F365">
            <v>0</v>
          </cell>
          <cell r="G365">
            <v>0</v>
          </cell>
          <cell r="H365">
            <v>9.3000000000000007</v>
          </cell>
          <cell r="I365">
            <v>18.600000000000001</v>
          </cell>
          <cell r="J365">
            <v>31</v>
          </cell>
        </row>
        <row r="366">
          <cell r="B366">
            <v>15843</v>
          </cell>
          <cell r="C366">
            <v>10.241099999999999</v>
          </cell>
          <cell r="D366">
            <v>10.025399999999999</v>
          </cell>
          <cell r="E366">
            <v>0.21579999999999999</v>
          </cell>
          <cell r="F366">
            <v>0</v>
          </cell>
          <cell r="G366">
            <v>0</v>
          </cell>
          <cell r="H366">
            <v>9.3000000000000007</v>
          </cell>
          <cell r="I366">
            <v>18.600000000000001</v>
          </cell>
          <cell r="J366">
            <v>31</v>
          </cell>
        </row>
        <row r="367"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9.3000000000000007</v>
          </cell>
          <cell r="I367">
            <v>18.600000000000001</v>
          </cell>
          <cell r="J367">
            <v>31</v>
          </cell>
        </row>
        <row r="368"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9.3000000000000007</v>
          </cell>
          <cell r="I368">
            <v>18.600000000000001</v>
          </cell>
          <cell r="J368">
            <v>31</v>
          </cell>
        </row>
        <row r="369"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9.3000000000000007</v>
          </cell>
          <cell r="I369">
            <v>18.600000000000001</v>
          </cell>
          <cell r="J369">
            <v>31</v>
          </cell>
        </row>
        <row r="370"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9.3000000000000007</v>
          </cell>
          <cell r="I370">
            <v>18.600000000000001</v>
          </cell>
          <cell r="J370">
            <v>31</v>
          </cell>
        </row>
        <row r="371"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9.3000000000000007</v>
          </cell>
          <cell r="I371">
            <v>18.600000000000001</v>
          </cell>
          <cell r="J371">
            <v>31</v>
          </cell>
        </row>
        <row r="372"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9.3000000000000007</v>
          </cell>
          <cell r="I372">
            <v>18.600000000000001</v>
          </cell>
          <cell r="J372">
            <v>31</v>
          </cell>
        </row>
        <row r="373"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9.3000000000000007</v>
          </cell>
          <cell r="I373">
            <v>18.600000000000001</v>
          </cell>
          <cell r="J373">
            <v>31</v>
          </cell>
        </row>
        <row r="374"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9.3000000000000007</v>
          </cell>
          <cell r="I374">
            <v>18.600000000000001</v>
          </cell>
          <cell r="J374">
            <v>31</v>
          </cell>
        </row>
        <row r="375"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9.3000000000000007</v>
          </cell>
          <cell r="I375">
            <v>18.600000000000001</v>
          </cell>
          <cell r="J375">
            <v>31</v>
          </cell>
        </row>
        <row r="376"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9.3000000000000007</v>
          </cell>
          <cell r="I376">
            <v>18.600000000000001</v>
          </cell>
          <cell r="J376">
            <v>31</v>
          </cell>
        </row>
        <row r="377"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9.3000000000000007</v>
          </cell>
          <cell r="I377">
            <v>18.600000000000001</v>
          </cell>
          <cell r="J377">
            <v>31</v>
          </cell>
        </row>
        <row r="378"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I378">
            <v>18.600000000000001</v>
          </cell>
          <cell r="J378">
            <v>31</v>
          </cell>
        </row>
        <row r="379">
          <cell r="B379">
            <v>15843</v>
          </cell>
          <cell r="C379">
            <v>10.241099999999999</v>
          </cell>
          <cell r="D379">
            <v>10.025399999999999</v>
          </cell>
          <cell r="E379">
            <v>0.21579999999999999</v>
          </cell>
          <cell r="F379">
            <v>0</v>
          </cell>
          <cell r="G379">
            <v>0</v>
          </cell>
          <cell r="J379">
            <v>31</v>
          </cell>
        </row>
        <row r="381">
          <cell r="B381" t="str">
            <v>Evolução DEC Conjunto Itapevi</v>
          </cell>
        </row>
        <row r="382">
          <cell r="B382" t="str">
            <v>CONSUM</v>
          </cell>
          <cell r="C382" t="str">
            <v>TOTAL</v>
          </cell>
          <cell r="D382" t="str">
            <v>NPROG</v>
          </cell>
          <cell r="E382" t="str">
            <v>PROG</v>
          </cell>
          <cell r="F382" t="str">
            <v>SUBT INT</v>
          </cell>
          <cell r="G382" t="str">
            <v>SUBT EXT</v>
          </cell>
          <cell r="H382" t="str">
            <v>Padrão Mensal = 8,1</v>
          </cell>
          <cell r="I382" t="str">
            <v>Padrão Trimestral = 16,2</v>
          </cell>
          <cell r="J382" t="str">
            <v>Padrão Anual = 27</v>
          </cell>
        </row>
        <row r="383">
          <cell r="B383">
            <v>42742</v>
          </cell>
          <cell r="C383">
            <v>6.5213000000000001</v>
          </cell>
          <cell r="D383">
            <v>5.7530999999999999</v>
          </cell>
          <cell r="E383">
            <v>6.3E-3</v>
          </cell>
          <cell r="F383">
            <v>0.76190000000000002</v>
          </cell>
          <cell r="G383">
            <v>0</v>
          </cell>
          <cell r="H383">
            <v>8.1</v>
          </cell>
          <cell r="I383">
            <v>16.2</v>
          </cell>
          <cell r="J383">
            <v>27</v>
          </cell>
        </row>
        <row r="384">
          <cell r="B384">
            <v>42773</v>
          </cell>
          <cell r="C384">
            <v>5.6168999999999993</v>
          </cell>
          <cell r="D384">
            <v>5.5824999999999996</v>
          </cell>
          <cell r="E384">
            <v>3.4299999999999997E-2</v>
          </cell>
          <cell r="F384">
            <v>1E-4</v>
          </cell>
          <cell r="G384">
            <v>0</v>
          </cell>
          <cell r="H384">
            <v>8.1</v>
          </cell>
          <cell r="I384">
            <v>16.2</v>
          </cell>
          <cell r="J384">
            <v>27</v>
          </cell>
        </row>
        <row r="385">
          <cell r="B385">
            <v>42783</v>
          </cell>
          <cell r="C385">
            <v>3.2168999999999999</v>
          </cell>
          <cell r="D385">
            <v>2.9331</v>
          </cell>
          <cell r="E385">
            <v>0.28299999999999997</v>
          </cell>
          <cell r="F385">
            <v>8.9999999999999998E-4</v>
          </cell>
          <cell r="G385">
            <v>0</v>
          </cell>
          <cell r="H385">
            <v>8.1</v>
          </cell>
          <cell r="I385">
            <v>16.2</v>
          </cell>
          <cell r="J385">
            <v>27</v>
          </cell>
        </row>
        <row r="386">
          <cell r="B386">
            <v>42766</v>
          </cell>
          <cell r="C386">
            <v>15.3536</v>
          </cell>
          <cell r="D386">
            <v>14.2676</v>
          </cell>
          <cell r="E386">
            <v>0.32369999999999999</v>
          </cell>
          <cell r="F386">
            <v>0.76249999999999996</v>
          </cell>
          <cell r="G386">
            <v>0</v>
          </cell>
          <cell r="H386">
            <v>8.1</v>
          </cell>
          <cell r="I386">
            <v>16.2</v>
          </cell>
          <cell r="J386">
            <v>27</v>
          </cell>
        </row>
        <row r="387"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8.1</v>
          </cell>
          <cell r="I387">
            <v>16.2</v>
          </cell>
          <cell r="J387">
            <v>27</v>
          </cell>
        </row>
        <row r="388"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8.1</v>
          </cell>
          <cell r="I388">
            <v>16.2</v>
          </cell>
          <cell r="J388">
            <v>27</v>
          </cell>
        </row>
        <row r="389"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8.1</v>
          </cell>
          <cell r="I389">
            <v>16.2</v>
          </cell>
          <cell r="J389">
            <v>27</v>
          </cell>
        </row>
        <row r="390"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8.1</v>
          </cell>
          <cell r="I390">
            <v>16.2</v>
          </cell>
          <cell r="J390">
            <v>27</v>
          </cell>
        </row>
        <row r="391"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8.1</v>
          </cell>
          <cell r="I391">
            <v>16.2</v>
          </cell>
          <cell r="J391">
            <v>27</v>
          </cell>
        </row>
        <row r="392"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8.1</v>
          </cell>
          <cell r="I392">
            <v>16.2</v>
          </cell>
          <cell r="J392">
            <v>27</v>
          </cell>
        </row>
        <row r="393"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8.1</v>
          </cell>
          <cell r="I393">
            <v>16.2</v>
          </cell>
          <cell r="J393">
            <v>27</v>
          </cell>
        </row>
        <row r="394"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8.1</v>
          </cell>
          <cell r="I394">
            <v>16.2</v>
          </cell>
          <cell r="J394">
            <v>27</v>
          </cell>
        </row>
        <row r="395"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8.1</v>
          </cell>
          <cell r="I395">
            <v>16.2</v>
          </cell>
          <cell r="J395">
            <v>27</v>
          </cell>
        </row>
        <row r="396"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8.1</v>
          </cell>
          <cell r="I396">
            <v>16.2</v>
          </cell>
          <cell r="J396">
            <v>27</v>
          </cell>
        </row>
        <row r="397"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8.1</v>
          </cell>
          <cell r="I397">
            <v>16.2</v>
          </cell>
          <cell r="J397">
            <v>27</v>
          </cell>
        </row>
        <row r="398"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I398">
            <v>16.2</v>
          </cell>
          <cell r="J398">
            <v>27</v>
          </cell>
        </row>
        <row r="399">
          <cell r="B399">
            <v>42766</v>
          </cell>
          <cell r="C399">
            <v>15.3536</v>
          </cell>
          <cell r="D399">
            <v>14.2676</v>
          </cell>
          <cell r="E399">
            <v>0.32369999999999999</v>
          </cell>
          <cell r="F399">
            <v>0.76249999999999996</v>
          </cell>
          <cell r="G399">
            <v>0</v>
          </cell>
          <cell r="J399">
            <v>27</v>
          </cell>
        </row>
        <row r="401">
          <cell r="B401" t="str">
            <v>Evolução DEC Conjunto Itaquera - Iguatemi</v>
          </cell>
        </row>
        <row r="402">
          <cell r="B402" t="str">
            <v>CONSUM</v>
          </cell>
          <cell r="C402" t="str">
            <v>TOTAL</v>
          </cell>
          <cell r="D402" t="str">
            <v>NPROG</v>
          </cell>
          <cell r="E402" t="str">
            <v>PROG</v>
          </cell>
          <cell r="F402" t="str">
            <v>SUBT INT</v>
          </cell>
          <cell r="G402" t="str">
            <v>SUBT EXT</v>
          </cell>
          <cell r="H402" t="str">
            <v>Padrão Mensal = 5,4</v>
          </cell>
          <cell r="I402" t="str">
            <v>Padrão Trimestral = 10,8</v>
          </cell>
          <cell r="J402" t="str">
            <v>Padrão Anual = 18</v>
          </cell>
        </row>
        <row r="403">
          <cell r="B403">
            <v>227600</v>
          </cell>
          <cell r="C403">
            <v>1.5339</v>
          </cell>
          <cell r="D403">
            <v>1.1149</v>
          </cell>
          <cell r="E403">
            <v>2.46E-2</v>
          </cell>
          <cell r="F403">
            <v>0.39439999999999997</v>
          </cell>
          <cell r="G403">
            <v>0</v>
          </cell>
          <cell r="H403">
            <v>5.4</v>
          </cell>
          <cell r="I403">
            <v>10.8</v>
          </cell>
          <cell r="J403">
            <v>18</v>
          </cell>
        </row>
        <row r="404">
          <cell r="B404">
            <v>228922</v>
          </cell>
          <cell r="C404">
            <v>0.82069999999999999</v>
          </cell>
          <cell r="D404">
            <v>0.78</v>
          </cell>
          <cell r="E404">
            <v>4.07E-2</v>
          </cell>
          <cell r="F404">
            <v>0</v>
          </cell>
          <cell r="G404">
            <v>0</v>
          </cell>
          <cell r="H404">
            <v>5.4</v>
          </cell>
          <cell r="I404">
            <v>10.8</v>
          </cell>
          <cell r="J404">
            <v>18</v>
          </cell>
        </row>
        <row r="405">
          <cell r="B405">
            <v>228383</v>
          </cell>
          <cell r="C405">
            <v>0.35549999999999998</v>
          </cell>
          <cell r="D405">
            <v>0.33360000000000001</v>
          </cell>
          <cell r="E405">
            <v>2.1899999999999999E-2</v>
          </cell>
          <cell r="F405">
            <v>0</v>
          </cell>
          <cell r="G405">
            <v>0</v>
          </cell>
          <cell r="H405">
            <v>5.4</v>
          </cell>
          <cell r="I405">
            <v>10.8</v>
          </cell>
          <cell r="J405">
            <v>18</v>
          </cell>
        </row>
        <row r="406">
          <cell r="B406">
            <v>228302</v>
          </cell>
          <cell r="C406">
            <v>2.7077</v>
          </cell>
          <cell r="D406">
            <v>2.2273000000000001</v>
          </cell>
          <cell r="E406">
            <v>8.72E-2</v>
          </cell>
          <cell r="F406">
            <v>0.39319999999999999</v>
          </cell>
          <cell r="G406">
            <v>0</v>
          </cell>
          <cell r="H406">
            <v>5.4</v>
          </cell>
          <cell r="I406">
            <v>10.8</v>
          </cell>
          <cell r="J406">
            <v>18</v>
          </cell>
        </row>
        <row r="407"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5.4</v>
          </cell>
          <cell r="I407">
            <v>10.8</v>
          </cell>
          <cell r="J407">
            <v>18</v>
          </cell>
        </row>
        <row r="408"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5.4</v>
          </cell>
          <cell r="I408">
            <v>10.8</v>
          </cell>
          <cell r="J408">
            <v>18</v>
          </cell>
        </row>
        <row r="409"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5.4</v>
          </cell>
          <cell r="I409">
            <v>10.8</v>
          </cell>
          <cell r="J409">
            <v>18</v>
          </cell>
        </row>
        <row r="410"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5.4</v>
          </cell>
          <cell r="I410">
            <v>10.8</v>
          </cell>
          <cell r="J410">
            <v>18</v>
          </cell>
        </row>
        <row r="411"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5.4</v>
          </cell>
          <cell r="I411">
            <v>10.8</v>
          </cell>
          <cell r="J411">
            <v>18</v>
          </cell>
        </row>
        <row r="412"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5.4</v>
          </cell>
          <cell r="I412">
            <v>10.8</v>
          </cell>
          <cell r="J412">
            <v>18</v>
          </cell>
        </row>
        <row r="413"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5.4</v>
          </cell>
          <cell r="I413">
            <v>10.8</v>
          </cell>
          <cell r="J413">
            <v>18</v>
          </cell>
        </row>
        <row r="414"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5.4</v>
          </cell>
          <cell r="I414">
            <v>10.8</v>
          </cell>
          <cell r="J414">
            <v>18</v>
          </cell>
        </row>
        <row r="415"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5.4</v>
          </cell>
          <cell r="I415">
            <v>10.8</v>
          </cell>
          <cell r="J415">
            <v>18</v>
          </cell>
        </row>
        <row r="416"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5.4</v>
          </cell>
          <cell r="I416">
            <v>10.8</v>
          </cell>
          <cell r="J416">
            <v>18</v>
          </cell>
        </row>
        <row r="417"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5.4</v>
          </cell>
          <cell r="I417">
            <v>10.8</v>
          </cell>
          <cell r="J417">
            <v>18</v>
          </cell>
        </row>
        <row r="418"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I418">
            <v>10.8</v>
          </cell>
          <cell r="J418">
            <v>18</v>
          </cell>
        </row>
        <row r="419">
          <cell r="B419">
            <v>228302</v>
          </cell>
          <cell r="C419">
            <v>2.7077</v>
          </cell>
          <cell r="D419">
            <v>2.2273000000000001</v>
          </cell>
          <cell r="E419">
            <v>8.72E-2</v>
          </cell>
          <cell r="F419">
            <v>0.39319999999999999</v>
          </cell>
          <cell r="G419">
            <v>0</v>
          </cell>
          <cell r="J419">
            <v>18</v>
          </cell>
        </row>
        <row r="421">
          <cell r="B421" t="str">
            <v>Evolução DEC Conjunto Jabaquara</v>
          </cell>
        </row>
        <row r="422">
          <cell r="B422" t="str">
            <v>CONSUM</v>
          </cell>
          <cell r="C422" t="str">
            <v>TOTAL</v>
          </cell>
          <cell r="D422" t="str">
            <v>NPROG</v>
          </cell>
          <cell r="E422" t="str">
            <v>PROG</v>
          </cell>
          <cell r="F422" t="str">
            <v>SUBT INT</v>
          </cell>
          <cell r="G422" t="str">
            <v>SUBT EXT</v>
          </cell>
          <cell r="H422" t="str">
            <v>Padrão Mensal = 2,7</v>
          </cell>
          <cell r="I422" t="str">
            <v>Padrão Trimestral = 5,4</v>
          </cell>
          <cell r="J422" t="str">
            <v>Padrão Anual = 9</v>
          </cell>
        </row>
        <row r="423">
          <cell r="B423">
            <v>115306</v>
          </cell>
          <cell r="C423">
            <v>0.91869999999999996</v>
          </cell>
          <cell r="D423">
            <v>0.89910000000000001</v>
          </cell>
          <cell r="E423">
            <v>9.1999999999999998E-3</v>
          </cell>
          <cell r="F423">
            <v>1.03E-2</v>
          </cell>
          <cell r="G423">
            <v>0</v>
          </cell>
          <cell r="H423">
            <v>2.7</v>
          </cell>
          <cell r="I423">
            <v>5.4</v>
          </cell>
          <cell r="J423">
            <v>9</v>
          </cell>
        </row>
        <row r="424">
          <cell r="B424">
            <v>115236</v>
          </cell>
          <cell r="C424">
            <v>0.1694</v>
          </cell>
          <cell r="D424">
            <v>0.13100000000000001</v>
          </cell>
          <cell r="E424">
            <v>3.8399999999999997E-2</v>
          </cell>
          <cell r="F424">
            <v>0</v>
          </cell>
          <cell r="G424">
            <v>0</v>
          </cell>
          <cell r="H424">
            <v>2.7</v>
          </cell>
          <cell r="I424">
            <v>5.4</v>
          </cell>
          <cell r="J424">
            <v>9</v>
          </cell>
        </row>
        <row r="425">
          <cell r="B425">
            <v>114936</v>
          </cell>
          <cell r="C425">
            <v>0.44940000000000002</v>
          </cell>
          <cell r="D425">
            <v>0.39250000000000002</v>
          </cell>
          <cell r="E425">
            <v>5.6899999999999999E-2</v>
          </cell>
          <cell r="F425">
            <v>0</v>
          </cell>
          <cell r="G425">
            <v>0</v>
          </cell>
          <cell r="H425">
            <v>2.7</v>
          </cell>
          <cell r="I425">
            <v>5.4</v>
          </cell>
          <cell r="J425">
            <v>9</v>
          </cell>
        </row>
        <row r="426">
          <cell r="B426">
            <v>115159</v>
          </cell>
          <cell r="C426">
            <v>1.5379</v>
          </cell>
          <cell r="D426">
            <v>1.4231</v>
          </cell>
          <cell r="E426">
            <v>0.10440000000000001</v>
          </cell>
          <cell r="F426">
            <v>1.03E-2</v>
          </cell>
          <cell r="G426">
            <v>0</v>
          </cell>
          <cell r="H426">
            <v>2.7</v>
          </cell>
          <cell r="I426">
            <v>5.4</v>
          </cell>
          <cell r="J426">
            <v>9</v>
          </cell>
        </row>
        <row r="427"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2.7</v>
          </cell>
          <cell r="I427">
            <v>5.4</v>
          </cell>
          <cell r="J427">
            <v>9</v>
          </cell>
        </row>
        <row r="428"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2.7</v>
          </cell>
          <cell r="I428">
            <v>5.4</v>
          </cell>
          <cell r="J428">
            <v>9</v>
          </cell>
        </row>
        <row r="429"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2.7</v>
          </cell>
          <cell r="I429">
            <v>5.4</v>
          </cell>
          <cell r="J429">
            <v>9</v>
          </cell>
        </row>
        <row r="430"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2.7</v>
          </cell>
          <cell r="I430">
            <v>5.4</v>
          </cell>
          <cell r="J430">
            <v>9</v>
          </cell>
        </row>
        <row r="431"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2.7</v>
          </cell>
          <cell r="I431">
            <v>5.4</v>
          </cell>
          <cell r="J431">
            <v>9</v>
          </cell>
        </row>
        <row r="432"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2.7</v>
          </cell>
          <cell r="I432">
            <v>5.4</v>
          </cell>
          <cell r="J432">
            <v>9</v>
          </cell>
        </row>
        <row r="433"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2.7</v>
          </cell>
          <cell r="I433">
            <v>5.4</v>
          </cell>
          <cell r="J433">
            <v>9</v>
          </cell>
        </row>
        <row r="434"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2.7</v>
          </cell>
          <cell r="I434">
            <v>5.4</v>
          </cell>
          <cell r="J434">
            <v>9</v>
          </cell>
        </row>
        <row r="435"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2.7</v>
          </cell>
          <cell r="I435">
            <v>5.4</v>
          </cell>
          <cell r="J435">
            <v>9</v>
          </cell>
        </row>
        <row r="436"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2.7</v>
          </cell>
          <cell r="I436">
            <v>5.4</v>
          </cell>
          <cell r="J436">
            <v>9</v>
          </cell>
        </row>
        <row r="437"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2.7</v>
          </cell>
          <cell r="I437">
            <v>5.4</v>
          </cell>
          <cell r="J437">
            <v>9</v>
          </cell>
        </row>
        <row r="438"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I438">
            <v>5.4</v>
          </cell>
          <cell r="J438">
            <v>9</v>
          </cell>
        </row>
        <row r="439">
          <cell r="B439">
            <v>115159</v>
          </cell>
          <cell r="C439">
            <v>1.5379</v>
          </cell>
          <cell r="D439">
            <v>1.4231</v>
          </cell>
          <cell r="E439">
            <v>0.10440000000000001</v>
          </cell>
          <cell r="F439">
            <v>1.03E-2</v>
          </cell>
          <cell r="G439">
            <v>0</v>
          </cell>
          <cell r="J439">
            <v>9</v>
          </cell>
        </row>
        <row r="441">
          <cell r="B441" t="str">
            <v>Evolução DEC Conjunto Jaçanã</v>
          </cell>
        </row>
        <row r="442">
          <cell r="B442" t="str">
            <v>CONSUM</v>
          </cell>
          <cell r="C442" t="str">
            <v>TOTAL</v>
          </cell>
          <cell r="D442" t="str">
            <v>NPROG</v>
          </cell>
          <cell r="E442" t="str">
            <v>PROG</v>
          </cell>
          <cell r="F442" t="str">
            <v>SUBT INT</v>
          </cell>
          <cell r="G442" t="str">
            <v>SUBT EXT</v>
          </cell>
          <cell r="H442" t="str">
            <v>Padrão Mensal = 6,3</v>
          </cell>
          <cell r="I442" t="str">
            <v>Padrão Trimestral = 12,6</v>
          </cell>
          <cell r="J442" t="str">
            <v>Padrão Anual = 21</v>
          </cell>
        </row>
        <row r="443">
          <cell r="B443">
            <v>61461</v>
          </cell>
          <cell r="C443">
            <v>2.6871999999999998</v>
          </cell>
          <cell r="D443">
            <v>1.9205000000000001</v>
          </cell>
          <cell r="E443">
            <v>3.9699999999999999E-2</v>
          </cell>
          <cell r="F443">
            <v>0.64319999999999999</v>
          </cell>
          <cell r="G443">
            <v>8.3799999999999999E-2</v>
          </cell>
          <cell r="H443">
            <v>6.3</v>
          </cell>
          <cell r="I443">
            <v>12.6</v>
          </cell>
          <cell r="J443">
            <v>21</v>
          </cell>
        </row>
        <row r="444">
          <cell r="B444">
            <v>61509</v>
          </cell>
          <cell r="C444">
            <v>0.98070000000000002</v>
          </cell>
          <cell r="D444">
            <v>0.89280000000000004</v>
          </cell>
          <cell r="E444">
            <v>8.2400000000000001E-2</v>
          </cell>
          <cell r="F444">
            <v>5.4999999999999997E-3</v>
          </cell>
          <cell r="G444">
            <v>0</v>
          </cell>
          <cell r="H444">
            <v>6.3</v>
          </cell>
          <cell r="I444">
            <v>12.6</v>
          </cell>
          <cell r="J444">
            <v>21</v>
          </cell>
        </row>
        <row r="445">
          <cell r="B445">
            <v>60560</v>
          </cell>
          <cell r="C445">
            <v>1.3928</v>
          </cell>
          <cell r="D445">
            <v>0.6623</v>
          </cell>
          <cell r="E445">
            <v>0.73050000000000004</v>
          </cell>
          <cell r="F445">
            <v>0</v>
          </cell>
          <cell r="G445">
            <v>0</v>
          </cell>
          <cell r="H445">
            <v>6.3</v>
          </cell>
          <cell r="I445">
            <v>12.6</v>
          </cell>
          <cell r="J445">
            <v>21</v>
          </cell>
        </row>
        <row r="446">
          <cell r="B446">
            <v>61177</v>
          </cell>
          <cell r="C446">
            <v>5.0644</v>
          </cell>
          <cell r="D446">
            <v>3.4826999999999999</v>
          </cell>
          <cell r="E446">
            <v>0.84589999999999999</v>
          </cell>
          <cell r="F446">
            <v>0.65169999999999995</v>
          </cell>
          <cell r="G446">
            <v>8.4199999999999997E-2</v>
          </cell>
          <cell r="H446">
            <v>6.3</v>
          </cell>
          <cell r="I446">
            <v>12.6</v>
          </cell>
          <cell r="J446">
            <v>21</v>
          </cell>
        </row>
        <row r="447"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6.3</v>
          </cell>
          <cell r="I447">
            <v>12.6</v>
          </cell>
          <cell r="J447">
            <v>21</v>
          </cell>
        </row>
        <row r="448"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6.3</v>
          </cell>
          <cell r="I448">
            <v>12.6</v>
          </cell>
          <cell r="J448">
            <v>21</v>
          </cell>
        </row>
        <row r="449"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6.3</v>
          </cell>
          <cell r="I449">
            <v>12.6</v>
          </cell>
          <cell r="J449">
            <v>21</v>
          </cell>
        </row>
        <row r="450"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6.3</v>
          </cell>
          <cell r="I450">
            <v>12.6</v>
          </cell>
          <cell r="J450">
            <v>21</v>
          </cell>
        </row>
        <row r="451"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6.3</v>
          </cell>
          <cell r="I451">
            <v>12.6</v>
          </cell>
          <cell r="J451">
            <v>21</v>
          </cell>
        </row>
        <row r="452"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6.3</v>
          </cell>
          <cell r="I452">
            <v>12.6</v>
          </cell>
          <cell r="J452">
            <v>21</v>
          </cell>
        </row>
        <row r="453"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6.3</v>
          </cell>
          <cell r="I453">
            <v>12.6</v>
          </cell>
          <cell r="J453">
            <v>21</v>
          </cell>
        </row>
        <row r="454"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6.3</v>
          </cell>
          <cell r="I454">
            <v>12.6</v>
          </cell>
          <cell r="J454">
            <v>21</v>
          </cell>
        </row>
        <row r="455"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6.3</v>
          </cell>
          <cell r="I455">
            <v>12.6</v>
          </cell>
          <cell r="J455">
            <v>21</v>
          </cell>
        </row>
        <row r="456"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6.3</v>
          </cell>
          <cell r="I456">
            <v>12.6</v>
          </cell>
          <cell r="J456">
            <v>21</v>
          </cell>
        </row>
        <row r="457"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6.3</v>
          </cell>
          <cell r="I457">
            <v>12.6</v>
          </cell>
          <cell r="J457">
            <v>21</v>
          </cell>
        </row>
        <row r="458"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I458">
            <v>12.6</v>
          </cell>
          <cell r="J458">
            <v>21</v>
          </cell>
        </row>
        <row r="459">
          <cell r="B459">
            <v>61177</v>
          </cell>
          <cell r="C459">
            <v>5.0644</v>
          </cell>
          <cell r="D459">
            <v>3.4826999999999999</v>
          </cell>
          <cell r="E459">
            <v>0.84589999999999999</v>
          </cell>
          <cell r="F459">
            <v>0.65169999999999995</v>
          </cell>
          <cell r="G459">
            <v>8.4199999999999997E-2</v>
          </cell>
          <cell r="J459">
            <v>21</v>
          </cell>
        </row>
        <row r="461">
          <cell r="B461" t="str">
            <v>Evolução DEC Conjunto Jaguaré</v>
          </cell>
        </row>
        <row r="462">
          <cell r="B462" t="str">
            <v>CONSUM</v>
          </cell>
          <cell r="C462" t="str">
            <v>TOTAL</v>
          </cell>
          <cell r="D462" t="str">
            <v>NPROG</v>
          </cell>
          <cell r="E462" t="str">
            <v>PROG</v>
          </cell>
          <cell r="F462" t="str">
            <v>SUBT INT</v>
          </cell>
          <cell r="G462" t="str">
            <v>SUBT EXT</v>
          </cell>
          <cell r="H462" t="str">
            <v>Padrão Mensal = 5,1</v>
          </cell>
          <cell r="I462" t="str">
            <v>Padrão Trimestral = 10,2</v>
          </cell>
          <cell r="J462" t="str">
            <v>Padrão Anual = 17</v>
          </cell>
        </row>
        <row r="463">
          <cell r="B463">
            <v>84493</v>
          </cell>
          <cell r="C463">
            <v>1.2130000000000001</v>
          </cell>
          <cell r="D463">
            <v>1.2081</v>
          </cell>
          <cell r="E463">
            <v>4.8999999999999998E-3</v>
          </cell>
          <cell r="F463">
            <v>0</v>
          </cell>
          <cell r="G463">
            <v>0</v>
          </cell>
          <cell r="H463">
            <v>5.0999999999999996</v>
          </cell>
          <cell r="I463">
            <v>10.199999999999999</v>
          </cell>
          <cell r="J463">
            <v>17</v>
          </cell>
        </row>
        <row r="464">
          <cell r="B464">
            <v>85118</v>
          </cell>
          <cell r="C464">
            <v>1.6731</v>
          </cell>
          <cell r="D464">
            <v>1.6273</v>
          </cell>
          <cell r="E464">
            <v>4.53E-2</v>
          </cell>
          <cell r="F464">
            <v>5.0000000000000001E-4</v>
          </cell>
          <cell r="G464">
            <v>0</v>
          </cell>
          <cell r="H464">
            <v>5.0999999999999996</v>
          </cell>
          <cell r="I464">
            <v>10.199999999999999</v>
          </cell>
          <cell r="J464">
            <v>17</v>
          </cell>
        </row>
        <row r="465">
          <cell r="B465">
            <v>84721</v>
          </cell>
          <cell r="C465">
            <v>1.1711</v>
          </cell>
          <cell r="D465">
            <v>0.98450000000000004</v>
          </cell>
          <cell r="E465">
            <v>0.1865</v>
          </cell>
          <cell r="F465">
            <v>0</v>
          </cell>
          <cell r="G465">
            <v>0</v>
          </cell>
          <cell r="H465">
            <v>5.0999999999999996</v>
          </cell>
          <cell r="I465">
            <v>10.199999999999999</v>
          </cell>
          <cell r="J465">
            <v>17</v>
          </cell>
        </row>
        <row r="466">
          <cell r="B466">
            <v>84777</v>
          </cell>
          <cell r="C466">
            <v>4.0590999999999999</v>
          </cell>
          <cell r="D466">
            <v>3.8216999999999999</v>
          </cell>
          <cell r="E466">
            <v>0.23669999999999999</v>
          </cell>
          <cell r="F466">
            <v>5.0000000000000001E-4</v>
          </cell>
          <cell r="G466">
            <v>0</v>
          </cell>
          <cell r="H466">
            <v>5.0999999999999996</v>
          </cell>
          <cell r="I466">
            <v>10.199999999999999</v>
          </cell>
          <cell r="J466">
            <v>17</v>
          </cell>
        </row>
        <row r="467"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5.0999999999999996</v>
          </cell>
          <cell r="I467">
            <v>10.199999999999999</v>
          </cell>
          <cell r="J467">
            <v>17</v>
          </cell>
        </row>
        <row r="468"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5.0999999999999996</v>
          </cell>
          <cell r="I468">
            <v>10.199999999999999</v>
          </cell>
          <cell r="J468">
            <v>17</v>
          </cell>
        </row>
        <row r="469"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5.0999999999999996</v>
          </cell>
          <cell r="I469">
            <v>10.199999999999999</v>
          </cell>
          <cell r="J469">
            <v>17</v>
          </cell>
        </row>
        <row r="470"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5.0999999999999996</v>
          </cell>
          <cell r="I470">
            <v>10.199999999999999</v>
          </cell>
          <cell r="J470">
            <v>17</v>
          </cell>
        </row>
        <row r="471"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5.0999999999999996</v>
          </cell>
          <cell r="I471">
            <v>10.199999999999999</v>
          </cell>
          <cell r="J471">
            <v>17</v>
          </cell>
        </row>
        <row r="472"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5.0999999999999996</v>
          </cell>
          <cell r="I472">
            <v>10.199999999999999</v>
          </cell>
          <cell r="J472">
            <v>17</v>
          </cell>
        </row>
        <row r="473"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5.0999999999999996</v>
          </cell>
          <cell r="I473">
            <v>10.199999999999999</v>
          </cell>
          <cell r="J473">
            <v>17</v>
          </cell>
        </row>
        <row r="474"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5.0999999999999996</v>
          </cell>
          <cell r="I474">
            <v>10.199999999999999</v>
          </cell>
          <cell r="J474">
            <v>17</v>
          </cell>
        </row>
        <row r="475"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5.0999999999999996</v>
          </cell>
          <cell r="I475">
            <v>10.199999999999999</v>
          </cell>
          <cell r="J475">
            <v>17</v>
          </cell>
        </row>
        <row r="476"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5.0999999999999996</v>
          </cell>
          <cell r="I476">
            <v>10.199999999999999</v>
          </cell>
          <cell r="J476">
            <v>17</v>
          </cell>
        </row>
        <row r="477"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5.0999999999999996</v>
          </cell>
          <cell r="I477">
            <v>10.199999999999999</v>
          </cell>
          <cell r="J477">
            <v>17</v>
          </cell>
        </row>
        <row r="478"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I478">
            <v>10.199999999999999</v>
          </cell>
          <cell r="J478">
            <v>17</v>
          </cell>
        </row>
        <row r="479">
          <cell r="B479">
            <v>84777</v>
          </cell>
          <cell r="C479">
            <v>4.0590999999999999</v>
          </cell>
          <cell r="D479">
            <v>3.8216999999999999</v>
          </cell>
          <cell r="E479">
            <v>0.23669999999999999</v>
          </cell>
          <cell r="F479">
            <v>5.0000000000000001E-4</v>
          </cell>
          <cell r="G479">
            <v>0</v>
          </cell>
          <cell r="J479">
            <v>17</v>
          </cell>
        </row>
        <row r="481">
          <cell r="B481" t="str">
            <v>Evolução DEC Conjunto Jandira</v>
          </cell>
        </row>
        <row r="482">
          <cell r="B482" t="str">
            <v>CONSUM</v>
          </cell>
          <cell r="C482" t="str">
            <v>TOTAL</v>
          </cell>
          <cell r="D482" t="str">
            <v>NPROG</v>
          </cell>
          <cell r="E482" t="str">
            <v>PROG</v>
          </cell>
          <cell r="F482" t="str">
            <v>SUBT INT</v>
          </cell>
          <cell r="G482" t="str">
            <v>SUBT EXT</v>
          </cell>
          <cell r="H482" t="str">
            <v>Padrão Mensal = 2,5</v>
          </cell>
          <cell r="I482" t="str">
            <v>Padrão Trimestral = 4,2</v>
          </cell>
          <cell r="J482" t="str">
            <v>Padrão Anual = 7</v>
          </cell>
        </row>
        <row r="483">
          <cell r="B483">
            <v>26929</v>
          </cell>
          <cell r="C483">
            <v>1.9846999999999999</v>
          </cell>
          <cell r="D483">
            <v>1.9810000000000001</v>
          </cell>
          <cell r="E483">
            <v>3.7000000000000002E-3</v>
          </cell>
          <cell r="F483">
            <v>0</v>
          </cell>
          <cell r="G483">
            <v>0</v>
          </cell>
          <cell r="H483">
            <v>2.5</v>
          </cell>
          <cell r="I483">
            <v>4.2</v>
          </cell>
          <cell r="J483">
            <v>7</v>
          </cell>
        </row>
        <row r="484">
          <cell r="B484">
            <v>27195</v>
          </cell>
          <cell r="C484">
            <v>0.29599999999999999</v>
          </cell>
          <cell r="D484">
            <v>0.28570000000000001</v>
          </cell>
          <cell r="E484">
            <v>1.03E-2</v>
          </cell>
          <cell r="F484">
            <v>0</v>
          </cell>
          <cell r="G484">
            <v>0</v>
          </cell>
          <cell r="H484">
            <v>2.5</v>
          </cell>
          <cell r="I484">
            <v>4.2</v>
          </cell>
          <cell r="J484">
            <v>7</v>
          </cell>
        </row>
        <row r="485">
          <cell r="B485">
            <v>27212</v>
          </cell>
          <cell r="C485">
            <v>1.115</v>
          </cell>
          <cell r="D485">
            <v>1.0762</v>
          </cell>
          <cell r="E485">
            <v>3.8800000000000001E-2</v>
          </cell>
          <cell r="F485">
            <v>0</v>
          </cell>
          <cell r="G485">
            <v>0</v>
          </cell>
          <cell r="H485">
            <v>2.5</v>
          </cell>
          <cell r="I485">
            <v>4.2</v>
          </cell>
          <cell r="J485">
            <v>7</v>
          </cell>
        </row>
        <row r="486">
          <cell r="B486">
            <v>27112</v>
          </cell>
          <cell r="C486">
            <v>3.3873000000000002</v>
          </cell>
          <cell r="D486">
            <v>3.3344</v>
          </cell>
          <cell r="E486">
            <v>5.2900000000000003E-2</v>
          </cell>
          <cell r="F486">
            <v>0</v>
          </cell>
          <cell r="G486">
            <v>0</v>
          </cell>
          <cell r="H486">
            <v>2.5</v>
          </cell>
          <cell r="I486">
            <v>4.2</v>
          </cell>
          <cell r="J486">
            <v>7</v>
          </cell>
        </row>
        <row r="487"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2.5</v>
          </cell>
          <cell r="I487">
            <v>4.2</v>
          </cell>
          <cell r="J487">
            <v>7</v>
          </cell>
        </row>
        <row r="488"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2.5</v>
          </cell>
          <cell r="I488">
            <v>4.2</v>
          </cell>
          <cell r="J488">
            <v>7</v>
          </cell>
        </row>
        <row r="489"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2.5</v>
          </cell>
          <cell r="I489">
            <v>4.2</v>
          </cell>
          <cell r="J489">
            <v>7</v>
          </cell>
        </row>
        <row r="490"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2.5</v>
          </cell>
          <cell r="I490">
            <v>4.2</v>
          </cell>
          <cell r="J490">
            <v>7</v>
          </cell>
        </row>
        <row r="491"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2.5</v>
          </cell>
          <cell r="I491">
            <v>4.2</v>
          </cell>
          <cell r="J491">
            <v>7</v>
          </cell>
        </row>
        <row r="492"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2.5</v>
          </cell>
          <cell r="I492">
            <v>4.2</v>
          </cell>
          <cell r="J492">
            <v>7</v>
          </cell>
        </row>
        <row r="493"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2.5</v>
          </cell>
          <cell r="I493">
            <v>4.2</v>
          </cell>
          <cell r="J493">
            <v>7</v>
          </cell>
        </row>
        <row r="494"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2.5</v>
          </cell>
          <cell r="I494">
            <v>4.2</v>
          </cell>
          <cell r="J494">
            <v>7</v>
          </cell>
        </row>
        <row r="495"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2.5</v>
          </cell>
          <cell r="I495">
            <v>4.2</v>
          </cell>
          <cell r="J495">
            <v>7</v>
          </cell>
        </row>
        <row r="496"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2.5</v>
          </cell>
          <cell r="I496">
            <v>4.2</v>
          </cell>
          <cell r="J496">
            <v>7</v>
          </cell>
        </row>
        <row r="497"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2.5</v>
          </cell>
          <cell r="I497">
            <v>4.2</v>
          </cell>
          <cell r="J497">
            <v>7</v>
          </cell>
        </row>
        <row r="498"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I498">
            <v>4.2</v>
          </cell>
          <cell r="J498">
            <v>7</v>
          </cell>
        </row>
        <row r="499">
          <cell r="B499">
            <v>27112</v>
          </cell>
          <cell r="C499">
            <v>3.3873000000000002</v>
          </cell>
          <cell r="D499">
            <v>3.3344</v>
          </cell>
          <cell r="E499">
            <v>5.2900000000000003E-2</v>
          </cell>
          <cell r="F499">
            <v>0</v>
          </cell>
          <cell r="G499">
            <v>0</v>
          </cell>
          <cell r="J499">
            <v>7</v>
          </cell>
        </row>
        <row r="501">
          <cell r="B501" t="str">
            <v>Evolução DEC Conjunto Jaraguá</v>
          </cell>
        </row>
        <row r="502">
          <cell r="B502" t="str">
            <v>CONSUM</v>
          </cell>
          <cell r="C502" t="str">
            <v>TOTAL</v>
          </cell>
          <cell r="D502" t="str">
            <v>NPROG</v>
          </cell>
          <cell r="E502" t="str">
            <v>PROG</v>
          </cell>
          <cell r="F502" t="str">
            <v>SUBT INT</v>
          </cell>
          <cell r="G502" t="str">
            <v>SUBT EXT</v>
          </cell>
          <cell r="H502" t="str">
            <v>Padrão Mensal = 8,4</v>
          </cell>
          <cell r="I502" t="str">
            <v>Padrão Trimestral = 16,8</v>
          </cell>
          <cell r="J502" t="str">
            <v>Padrão Anual = 28</v>
          </cell>
        </row>
        <row r="503">
          <cell r="B503">
            <v>142080</v>
          </cell>
          <cell r="C503">
            <v>1.0984</v>
          </cell>
          <cell r="D503">
            <v>1.0376000000000001</v>
          </cell>
          <cell r="E503">
            <v>5.0299999999999997E-2</v>
          </cell>
          <cell r="F503">
            <v>1.04E-2</v>
          </cell>
          <cell r="G503">
            <v>0</v>
          </cell>
          <cell r="H503">
            <v>8.4</v>
          </cell>
          <cell r="I503">
            <v>16.8</v>
          </cell>
          <cell r="J503">
            <v>28</v>
          </cell>
        </row>
        <row r="504">
          <cell r="B504">
            <v>142378</v>
          </cell>
          <cell r="C504">
            <v>0.7288</v>
          </cell>
          <cell r="D504">
            <v>0.63819999999999999</v>
          </cell>
          <cell r="E504">
            <v>3.2899999999999999E-2</v>
          </cell>
          <cell r="F504">
            <v>5.7700000000000001E-2</v>
          </cell>
          <cell r="G504">
            <v>0</v>
          </cell>
          <cell r="H504">
            <v>8.4</v>
          </cell>
          <cell r="I504">
            <v>16.8</v>
          </cell>
          <cell r="J504">
            <v>28</v>
          </cell>
        </row>
        <row r="505">
          <cell r="B505">
            <v>142370</v>
          </cell>
          <cell r="C505">
            <v>0.62580000000000002</v>
          </cell>
          <cell r="D505">
            <v>0.59179999999999999</v>
          </cell>
          <cell r="E505">
            <v>3.4000000000000002E-2</v>
          </cell>
          <cell r="F505">
            <v>0</v>
          </cell>
          <cell r="G505">
            <v>0</v>
          </cell>
          <cell r="H505">
            <v>8.4</v>
          </cell>
          <cell r="I505">
            <v>16.8</v>
          </cell>
          <cell r="J505">
            <v>28</v>
          </cell>
        </row>
        <row r="506">
          <cell r="B506">
            <v>142276</v>
          </cell>
          <cell r="C506">
            <v>2.4523999999999999</v>
          </cell>
          <cell r="D506">
            <v>2.2669999999999999</v>
          </cell>
          <cell r="E506">
            <v>0.1172</v>
          </cell>
          <cell r="F506">
            <v>6.8099999999999994E-2</v>
          </cell>
          <cell r="G506">
            <v>0</v>
          </cell>
          <cell r="H506">
            <v>8.4</v>
          </cell>
          <cell r="I506">
            <v>16.8</v>
          </cell>
          <cell r="J506">
            <v>28</v>
          </cell>
        </row>
        <row r="507">
          <cell r="B507">
            <v>0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8.4</v>
          </cell>
          <cell r="I507">
            <v>16.8</v>
          </cell>
          <cell r="J507">
            <v>28</v>
          </cell>
        </row>
        <row r="508"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8.4</v>
          </cell>
          <cell r="I508">
            <v>16.8</v>
          </cell>
          <cell r="J508">
            <v>28</v>
          </cell>
        </row>
        <row r="509">
          <cell r="B509">
            <v>0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8.4</v>
          </cell>
          <cell r="I509">
            <v>16.8</v>
          </cell>
          <cell r="J509">
            <v>28</v>
          </cell>
        </row>
        <row r="510">
          <cell r="B510">
            <v>0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8.4</v>
          </cell>
          <cell r="I510">
            <v>16.8</v>
          </cell>
          <cell r="J510">
            <v>28</v>
          </cell>
        </row>
        <row r="511">
          <cell r="B511">
            <v>0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8.4</v>
          </cell>
          <cell r="I511">
            <v>16.8</v>
          </cell>
          <cell r="J511">
            <v>28</v>
          </cell>
        </row>
        <row r="512">
          <cell r="B512">
            <v>0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8.4</v>
          </cell>
          <cell r="I512">
            <v>16.8</v>
          </cell>
          <cell r="J512">
            <v>28</v>
          </cell>
        </row>
        <row r="513">
          <cell r="B513">
            <v>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8.4</v>
          </cell>
          <cell r="I513">
            <v>16.8</v>
          </cell>
          <cell r="J513">
            <v>28</v>
          </cell>
        </row>
        <row r="514"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8.4</v>
          </cell>
          <cell r="I514">
            <v>16.8</v>
          </cell>
          <cell r="J514">
            <v>28</v>
          </cell>
        </row>
        <row r="515"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8.4</v>
          </cell>
          <cell r="I515">
            <v>16.8</v>
          </cell>
          <cell r="J515">
            <v>28</v>
          </cell>
        </row>
        <row r="516"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8.4</v>
          </cell>
          <cell r="I516">
            <v>16.8</v>
          </cell>
          <cell r="J516">
            <v>28</v>
          </cell>
        </row>
        <row r="517"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8.4</v>
          </cell>
          <cell r="I517">
            <v>16.8</v>
          </cell>
          <cell r="J517">
            <v>28</v>
          </cell>
        </row>
        <row r="518">
          <cell r="B518">
            <v>0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I518">
            <v>16.8</v>
          </cell>
          <cell r="J518">
            <v>28</v>
          </cell>
        </row>
        <row r="519">
          <cell r="B519">
            <v>142276</v>
          </cell>
          <cell r="C519">
            <v>2.4523999999999999</v>
          </cell>
          <cell r="D519">
            <v>2.2669999999999999</v>
          </cell>
          <cell r="E519">
            <v>0.1172</v>
          </cell>
          <cell r="F519">
            <v>6.8099999999999994E-2</v>
          </cell>
          <cell r="G519">
            <v>0</v>
          </cell>
          <cell r="J519">
            <v>28</v>
          </cell>
        </row>
        <row r="521">
          <cell r="B521" t="str">
            <v>Evolução DEC Conjunto Jardim São Luís</v>
          </cell>
        </row>
        <row r="522">
          <cell r="B522" t="str">
            <v>CONSUM</v>
          </cell>
          <cell r="C522" t="str">
            <v>TOTAL</v>
          </cell>
          <cell r="D522" t="str">
            <v>NPROG</v>
          </cell>
          <cell r="E522" t="str">
            <v>PROG</v>
          </cell>
          <cell r="F522" t="str">
            <v>SUBT INT</v>
          </cell>
          <cell r="G522" t="str">
            <v>SUBT EXT</v>
          </cell>
          <cell r="H522" t="str">
            <v>Padrão Mensal = 7,2</v>
          </cell>
          <cell r="I522" t="str">
            <v>Padrão Trimestral = 14,4</v>
          </cell>
          <cell r="J522" t="str">
            <v>Padrão Anual = 24</v>
          </cell>
        </row>
        <row r="523">
          <cell r="B523">
            <v>67781</v>
          </cell>
          <cell r="C523">
            <v>6.3967999999999998</v>
          </cell>
          <cell r="D523">
            <v>6.3756000000000004</v>
          </cell>
          <cell r="E523">
            <v>2.12E-2</v>
          </cell>
          <cell r="F523">
            <v>0</v>
          </cell>
          <cell r="G523">
            <v>0</v>
          </cell>
          <cell r="H523">
            <v>7.2</v>
          </cell>
          <cell r="I523">
            <v>14.4</v>
          </cell>
          <cell r="J523">
            <v>24</v>
          </cell>
        </row>
        <row r="524">
          <cell r="B524">
            <v>67795</v>
          </cell>
          <cell r="C524">
            <v>1.8700999999999999</v>
          </cell>
          <cell r="D524">
            <v>1.7806</v>
          </cell>
          <cell r="E524">
            <v>8.9499999999999996E-2</v>
          </cell>
          <cell r="F524">
            <v>0</v>
          </cell>
          <cell r="G524">
            <v>0</v>
          </cell>
          <cell r="H524">
            <v>7.2</v>
          </cell>
          <cell r="I524">
            <v>14.4</v>
          </cell>
          <cell r="J524">
            <v>24</v>
          </cell>
        </row>
        <row r="525">
          <cell r="B525">
            <v>66284</v>
          </cell>
          <cell r="C525">
            <v>1.3449</v>
          </cell>
          <cell r="D525">
            <v>1.0743</v>
          </cell>
          <cell r="E525">
            <v>4.2999999999999997E-2</v>
          </cell>
          <cell r="F525">
            <v>0.2276</v>
          </cell>
          <cell r="G525">
            <v>0</v>
          </cell>
          <cell r="H525">
            <v>7.2</v>
          </cell>
          <cell r="I525">
            <v>14.4</v>
          </cell>
          <cell r="J525">
            <v>24</v>
          </cell>
        </row>
        <row r="526">
          <cell r="B526">
            <v>67287</v>
          </cell>
          <cell r="C526">
            <v>9.6527999999999992</v>
          </cell>
          <cell r="D526">
            <v>9.2746999999999993</v>
          </cell>
          <cell r="E526">
            <v>0.15390000000000001</v>
          </cell>
          <cell r="F526">
            <v>0.22420000000000001</v>
          </cell>
          <cell r="G526">
            <v>0</v>
          </cell>
          <cell r="H526">
            <v>7.2</v>
          </cell>
          <cell r="I526">
            <v>14.4</v>
          </cell>
          <cell r="J526">
            <v>24</v>
          </cell>
        </row>
        <row r="527"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7.2</v>
          </cell>
          <cell r="I527">
            <v>14.4</v>
          </cell>
          <cell r="J527">
            <v>24</v>
          </cell>
        </row>
        <row r="528"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7.2</v>
          </cell>
          <cell r="I528">
            <v>14.4</v>
          </cell>
          <cell r="J528">
            <v>24</v>
          </cell>
        </row>
        <row r="529"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7.2</v>
          </cell>
          <cell r="I529">
            <v>14.4</v>
          </cell>
          <cell r="J529">
            <v>24</v>
          </cell>
        </row>
        <row r="530"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7.2</v>
          </cell>
          <cell r="I530">
            <v>14.4</v>
          </cell>
          <cell r="J530">
            <v>24</v>
          </cell>
        </row>
        <row r="531"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7.2</v>
          </cell>
          <cell r="I531">
            <v>14.4</v>
          </cell>
          <cell r="J531">
            <v>24</v>
          </cell>
        </row>
        <row r="532"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7.2</v>
          </cell>
          <cell r="I532">
            <v>14.4</v>
          </cell>
          <cell r="J532">
            <v>24</v>
          </cell>
        </row>
        <row r="533"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7.2</v>
          </cell>
          <cell r="I533">
            <v>14.4</v>
          </cell>
          <cell r="J533">
            <v>24</v>
          </cell>
        </row>
        <row r="534">
          <cell r="B534">
            <v>0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7.2</v>
          </cell>
          <cell r="I534">
            <v>14.4</v>
          </cell>
          <cell r="J534">
            <v>24</v>
          </cell>
        </row>
        <row r="535">
          <cell r="B535">
            <v>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7.2</v>
          </cell>
          <cell r="I535">
            <v>14.4</v>
          </cell>
          <cell r="J535">
            <v>24</v>
          </cell>
        </row>
        <row r="536"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7.2</v>
          </cell>
          <cell r="I536">
            <v>14.4</v>
          </cell>
          <cell r="J536">
            <v>24</v>
          </cell>
        </row>
        <row r="537"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7.2</v>
          </cell>
          <cell r="I537">
            <v>14.4</v>
          </cell>
          <cell r="J537">
            <v>24</v>
          </cell>
        </row>
        <row r="538"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I538">
            <v>14.4</v>
          </cell>
          <cell r="J538">
            <v>24</v>
          </cell>
        </row>
        <row r="539">
          <cell r="B539">
            <v>67287</v>
          </cell>
          <cell r="C539">
            <v>9.6527999999999992</v>
          </cell>
          <cell r="D539">
            <v>9.2746999999999993</v>
          </cell>
          <cell r="E539">
            <v>0.15390000000000001</v>
          </cell>
          <cell r="F539">
            <v>0.22420000000000001</v>
          </cell>
          <cell r="G539">
            <v>0</v>
          </cell>
          <cell r="J539">
            <v>24</v>
          </cell>
        </row>
        <row r="541">
          <cell r="B541" t="str">
            <v>Evolução DEC Conjunto Juquitiba</v>
          </cell>
        </row>
        <row r="542">
          <cell r="B542" t="str">
            <v>CONSUM</v>
          </cell>
          <cell r="C542" t="str">
            <v>TOTAL</v>
          </cell>
          <cell r="D542" t="str">
            <v>NPROG</v>
          </cell>
          <cell r="E542" t="str">
            <v>PROG</v>
          </cell>
          <cell r="F542" t="str">
            <v>SUBT INT</v>
          </cell>
          <cell r="G542" t="str">
            <v>SUBT EXT</v>
          </cell>
          <cell r="H542" t="str">
            <v>Padrão Mensal = 11,1</v>
          </cell>
          <cell r="I542" t="str">
            <v>Padrão Trimestral = 22,2</v>
          </cell>
          <cell r="J542" t="str">
            <v>Padrão Anual = 37</v>
          </cell>
        </row>
        <row r="543">
          <cell r="B543">
            <v>9577</v>
          </cell>
          <cell r="C543">
            <v>6.9249999999999998</v>
          </cell>
          <cell r="D543">
            <v>6.0561999999999996</v>
          </cell>
          <cell r="E543">
            <v>5.1499999999999997E-2</v>
          </cell>
          <cell r="F543">
            <v>0.81730000000000003</v>
          </cell>
          <cell r="G543">
            <v>0</v>
          </cell>
          <cell r="H543">
            <v>11.1</v>
          </cell>
          <cell r="I543">
            <v>22.2</v>
          </cell>
          <cell r="J543">
            <v>37</v>
          </cell>
        </row>
        <row r="544">
          <cell r="B544">
            <v>9577</v>
          </cell>
          <cell r="C544">
            <v>8.4161999999999999</v>
          </cell>
          <cell r="D544">
            <v>7.7320000000000002</v>
          </cell>
          <cell r="E544">
            <v>9.1300000000000006E-2</v>
          </cell>
          <cell r="F544">
            <v>0.59289999999999998</v>
          </cell>
          <cell r="G544">
            <v>0</v>
          </cell>
          <cell r="H544">
            <v>11.1</v>
          </cell>
          <cell r="I544">
            <v>22.2</v>
          </cell>
          <cell r="J544">
            <v>37</v>
          </cell>
        </row>
        <row r="545">
          <cell r="B545">
            <v>9577</v>
          </cell>
          <cell r="C545">
            <v>6.5105000000000004</v>
          </cell>
          <cell r="D545">
            <v>5.1029</v>
          </cell>
          <cell r="E545">
            <v>3.9300000000000002E-2</v>
          </cell>
          <cell r="F545">
            <v>1.3683000000000001</v>
          </cell>
          <cell r="G545">
            <v>0</v>
          </cell>
          <cell r="H545">
            <v>11.1</v>
          </cell>
          <cell r="I545">
            <v>22.2</v>
          </cell>
          <cell r="J545">
            <v>37</v>
          </cell>
        </row>
        <row r="546">
          <cell r="B546">
            <v>9577</v>
          </cell>
          <cell r="C546">
            <v>21.851700000000001</v>
          </cell>
          <cell r="D546">
            <v>18.891100000000002</v>
          </cell>
          <cell r="E546">
            <v>0.18210000000000001</v>
          </cell>
          <cell r="F546">
            <v>2.7785000000000002</v>
          </cell>
          <cell r="G546">
            <v>0</v>
          </cell>
          <cell r="H546">
            <v>11.1</v>
          </cell>
          <cell r="I546">
            <v>22.2</v>
          </cell>
          <cell r="J546">
            <v>37</v>
          </cell>
        </row>
        <row r="547"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11.1</v>
          </cell>
          <cell r="I547">
            <v>22.2</v>
          </cell>
          <cell r="J547">
            <v>37</v>
          </cell>
        </row>
        <row r="548"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11.1</v>
          </cell>
          <cell r="I548">
            <v>22.2</v>
          </cell>
          <cell r="J548">
            <v>37</v>
          </cell>
        </row>
        <row r="549"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11.1</v>
          </cell>
          <cell r="I549">
            <v>22.2</v>
          </cell>
          <cell r="J549">
            <v>37</v>
          </cell>
        </row>
        <row r="550"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11.1</v>
          </cell>
          <cell r="I550">
            <v>22.2</v>
          </cell>
          <cell r="J550">
            <v>37</v>
          </cell>
        </row>
        <row r="551"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11.1</v>
          </cell>
          <cell r="I551">
            <v>22.2</v>
          </cell>
          <cell r="J551">
            <v>37</v>
          </cell>
        </row>
        <row r="552"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11.1</v>
          </cell>
          <cell r="I552">
            <v>22.2</v>
          </cell>
          <cell r="J552">
            <v>37</v>
          </cell>
        </row>
        <row r="553"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11.1</v>
          </cell>
          <cell r="I553">
            <v>22.2</v>
          </cell>
          <cell r="J553">
            <v>37</v>
          </cell>
        </row>
        <row r="554"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11.1</v>
          </cell>
          <cell r="I554">
            <v>22.2</v>
          </cell>
          <cell r="J554">
            <v>37</v>
          </cell>
        </row>
        <row r="555"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11.1</v>
          </cell>
          <cell r="I555">
            <v>22.2</v>
          </cell>
          <cell r="J555">
            <v>37</v>
          </cell>
        </row>
        <row r="556">
          <cell r="B556">
            <v>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11.1</v>
          </cell>
          <cell r="I556">
            <v>22.2</v>
          </cell>
          <cell r="J556">
            <v>37</v>
          </cell>
        </row>
        <row r="557">
          <cell r="B557">
            <v>0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11.1</v>
          </cell>
          <cell r="I557">
            <v>22.2</v>
          </cell>
          <cell r="J557">
            <v>37</v>
          </cell>
        </row>
        <row r="558"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I558">
            <v>22.2</v>
          </cell>
          <cell r="J558">
            <v>37</v>
          </cell>
        </row>
        <row r="559">
          <cell r="B559">
            <v>9577</v>
          </cell>
          <cell r="C559">
            <v>21.851700000000001</v>
          </cell>
          <cell r="D559">
            <v>18.891100000000002</v>
          </cell>
          <cell r="E559">
            <v>0.18210000000000001</v>
          </cell>
          <cell r="F559">
            <v>2.7785000000000002</v>
          </cell>
          <cell r="G559">
            <v>0</v>
          </cell>
          <cell r="J559">
            <v>37</v>
          </cell>
        </row>
        <row r="561">
          <cell r="B561" t="str">
            <v>Evolução DEC Conjunto Lapa</v>
          </cell>
        </row>
        <row r="562">
          <cell r="B562" t="str">
            <v>CONSUM</v>
          </cell>
          <cell r="C562" t="str">
            <v>TOTAL</v>
          </cell>
          <cell r="D562" t="str">
            <v>NPROG</v>
          </cell>
          <cell r="E562" t="str">
            <v>PROG</v>
          </cell>
          <cell r="F562" t="str">
            <v>SUBT INT</v>
          </cell>
          <cell r="G562" t="str">
            <v>SUBT EXT</v>
          </cell>
          <cell r="H562" t="str">
            <v>Padrão Mensal = 2,5</v>
          </cell>
          <cell r="I562" t="str">
            <v>Padrão Trimestral = 4,8</v>
          </cell>
          <cell r="J562" t="str">
            <v>Padrão Anual = 8</v>
          </cell>
        </row>
        <row r="563">
          <cell r="B563">
            <v>183580</v>
          </cell>
          <cell r="C563">
            <v>1.5878000000000001</v>
          </cell>
          <cell r="D563">
            <v>1.5572999999999999</v>
          </cell>
          <cell r="E563">
            <v>3.0300000000000001E-2</v>
          </cell>
          <cell r="F563">
            <v>2.0000000000000001E-4</v>
          </cell>
          <cell r="G563">
            <v>0</v>
          </cell>
          <cell r="H563">
            <v>2.5</v>
          </cell>
          <cell r="I563">
            <v>4.8</v>
          </cell>
          <cell r="J563">
            <v>8</v>
          </cell>
        </row>
        <row r="564">
          <cell r="B564">
            <v>184927</v>
          </cell>
          <cell r="C564">
            <v>1.2239</v>
          </cell>
          <cell r="D564">
            <v>1.0679000000000001</v>
          </cell>
          <cell r="E564">
            <v>0.12470000000000001</v>
          </cell>
          <cell r="F564">
            <v>3.1300000000000001E-2</v>
          </cell>
          <cell r="G564">
            <v>0</v>
          </cell>
          <cell r="H564">
            <v>2.5</v>
          </cell>
          <cell r="I564">
            <v>4.8</v>
          </cell>
          <cell r="J564">
            <v>8</v>
          </cell>
        </row>
        <row r="565">
          <cell r="B565">
            <v>184939</v>
          </cell>
          <cell r="C565">
            <v>0.61070000000000002</v>
          </cell>
          <cell r="D565">
            <v>0.51659999999999995</v>
          </cell>
          <cell r="E565">
            <v>1.11E-2</v>
          </cell>
          <cell r="F565">
            <v>8.3000000000000004E-2</v>
          </cell>
          <cell r="G565">
            <v>0</v>
          </cell>
          <cell r="H565">
            <v>2.5</v>
          </cell>
          <cell r="I565">
            <v>4.8</v>
          </cell>
          <cell r="J565">
            <v>8</v>
          </cell>
        </row>
        <row r="566">
          <cell r="B566">
            <v>184482</v>
          </cell>
          <cell r="C566">
            <v>3.4190999999999998</v>
          </cell>
          <cell r="D566">
            <v>3.1379999999999999</v>
          </cell>
          <cell r="E566">
            <v>0.1663</v>
          </cell>
          <cell r="F566">
            <v>0.1148</v>
          </cell>
          <cell r="G566">
            <v>0</v>
          </cell>
          <cell r="H566">
            <v>2.5</v>
          </cell>
          <cell r="I566">
            <v>4.8</v>
          </cell>
          <cell r="J566">
            <v>8</v>
          </cell>
        </row>
        <row r="567"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2.5</v>
          </cell>
          <cell r="I567">
            <v>4.8</v>
          </cell>
          <cell r="J567">
            <v>8</v>
          </cell>
        </row>
        <row r="568">
          <cell r="B568">
            <v>0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2.5</v>
          </cell>
          <cell r="I568">
            <v>4.8</v>
          </cell>
          <cell r="J568">
            <v>8</v>
          </cell>
        </row>
        <row r="569"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2.5</v>
          </cell>
          <cell r="I569">
            <v>4.8</v>
          </cell>
          <cell r="J569">
            <v>8</v>
          </cell>
        </row>
        <row r="570"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2.5</v>
          </cell>
          <cell r="I570">
            <v>4.8</v>
          </cell>
          <cell r="J570">
            <v>8</v>
          </cell>
        </row>
        <row r="571"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2.5</v>
          </cell>
          <cell r="I571">
            <v>4.8</v>
          </cell>
          <cell r="J571">
            <v>8</v>
          </cell>
        </row>
        <row r="572"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2.5</v>
          </cell>
          <cell r="I572">
            <v>4.8</v>
          </cell>
          <cell r="J572">
            <v>8</v>
          </cell>
        </row>
        <row r="573">
          <cell r="B573">
            <v>0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2.5</v>
          </cell>
          <cell r="I573">
            <v>4.8</v>
          </cell>
          <cell r="J573">
            <v>8</v>
          </cell>
        </row>
        <row r="574">
          <cell r="B574">
            <v>0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2.5</v>
          </cell>
          <cell r="I574">
            <v>4.8</v>
          </cell>
          <cell r="J574">
            <v>8</v>
          </cell>
        </row>
        <row r="575">
          <cell r="B575">
            <v>0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2.5</v>
          </cell>
          <cell r="I575">
            <v>4.8</v>
          </cell>
          <cell r="J575">
            <v>8</v>
          </cell>
        </row>
        <row r="576">
          <cell r="B576">
            <v>0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2.5</v>
          </cell>
          <cell r="I576">
            <v>4.8</v>
          </cell>
          <cell r="J576">
            <v>8</v>
          </cell>
        </row>
        <row r="577"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2.5</v>
          </cell>
          <cell r="I577">
            <v>4.8</v>
          </cell>
          <cell r="J577">
            <v>8</v>
          </cell>
        </row>
        <row r="578"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I578">
            <v>4.8</v>
          </cell>
          <cell r="J578">
            <v>8</v>
          </cell>
        </row>
        <row r="579">
          <cell r="B579">
            <v>184482</v>
          </cell>
          <cell r="C579">
            <v>3.4190999999999998</v>
          </cell>
          <cell r="D579">
            <v>3.1379999999999999</v>
          </cell>
          <cell r="E579">
            <v>0.1663</v>
          </cell>
          <cell r="F579">
            <v>0.1148</v>
          </cell>
          <cell r="G579">
            <v>0</v>
          </cell>
          <cell r="J579">
            <v>8</v>
          </cell>
        </row>
        <row r="581">
          <cell r="B581" t="str">
            <v>Evolução DEC Conjunto Mauá</v>
          </cell>
        </row>
        <row r="582">
          <cell r="B582" t="str">
            <v>CONSUM</v>
          </cell>
          <cell r="C582" t="str">
            <v>TOTAL</v>
          </cell>
          <cell r="D582" t="str">
            <v>NPROG</v>
          </cell>
          <cell r="E582" t="str">
            <v>PROG</v>
          </cell>
          <cell r="F582" t="str">
            <v>SUBT INT</v>
          </cell>
          <cell r="G582" t="str">
            <v>SUBT EXT</v>
          </cell>
          <cell r="H582" t="str">
            <v>Padrão Mensal = 2,5</v>
          </cell>
          <cell r="I582" t="str">
            <v>Padrão Trimestral = 4,8</v>
          </cell>
          <cell r="J582" t="str">
            <v>Padrão Anual = 8</v>
          </cell>
        </row>
        <row r="583">
          <cell r="B583">
            <v>113821</v>
          </cell>
          <cell r="C583">
            <v>0.6714</v>
          </cell>
          <cell r="D583">
            <v>0.66620000000000001</v>
          </cell>
          <cell r="E583">
            <v>5.1999999999999998E-3</v>
          </cell>
          <cell r="F583">
            <v>0</v>
          </cell>
          <cell r="G583">
            <v>0</v>
          </cell>
          <cell r="H583">
            <v>2.5</v>
          </cell>
          <cell r="I583">
            <v>4.8</v>
          </cell>
          <cell r="J583">
            <v>8</v>
          </cell>
        </row>
        <row r="584">
          <cell r="B584">
            <v>113571</v>
          </cell>
          <cell r="C584">
            <v>0.7007000000000001</v>
          </cell>
          <cell r="D584">
            <v>0.51580000000000004</v>
          </cell>
          <cell r="E584">
            <v>3.3E-3</v>
          </cell>
          <cell r="F584">
            <v>0.18160000000000001</v>
          </cell>
          <cell r="G584">
            <v>0</v>
          </cell>
          <cell r="H584">
            <v>2.5</v>
          </cell>
          <cell r="I584">
            <v>4.8</v>
          </cell>
          <cell r="J584">
            <v>8</v>
          </cell>
        </row>
        <row r="585">
          <cell r="B585">
            <v>113011</v>
          </cell>
          <cell r="C585">
            <v>0.3483</v>
          </cell>
          <cell r="D585">
            <v>0.32490000000000002</v>
          </cell>
          <cell r="E585">
            <v>1.2200000000000001E-2</v>
          </cell>
          <cell r="F585">
            <v>1.1299999999999999E-2</v>
          </cell>
          <cell r="G585">
            <v>0</v>
          </cell>
          <cell r="H585">
            <v>2.5</v>
          </cell>
          <cell r="I585">
            <v>4.8</v>
          </cell>
          <cell r="J585">
            <v>8</v>
          </cell>
        </row>
        <row r="586">
          <cell r="B586">
            <v>113468</v>
          </cell>
          <cell r="C586">
            <v>1.7217</v>
          </cell>
          <cell r="D586">
            <v>1.5081</v>
          </cell>
          <cell r="E586">
            <v>2.07E-2</v>
          </cell>
          <cell r="F586">
            <v>0.193</v>
          </cell>
          <cell r="G586">
            <v>0</v>
          </cell>
          <cell r="H586">
            <v>2.5</v>
          </cell>
          <cell r="I586">
            <v>4.8</v>
          </cell>
          <cell r="J586">
            <v>8</v>
          </cell>
        </row>
        <row r="587"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2.5</v>
          </cell>
          <cell r="I587">
            <v>4.8</v>
          </cell>
          <cell r="J587">
            <v>8</v>
          </cell>
        </row>
        <row r="588"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2.5</v>
          </cell>
          <cell r="I588">
            <v>4.8</v>
          </cell>
          <cell r="J588">
            <v>8</v>
          </cell>
        </row>
        <row r="589"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2.5</v>
          </cell>
          <cell r="I589">
            <v>4.8</v>
          </cell>
          <cell r="J589">
            <v>8</v>
          </cell>
        </row>
        <row r="590"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2.5</v>
          </cell>
          <cell r="I590">
            <v>4.8</v>
          </cell>
          <cell r="J590">
            <v>8</v>
          </cell>
        </row>
        <row r="591"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2.5</v>
          </cell>
          <cell r="I591">
            <v>4.8</v>
          </cell>
          <cell r="J591">
            <v>8</v>
          </cell>
        </row>
        <row r="592">
          <cell r="B592">
            <v>0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2.5</v>
          </cell>
          <cell r="I592">
            <v>4.8</v>
          </cell>
          <cell r="J592">
            <v>8</v>
          </cell>
        </row>
        <row r="593"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2.5</v>
          </cell>
          <cell r="I593">
            <v>4.8</v>
          </cell>
          <cell r="J593">
            <v>8</v>
          </cell>
        </row>
        <row r="594"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2.5</v>
          </cell>
          <cell r="I594">
            <v>4.8</v>
          </cell>
          <cell r="J594">
            <v>8</v>
          </cell>
        </row>
        <row r="595"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2.5</v>
          </cell>
          <cell r="I595">
            <v>4.8</v>
          </cell>
          <cell r="J595">
            <v>8</v>
          </cell>
        </row>
        <row r="596"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2.5</v>
          </cell>
          <cell r="I596">
            <v>4.8</v>
          </cell>
          <cell r="J596">
            <v>8</v>
          </cell>
        </row>
        <row r="597"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2.5</v>
          </cell>
          <cell r="I597">
            <v>4.8</v>
          </cell>
          <cell r="J597">
            <v>8</v>
          </cell>
        </row>
        <row r="598"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I598">
            <v>4.8</v>
          </cell>
          <cell r="J598">
            <v>8</v>
          </cell>
        </row>
        <row r="599">
          <cell r="B599">
            <v>113468</v>
          </cell>
          <cell r="C599">
            <v>1.7217</v>
          </cell>
          <cell r="D599">
            <v>1.5081</v>
          </cell>
          <cell r="E599">
            <v>2.07E-2</v>
          </cell>
          <cell r="F599">
            <v>0.193</v>
          </cell>
          <cell r="G599">
            <v>0</v>
          </cell>
          <cell r="J599">
            <v>8</v>
          </cell>
        </row>
        <row r="601">
          <cell r="B601" t="str">
            <v>Evolução DEC Conjunto Moóca</v>
          </cell>
        </row>
        <row r="602">
          <cell r="B602" t="str">
            <v>CONSUM</v>
          </cell>
          <cell r="C602" t="str">
            <v>TOTAL</v>
          </cell>
          <cell r="D602" t="str">
            <v>NPROG</v>
          </cell>
          <cell r="E602" t="str">
            <v>PROG</v>
          </cell>
          <cell r="F602" t="str">
            <v>SUBT INT</v>
          </cell>
          <cell r="G602" t="str">
            <v>SUBT EXT</v>
          </cell>
          <cell r="H602" t="str">
            <v>Padrão Mensal = 2,7</v>
          </cell>
          <cell r="I602" t="str">
            <v>Padrão Trimestral = 5,4</v>
          </cell>
          <cell r="J602" t="str">
            <v>Padrão Anual = 9</v>
          </cell>
        </row>
        <row r="603">
          <cell r="B603">
            <v>77712</v>
          </cell>
          <cell r="C603">
            <v>0.56369999999999998</v>
          </cell>
          <cell r="D603">
            <v>0.2777</v>
          </cell>
          <cell r="E603">
            <v>0.28599999999999998</v>
          </cell>
          <cell r="F603">
            <v>0</v>
          </cell>
          <cell r="G603">
            <v>0</v>
          </cell>
          <cell r="H603">
            <v>2.7</v>
          </cell>
          <cell r="I603">
            <v>5.4</v>
          </cell>
          <cell r="J603">
            <v>9</v>
          </cell>
        </row>
        <row r="604">
          <cell r="B604">
            <v>77823</v>
          </cell>
          <cell r="C604">
            <v>0.40179999999999999</v>
          </cell>
          <cell r="D604">
            <v>0.3261</v>
          </cell>
          <cell r="E604">
            <v>4.4299999999999999E-2</v>
          </cell>
          <cell r="F604">
            <v>3.1399999999999997E-2</v>
          </cell>
          <cell r="G604">
            <v>0</v>
          </cell>
          <cell r="H604">
            <v>2.7</v>
          </cell>
          <cell r="I604">
            <v>5.4</v>
          </cell>
          <cell r="J604">
            <v>9</v>
          </cell>
        </row>
        <row r="605">
          <cell r="B605">
            <v>77697</v>
          </cell>
          <cell r="C605">
            <v>0.32990000000000003</v>
          </cell>
          <cell r="D605">
            <v>0.20469999999999999</v>
          </cell>
          <cell r="E605">
            <v>0.1172</v>
          </cell>
          <cell r="F605">
            <v>8.0000000000000002E-3</v>
          </cell>
          <cell r="G605">
            <v>0</v>
          </cell>
          <cell r="H605">
            <v>2.7</v>
          </cell>
          <cell r="I605">
            <v>5.4</v>
          </cell>
          <cell r="J605">
            <v>9</v>
          </cell>
        </row>
        <row r="606">
          <cell r="B606">
            <v>77744</v>
          </cell>
          <cell r="C606">
            <v>1.2954000000000001</v>
          </cell>
          <cell r="D606">
            <v>0.80859999999999999</v>
          </cell>
          <cell r="E606">
            <v>0.44740000000000002</v>
          </cell>
          <cell r="F606">
            <v>3.9399999999999998E-2</v>
          </cell>
          <cell r="G606">
            <v>0</v>
          </cell>
          <cell r="H606">
            <v>2.7</v>
          </cell>
          <cell r="I606">
            <v>5.4</v>
          </cell>
          <cell r="J606">
            <v>9</v>
          </cell>
        </row>
        <row r="607">
          <cell r="B607">
            <v>0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2.7</v>
          </cell>
          <cell r="I607">
            <v>5.4</v>
          </cell>
          <cell r="J607">
            <v>9</v>
          </cell>
        </row>
        <row r="608">
          <cell r="B608">
            <v>0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2.7</v>
          </cell>
          <cell r="I608">
            <v>5.4</v>
          </cell>
          <cell r="J608">
            <v>9</v>
          </cell>
        </row>
        <row r="609">
          <cell r="B609">
            <v>0</v>
          </cell>
          <cell r="C609">
            <v>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2.7</v>
          </cell>
          <cell r="I609">
            <v>5.4</v>
          </cell>
          <cell r="J609">
            <v>9</v>
          </cell>
        </row>
        <row r="610">
          <cell r="B610">
            <v>0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2.7</v>
          </cell>
          <cell r="I610">
            <v>5.4</v>
          </cell>
          <cell r="J610">
            <v>9</v>
          </cell>
        </row>
        <row r="611">
          <cell r="B611">
            <v>0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2.7</v>
          </cell>
          <cell r="I611">
            <v>5.4</v>
          </cell>
          <cell r="J611">
            <v>9</v>
          </cell>
        </row>
        <row r="612">
          <cell r="B612">
            <v>0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2.7</v>
          </cell>
          <cell r="I612">
            <v>5.4</v>
          </cell>
          <cell r="J612">
            <v>9</v>
          </cell>
        </row>
        <row r="613">
          <cell r="B613">
            <v>0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2.7</v>
          </cell>
          <cell r="I613">
            <v>5.4</v>
          </cell>
          <cell r="J613">
            <v>9</v>
          </cell>
        </row>
        <row r="614">
          <cell r="B614">
            <v>0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2.7</v>
          </cell>
          <cell r="I614">
            <v>5.4</v>
          </cell>
          <cell r="J614">
            <v>9</v>
          </cell>
        </row>
        <row r="615">
          <cell r="B615">
            <v>0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2.7</v>
          </cell>
          <cell r="I615">
            <v>5.4</v>
          </cell>
          <cell r="J615">
            <v>9</v>
          </cell>
        </row>
        <row r="616">
          <cell r="B616">
            <v>0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2.7</v>
          </cell>
          <cell r="I616">
            <v>5.4</v>
          </cell>
          <cell r="J616">
            <v>9</v>
          </cell>
        </row>
        <row r="617">
          <cell r="B617">
            <v>0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2.7</v>
          </cell>
          <cell r="I617">
            <v>5.4</v>
          </cell>
          <cell r="J617">
            <v>9</v>
          </cell>
        </row>
        <row r="618">
          <cell r="B618">
            <v>0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I618">
            <v>5.4</v>
          </cell>
          <cell r="J618">
            <v>9</v>
          </cell>
        </row>
        <row r="619">
          <cell r="B619">
            <v>77744</v>
          </cell>
          <cell r="C619">
            <v>1.2954000000000001</v>
          </cell>
          <cell r="D619">
            <v>0.80859999999999999</v>
          </cell>
          <cell r="E619">
            <v>0.44740000000000002</v>
          </cell>
          <cell r="F619">
            <v>3.9399999999999998E-2</v>
          </cell>
          <cell r="G619">
            <v>0</v>
          </cell>
          <cell r="J619">
            <v>9</v>
          </cell>
        </row>
        <row r="621">
          <cell r="B621" t="str">
            <v>Evolução DEC Conjunto Oeste</v>
          </cell>
        </row>
        <row r="622">
          <cell r="B622" t="str">
            <v>CONSUM</v>
          </cell>
          <cell r="C622" t="str">
            <v>TOTAL</v>
          </cell>
          <cell r="D622" t="str">
            <v>NPROG</v>
          </cell>
          <cell r="E622" t="str">
            <v>PROG</v>
          </cell>
          <cell r="F622" t="str">
            <v>SUBT INT</v>
          </cell>
          <cell r="G622" t="str">
            <v>SUBT EXT</v>
          </cell>
          <cell r="H622" t="str">
            <v>Padrão Mensal = 9,3</v>
          </cell>
          <cell r="I622" t="str">
            <v>Padrão Trimestral = 18,6</v>
          </cell>
          <cell r="J622" t="str">
            <v>Padrão Anual = 31</v>
          </cell>
        </row>
        <row r="623">
          <cell r="B623">
            <v>42329</v>
          </cell>
          <cell r="C623">
            <v>9.9428000000000001</v>
          </cell>
          <cell r="D623">
            <v>9.4245999999999999</v>
          </cell>
          <cell r="E623">
            <v>0.21510000000000001</v>
          </cell>
          <cell r="F623">
            <v>0.30320000000000003</v>
          </cell>
          <cell r="G623">
            <v>0</v>
          </cell>
          <cell r="H623">
            <v>9.3000000000000007</v>
          </cell>
          <cell r="I623">
            <v>18.600000000000001</v>
          </cell>
          <cell r="J623">
            <v>31</v>
          </cell>
        </row>
        <row r="624">
          <cell r="B624">
            <v>42329</v>
          </cell>
          <cell r="C624">
            <v>5.4604000000000008</v>
          </cell>
          <cell r="D624">
            <v>5.3817000000000004</v>
          </cell>
          <cell r="E624">
            <v>6.5100000000000005E-2</v>
          </cell>
          <cell r="F624">
            <v>1.3599999999999999E-2</v>
          </cell>
          <cell r="G624">
            <v>0</v>
          </cell>
          <cell r="H624">
            <v>9.3000000000000007</v>
          </cell>
          <cell r="I624">
            <v>18.600000000000001</v>
          </cell>
          <cell r="J624">
            <v>31</v>
          </cell>
        </row>
        <row r="625">
          <cell r="B625">
            <v>42330</v>
          </cell>
          <cell r="C625">
            <v>3.5163000000000002</v>
          </cell>
          <cell r="D625">
            <v>3.3816000000000002</v>
          </cell>
          <cell r="E625">
            <v>0.12909999999999999</v>
          </cell>
          <cell r="F625">
            <v>5.5999999999999999E-3</v>
          </cell>
          <cell r="G625">
            <v>0</v>
          </cell>
          <cell r="H625">
            <v>9.3000000000000007</v>
          </cell>
          <cell r="I625">
            <v>18.600000000000001</v>
          </cell>
          <cell r="J625">
            <v>31</v>
          </cell>
        </row>
        <row r="626">
          <cell r="B626">
            <v>42329</v>
          </cell>
          <cell r="C626">
            <v>18.919599999999999</v>
          </cell>
          <cell r="D626">
            <v>18.187999999999999</v>
          </cell>
          <cell r="E626">
            <v>0.4093</v>
          </cell>
          <cell r="F626">
            <v>0.32240000000000002</v>
          </cell>
          <cell r="G626">
            <v>0</v>
          </cell>
          <cell r="H626">
            <v>9.3000000000000007</v>
          </cell>
          <cell r="I626">
            <v>18.600000000000001</v>
          </cell>
          <cell r="J626">
            <v>31</v>
          </cell>
        </row>
        <row r="627">
          <cell r="B627">
            <v>0</v>
          </cell>
          <cell r="C627">
            <v>0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9.3000000000000007</v>
          </cell>
          <cell r="I627">
            <v>18.600000000000001</v>
          </cell>
          <cell r="J627">
            <v>31</v>
          </cell>
        </row>
        <row r="628">
          <cell r="B628">
            <v>0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9.3000000000000007</v>
          </cell>
          <cell r="I628">
            <v>18.600000000000001</v>
          </cell>
          <cell r="J628">
            <v>31</v>
          </cell>
        </row>
        <row r="629">
          <cell r="B629">
            <v>0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9.3000000000000007</v>
          </cell>
          <cell r="I629">
            <v>18.600000000000001</v>
          </cell>
          <cell r="J629">
            <v>31</v>
          </cell>
        </row>
        <row r="630">
          <cell r="B630">
            <v>0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9.3000000000000007</v>
          </cell>
          <cell r="I630">
            <v>18.600000000000001</v>
          </cell>
          <cell r="J630">
            <v>31</v>
          </cell>
        </row>
        <row r="631">
          <cell r="B631">
            <v>0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9.3000000000000007</v>
          </cell>
          <cell r="I631">
            <v>18.600000000000001</v>
          </cell>
          <cell r="J631">
            <v>31</v>
          </cell>
        </row>
        <row r="632">
          <cell r="B632">
            <v>0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9.3000000000000007</v>
          </cell>
          <cell r="I632">
            <v>18.600000000000001</v>
          </cell>
          <cell r="J632">
            <v>31</v>
          </cell>
        </row>
        <row r="633">
          <cell r="B633">
            <v>0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9.3000000000000007</v>
          </cell>
          <cell r="I633">
            <v>18.600000000000001</v>
          </cell>
          <cell r="J633">
            <v>31</v>
          </cell>
        </row>
        <row r="634">
          <cell r="B634">
            <v>0</v>
          </cell>
          <cell r="C634">
            <v>0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9.3000000000000007</v>
          </cell>
          <cell r="I634">
            <v>18.600000000000001</v>
          </cell>
          <cell r="J634">
            <v>31</v>
          </cell>
        </row>
        <row r="635">
          <cell r="B635">
            <v>0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9.3000000000000007</v>
          </cell>
          <cell r="I635">
            <v>18.600000000000001</v>
          </cell>
          <cell r="J635">
            <v>31</v>
          </cell>
        </row>
        <row r="636">
          <cell r="B636">
            <v>0</v>
          </cell>
          <cell r="C636">
            <v>0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9.3000000000000007</v>
          </cell>
          <cell r="I636">
            <v>18.600000000000001</v>
          </cell>
          <cell r="J636">
            <v>31</v>
          </cell>
        </row>
        <row r="637">
          <cell r="B637">
            <v>0</v>
          </cell>
          <cell r="C637">
            <v>0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9.3000000000000007</v>
          </cell>
          <cell r="I637">
            <v>18.600000000000001</v>
          </cell>
          <cell r="J637">
            <v>31</v>
          </cell>
        </row>
        <row r="638">
          <cell r="B638">
            <v>0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I638">
            <v>18.600000000000001</v>
          </cell>
          <cell r="J638">
            <v>31</v>
          </cell>
        </row>
        <row r="639">
          <cell r="B639">
            <v>42329</v>
          </cell>
          <cell r="C639">
            <v>18.919599999999999</v>
          </cell>
          <cell r="D639">
            <v>18.187999999999999</v>
          </cell>
          <cell r="E639">
            <v>0.4093</v>
          </cell>
          <cell r="F639">
            <v>0.32240000000000002</v>
          </cell>
          <cell r="G639">
            <v>0</v>
          </cell>
          <cell r="J639">
            <v>31</v>
          </cell>
        </row>
        <row r="641">
          <cell r="B641" t="str">
            <v>Evolução DEC Conjunto Osasco</v>
          </cell>
        </row>
        <row r="642">
          <cell r="B642" t="str">
            <v>CONSUM</v>
          </cell>
          <cell r="C642" t="str">
            <v>TOTAL</v>
          </cell>
          <cell r="D642" t="str">
            <v>NPROG</v>
          </cell>
          <cell r="E642" t="str">
            <v>PROG</v>
          </cell>
          <cell r="F642" t="str">
            <v>SUBT INT</v>
          </cell>
          <cell r="G642" t="str">
            <v>SUBT EXT</v>
          </cell>
          <cell r="H642" t="str">
            <v>Padrão Mensal = 4,5</v>
          </cell>
          <cell r="I642" t="str">
            <v>Padrão Trimestral = 9</v>
          </cell>
          <cell r="J642" t="str">
            <v>Padrão Anual = 15</v>
          </cell>
        </row>
        <row r="643">
          <cell r="B643">
            <v>171028</v>
          </cell>
          <cell r="C643">
            <v>2.2231999999999998</v>
          </cell>
          <cell r="D643">
            <v>2.2088999999999999</v>
          </cell>
          <cell r="E643">
            <v>9.4000000000000004E-3</v>
          </cell>
          <cell r="F643">
            <v>4.8999999999999998E-3</v>
          </cell>
          <cell r="G643">
            <v>0</v>
          </cell>
          <cell r="H643">
            <v>4.5</v>
          </cell>
          <cell r="I643">
            <v>9</v>
          </cell>
          <cell r="J643">
            <v>15</v>
          </cell>
        </row>
        <row r="644">
          <cell r="B644">
            <v>182333</v>
          </cell>
          <cell r="C644">
            <v>0.44390000000000002</v>
          </cell>
          <cell r="D644">
            <v>0.39369999999999999</v>
          </cell>
          <cell r="E644">
            <v>5.0200000000000002E-2</v>
          </cell>
          <cell r="F644">
            <v>0</v>
          </cell>
          <cell r="G644">
            <v>0</v>
          </cell>
          <cell r="H644">
            <v>4.5</v>
          </cell>
          <cell r="I644">
            <v>9</v>
          </cell>
          <cell r="J644">
            <v>15</v>
          </cell>
        </row>
        <row r="645">
          <cell r="B645">
            <v>177668</v>
          </cell>
          <cell r="C645">
            <v>0.33279999999999998</v>
          </cell>
          <cell r="D645">
            <v>0.24329999999999999</v>
          </cell>
          <cell r="E645">
            <v>8.9499999999999996E-2</v>
          </cell>
          <cell r="F645">
            <v>0</v>
          </cell>
          <cell r="G645">
            <v>0</v>
          </cell>
          <cell r="H645">
            <v>4.5</v>
          </cell>
          <cell r="I645">
            <v>9</v>
          </cell>
          <cell r="J645">
            <v>15</v>
          </cell>
        </row>
        <row r="646">
          <cell r="B646">
            <v>177010</v>
          </cell>
          <cell r="C646">
            <v>2.9394</v>
          </cell>
          <cell r="D646">
            <v>2.7839999999999998</v>
          </cell>
          <cell r="E646">
            <v>0.15060000000000001</v>
          </cell>
          <cell r="F646">
            <v>4.7000000000000002E-3</v>
          </cell>
          <cell r="G646">
            <v>0</v>
          </cell>
          <cell r="H646">
            <v>4.5</v>
          </cell>
          <cell r="I646">
            <v>9</v>
          </cell>
          <cell r="J646">
            <v>15</v>
          </cell>
        </row>
        <row r="647">
          <cell r="B647">
            <v>0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4.5</v>
          </cell>
          <cell r="I647">
            <v>9</v>
          </cell>
          <cell r="J647">
            <v>15</v>
          </cell>
        </row>
        <row r="648">
          <cell r="B648">
            <v>0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4.5</v>
          </cell>
          <cell r="I648">
            <v>9</v>
          </cell>
          <cell r="J648">
            <v>15</v>
          </cell>
        </row>
        <row r="649">
          <cell r="B649">
            <v>0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4.5</v>
          </cell>
          <cell r="I649">
            <v>9</v>
          </cell>
          <cell r="J649">
            <v>15</v>
          </cell>
        </row>
        <row r="650">
          <cell r="B650">
            <v>0</v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4.5</v>
          </cell>
          <cell r="I650">
            <v>9</v>
          </cell>
          <cell r="J650">
            <v>15</v>
          </cell>
        </row>
        <row r="651">
          <cell r="B651">
            <v>0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4.5</v>
          </cell>
          <cell r="I651">
            <v>9</v>
          </cell>
          <cell r="J651">
            <v>15</v>
          </cell>
        </row>
        <row r="652">
          <cell r="B652">
            <v>0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4.5</v>
          </cell>
          <cell r="I652">
            <v>9</v>
          </cell>
          <cell r="J652">
            <v>15</v>
          </cell>
        </row>
        <row r="653">
          <cell r="B653">
            <v>0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4.5</v>
          </cell>
          <cell r="I653">
            <v>9</v>
          </cell>
          <cell r="J653">
            <v>15</v>
          </cell>
        </row>
        <row r="654">
          <cell r="B654">
            <v>0</v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4.5</v>
          </cell>
          <cell r="I654">
            <v>9</v>
          </cell>
          <cell r="J654">
            <v>15</v>
          </cell>
        </row>
        <row r="655">
          <cell r="B655">
            <v>0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4.5</v>
          </cell>
          <cell r="I655">
            <v>9</v>
          </cell>
          <cell r="J655">
            <v>15</v>
          </cell>
        </row>
        <row r="656">
          <cell r="B656">
            <v>0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4.5</v>
          </cell>
          <cell r="I656">
            <v>9</v>
          </cell>
          <cell r="J656">
            <v>15</v>
          </cell>
        </row>
        <row r="657">
          <cell r="B657">
            <v>0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4.5</v>
          </cell>
          <cell r="I657">
            <v>9</v>
          </cell>
          <cell r="J657">
            <v>15</v>
          </cell>
        </row>
        <row r="658">
          <cell r="B658">
            <v>0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I658">
            <v>9</v>
          </cell>
          <cell r="J658">
            <v>15</v>
          </cell>
        </row>
        <row r="659">
          <cell r="B659">
            <v>177010</v>
          </cell>
          <cell r="C659">
            <v>2.9394</v>
          </cell>
          <cell r="D659">
            <v>2.7839999999999998</v>
          </cell>
          <cell r="E659">
            <v>0.15060000000000001</v>
          </cell>
          <cell r="F659">
            <v>4.7000000000000002E-3</v>
          </cell>
          <cell r="G659">
            <v>0</v>
          </cell>
          <cell r="J659">
            <v>15</v>
          </cell>
        </row>
        <row r="661">
          <cell r="B661" t="str">
            <v>Evolução DEC Conjunto Parelheiros</v>
          </cell>
        </row>
        <row r="662">
          <cell r="B662" t="str">
            <v>CONSUM</v>
          </cell>
          <cell r="C662" t="str">
            <v>TOTAL</v>
          </cell>
          <cell r="D662" t="str">
            <v>NPROG</v>
          </cell>
          <cell r="E662" t="str">
            <v>PROG</v>
          </cell>
          <cell r="F662" t="str">
            <v>SUBT INT</v>
          </cell>
          <cell r="G662" t="str">
            <v>SUBT EXT</v>
          </cell>
          <cell r="H662" t="str">
            <v>Padrão Mensal = 10,8</v>
          </cell>
          <cell r="I662" t="str">
            <v>Padrão Trimestral = 21,6</v>
          </cell>
          <cell r="J662" t="str">
            <v>Padrão Anual = 36</v>
          </cell>
        </row>
        <row r="663">
          <cell r="B663">
            <v>20014</v>
          </cell>
          <cell r="C663">
            <v>6.6314000000000002</v>
          </cell>
          <cell r="D663">
            <v>6.5997000000000003</v>
          </cell>
          <cell r="E663">
            <v>3.1699999999999999E-2</v>
          </cell>
          <cell r="F663">
            <v>0</v>
          </cell>
          <cell r="G663">
            <v>0</v>
          </cell>
          <cell r="H663">
            <v>10.8</v>
          </cell>
          <cell r="I663">
            <v>21.6</v>
          </cell>
          <cell r="J663">
            <v>36</v>
          </cell>
        </row>
        <row r="664">
          <cell r="B664">
            <v>20058</v>
          </cell>
          <cell r="C664">
            <v>3.6825999999999999</v>
          </cell>
          <cell r="D664">
            <v>3.6711999999999998</v>
          </cell>
          <cell r="E664">
            <v>1.1000000000000001E-3</v>
          </cell>
          <cell r="F664">
            <v>1.03E-2</v>
          </cell>
          <cell r="G664">
            <v>0</v>
          </cell>
          <cell r="H664">
            <v>10.8</v>
          </cell>
          <cell r="I664">
            <v>21.6</v>
          </cell>
          <cell r="J664">
            <v>36</v>
          </cell>
        </row>
        <row r="665">
          <cell r="B665">
            <v>20038</v>
          </cell>
          <cell r="C665">
            <v>2.7896999999999998</v>
          </cell>
          <cell r="D665">
            <v>2.7740999999999998</v>
          </cell>
          <cell r="E665">
            <v>1.5599999999999999E-2</v>
          </cell>
          <cell r="F665">
            <v>0</v>
          </cell>
          <cell r="G665">
            <v>0</v>
          </cell>
          <cell r="H665">
            <v>10.8</v>
          </cell>
          <cell r="I665">
            <v>21.6</v>
          </cell>
          <cell r="J665">
            <v>36</v>
          </cell>
        </row>
        <row r="666">
          <cell r="B666">
            <v>20037</v>
          </cell>
          <cell r="C666">
            <v>13.100099999999999</v>
          </cell>
          <cell r="D666">
            <v>13.041399999999999</v>
          </cell>
          <cell r="E666">
            <v>4.8399999999999999E-2</v>
          </cell>
          <cell r="F666">
            <v>1.03E-2</v>
          </cell>
          <cell r="G666">
            <v>0</v>
          </cell>
          <cell r="H666">
            <v>10.8</v>
          </cell>
          <cell r="I666">
            <v>21.6</v>
          </cell>
          <cell r="J666">
            <v>36</v>
          </cell>
        </row>
        <row r="667">
          <cell r="B667">
            <v>0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10.8</v>
          </cell>
          <cell r="I667">
            <v>21.6</v>
          </cell>
          <cell r="J667">
            <v>36</v>
          </cell>
        </row>
        <row r="668">
          <cell r="B668">
            <v>0</v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  <cell r="G668">
            <v>0</v>
          </cell>
          <cell r="H668">
            <v>10.8</v>
          </cell>
          <cell r="I668">
            <v>21.6</v>
          </cell>
          <cell r="J668">
            <v>36</v>
          </cell>
        </row>
        <row r="669">
          <cell r="B669">
            <v>0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10.8</v>
          </cell>
          <cell r="I669">
            <v>21.6</v>
          </cell>
          <cell r="J669">
            <v>36</v>
          </cell>
        </row>
        <row r="670">
          <cell r="B670">
            <v>0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10.8</v>
          </cell>
          <cell r="I670">
            <v>21.6</v>
          </cell>
          <cell r="J670">
            <v>36</v>
          </cell>
        </row>
        <row r="671">
          <cell r="B671">
            <v>0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10.8</v>
          </cell>
          <cell r="I671">
            <v>21.6</v>
          </cell>
          <cell r="J671">
            <v>36</v>
          </cell>
        </row>
        <row r="672">
          <cell r="B672">
            <v>0</v>
          </cell>
          <cell r="C672">
            <v>0</v>
          </cell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H672">
            <v>10.8</v>
          </cell>
          <cell r="I672">
            <v>21.6</v>
          </cell>
          <cell r="J672">
            <v>36</v>
          </cell>
        </row>
        <row r="673">
          <cell r="B673">
            <v>0</v>
          </cell>
          <cell r="C673">
            <v>0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10.8</v>
          </cell>
          <cell r="I673">
            <v>21.6</v>
          </cell>
          <cell r="J673">
            <v>36</v>
          </cell>
        </row>
        <row r="674">
          <cell r="B674">
            <v>0</v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10.8</v>
          </cell>
          <cell r="I674">
            <v>21.6</v>
          </cell>
          <cell r="J674">
            <v>36</v>
          </cell>
        </row>
        <row r="675">
          <cell r="B675">
            <v>0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10.8</v>
          </cell>
          <cell r="I675">
            <v>21.6</v>
          </cell>
          <cell r="J675">
            <v>36</v>
          </cell>
        </row>
        <row r="676">
          <cell r="B676">
            <v>0</v>
          </cell>
          <cell r="C676">
            <v>0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10.8</v>
          </cell>
          <cell r="I676">
            <v>21.6</v>
          </cell>
          <cell r="J676">
            <v>36</v>
          </cell>
        </row>
        <row r="677">
          <cell r="B677">
            <v>0</v>
          </cell>
          <cell r="C677">
            <v>0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10.8</v>
          </cell>
          <cell r="I677">
            <v>21.6</v>
          </cell>
          <cell r="J677">
            <v>36</v>
          </cell>
        </row>
        <row r="678">
          <cell r="B678">
            <v>0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I678">
            <v>21.6</v>
          </cell>
          <cell r="J678">
            <v>36</v>
          </cell>
        </row>
        <row r="679">
          <cell r="B679">
            <v>20037</v>
          </cell>
          <cell r="C679">
            <v>13.100099999999999</v>
          </cell>
          <cell r="D679">
            <v>13.041399999999999</v>
          </cell>
          <cell r="E679">
            <v>4.8399999999999999E-2</v>
          </cell>
          <cell r="F679">
            <v>1.03E-2</v>
          </cell>
          <cell r="G679">
            <v>0</v>
          </cell>
          <cell r="J679">
            <v>36</v>
          </cell>
        </row>
        <row r="681">
          <cell r="B681" t="str">
            <v>Evolução DEC Conjunto Parnaíba</v>
          </cell>
        </row>
        <row r="682">
          <cell r="B682" t="str">
            <v>CONSUM</v>
          </cell>
          <cell r="C682" t="str">
            <v>TOTAL</v>
          </cell>
          <cell r="D682" t="str">
            <v>NPROG</v>
          </cell>
          <cell r="E682" t="str">
            <v>PROG</v>
          </cell>
          <cell r="F682" t="str">
            <v>SUBT INT</v>
          </cell>
          <cell r="G682" t="str">
            <v>SUBT EXT</v>
          </cell>
          <cell r="H682" t="str">
            <v>Padrão Mensal = 8,7</v>
          </cell>
          <cell r="I682" t="str">
            <v>Padrão Trimestral = 17,4</v>
          </cell>
          <cell r="J682" t="str">
            <v>Padrão Anual = 29</v>
          </cell>
        </row>
        <row r="683">
          <cell r="B683">
            <v>113285</v>
          </cell>
          <cell r="C683">
            <v>4.2628000000000004</v>
          </cell>
          <cell r="D683">
            <v>3.9678</v>
          </cell>
          <cell r="E683">
            <v>0.1008</v>
          </cell>
          <cell r="F683">
            <v>2.5499999999999998E-2</v>
          </cell>
          <cell r="G683">
            <v>0.16880000000000001</v>
          </cell>
          <cell r="H683">
            <v>8.6999999999999993</v>
          </cell>
          <cell r="I683">
            <v>17.399999999999999</v>
          </cell>
          <cell r="J683">
            <v>29</v>
          </cell>
        </row>
        <row r="684">
          <cell r="B684">
            <v>114877</v>
          </cell>
          <cell r="C684">
            <v>1.3760000000000001</v>
          </cell>
          <cell r="D684">
            <v>1.1910000000000001</v>
          </cell>
          <cell r="E684">
            <v>0.16800000000000001</v>
          </cell>
          <cell r="F684">
            <v>1.7000000000000001E-2</v>
          </cell>
          <cell r="G684">
            <v>0</v>
          </cell>
          <cell r="H684">
            <v>8.6999999999999993</v>
          </cell>
          <cell r="I684">
            <v>17.399999999999999</v>
          </cell>
          <cell r="J684">
            <v>29</v>
          </cell>
        </row>
        <row r="685">
          <cell r="B685">
            <v>116384</v>
          </cell>
          <cell r="C685">
            <v>1.2984</v>
          </cell>
          <cell r="D685">
            <v>1.0665</v>
          </cell>
          <cell r="E685">
            <v>0.2319</v>
          </cell>
          <cell r="F685">
            <v>0</v>
          </cell>
          <cell r="G685">
            <v>0</v>
          </cell>
          <cell r="H685">
            <v>8.6999999999999993</v>
          </cell>
          <cell r="I685">
            <v>17.399999999999999</v>
          </cell>
          <cell r="J685">
            <v>29</v>
          </cell>
        </row>
        <row r="686">
          <cell r="B686">
            <v>114849</v>
          </cell>
          <cell r="C686">
            <v>6.8967999999999998</v>
          </cell>
          <cell r="D686">
            <v>6.1858000000000004</v>
          </cell>
          <cell r="E686">
            <v>0.50249999999999995</v>
          </cell>
          <cell r="F686">
            <v>4.2200000000000001E-2</v>
          </cell>
          <cell r="G686">
            <v>0.16650000000000001</v>
          </cell>
          <cell r="H686">
            <v>8.6999999999999993</v>
          </cell>
          <cell r="I686">
            <v>17.399999999999999</v>
          </cell>
          <cell r="J686">
            <v>29</v>
          </cell>
        </row>
        <row r="687">
          <cell r="B687">
            <v>0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8.6999999999999993</v>
          </cell>
          <cell r="I687">
            <v>17.399999999999999</v>
          </cell>
          <cell r="J687">
            <v>29</v>
          </cell>
        </row>
        <row r="688">
          <cell r="B688">
            <v>0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8.6999999999999993</v>
          </cell>
          <cell r="I688">
            <v>17.399999999999999</v>
          </cell>
          <cell r="J688">
            <v>29</v>
          </cell>
        </row>
        <row r="689">
          <cell r="B689">
            <v>0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8.6999999999999993</v>
          </cell>
          <cell r="I689">
            <v>17.399999999999999</v>
          </cell>
          <cell r="J689">
            <v>29</v>
          </cell>
        </row>
        <row r="690">
          <cell r="B690">
            <v>0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8.6999999999999993</v>
          </cell>
          <cell r="I690">
            <v>17.399999999999999</v>
          </cell>
          <cell r="J690">
            <v>29</v>
          </cell>
        </row>
        <row r="691">
          <cell r="B691">
            <v>0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8.6999999999999993</v>
          </cell>
          <cell r="I691">
            <v>17.399999999999999</v>
          </cell>
          <cell r="J691">
            <v>29</v>
          </cell>
        </row>
        <row r="692">
          <cell r="B692">
            <v>0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8.6999999999999993</v>
          </cell>
          <cell r="I692">
            <v>17.399999999999999</v>
          </cell>
          <cell r="J692">
            <v>29</v>
          </cell>
        </row>
        <row r="693">
          <cell r="B693">
            <v>0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8.6999999999999993</v>
          </cell>
          <cell r="I693">
            <v>17.399999999999999</v>
          </cell>
          <cell r="J693">
            <v>29</v>
          </cell>
        </row>
        <row r="694">
          <cell r="B694">
            <v>0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8.6999999999999993</v>
          </cell>
          <cell r="I694">
            <v>17.399999999999999</v>
          </cell>
          <cell r="J694">
            <v>29</v>
          </cell>
        </row>
        <row r="695">
          <cell r="B695">
            <v>0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8.6999999999999993</v>
          </cell>
          <cell r="I695">
            <v>17.399999999999999</v>
          </cell>
          <cell r="J695">
            <v>29</v>
          </cell>
        </row>
        <row r="696">
          <cell r="B696">
            <v>0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8.6999999999999993</v>
          </cell>
          <cell r="I696">
            <v>17.399999999999999</v>
          </cell>
          <cell r="J696">
            <v>29</v>
          </cell>
        </row>
        <row r="697">
          <cell r="B697">
            <v>0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8.6999999999999993</v>
          </cell>
          <cell r="I697">
            <v>17.399999999999999</v>
          </cell>
          <cell r="J697">
            <v>29</v>
          </cell>
        </row>
        <row r="698">
          <cell r="B698">
            <v>0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I698">
            <v>17.399999999999999</v>
          </cell>
          <cell r="J698">
            <v>29</v>
          </cell>
        </row>
        <row r="699">
          <cell r="B699">
            <v>114849</v>
          </cell>
          <cell r="C699">
            <v>6.8967999999999998</v>
          </cell>
          <cell r="D699">
            <v>6.1858000000000004</v>
          </cell>
          <cell r="E699">
            <v>0.50249999999999995</v>
          </cell>
          <cell r="F699">
            <v>4.2200000000000001E-2</v>
          </cell>
          <cell r="G699">
            <v>0.16650000000000001</v>
          </cell>
          <cell r="J699">
            <v>29</v>
          </cell>
        </row>
        <row r="701">
          <cell r="B701" t="str">
            <v>Evolução DEC Conjunto Penha</v>
          </cell>
        </row>
        <row r="702">
          <cell r="B702" t="str">
            <v>CONSUM</v>
          </cell>
          <cell r="C702" t="str">
            <v>TOTAL</v>
          </cell>
          <cell r="D702" t="str">
            <v>NPROG</v>
          </cell>
          <cell r="E702" t="str">
            <v>PROG</v>
          </cell>
          <cell r="F702" t="str">
            <v>SUBT INT</v>
          </cell>
          <cell r="G702" t="str">
            <v>SUBT EXT</v>
          </cell>
          <cell r="H702" t="str">
            <v>Padrão Mensal = 3</v>
          </cell>
          <cell r="I702" t="str">
            <v>Padrão Trimestral = 6</v>
          </cell>
          <cell r="J702" t="str">
            <v>Padrão Anual = 10</v>
          </cell>
        </row>
        <row r="703">
          <cell r="B703">
            <v>141383</v>
          </cell>
          <cell r="C703">
            <v>0.27510000000000001</v>
          </cell>
          <cell r="D703">
            <v>0.21479999999999999</v>
          </cell>
          <cell r="E703">
            <v>4.48E-2</v>
          </cell>
          <cell r="F703">
            <v>1.55E-2</v>
          </cell>
          <cell r="G703">
            <v>0</v>
          </cell>
          <cell r="H703">
            <v>3</v>
          </cell>
          <cell r="I703">
            <v>6</v>
          </cell>
          <cell r="J703">
            <v>10</v>
          </cell>
        </row>
        <row r="704">
          <cell r="B704">
            <v>141654</v>
          </cell>
          <cell r="C704">
            <v>0.2387</v>
          </cell>
          <cell r="D704">
            <v>0.20619999999999999</v>
          </cell>
          <cell r="E704">
            <v>3.2399999999999998E-2</v>
          </cell>
          <cell r="F704">
            <v>1E-4</v>
          </cell>
          <cell r="G704">
            <v>0</v>
          </cell>
          <cell r="H704">
            <v>3</v>
          </cell>
          <cell r="I704">
            <v>6</v>
          </cell>
          <cell r="J704">
            <v>10</v>
          </cell>
        </row>
        <row r="705">
          <cell r="B705">
            <v>141269</v>
          </cell>
          <cell r="C705">
            <v>0.23350000000000001</v>
          </cell>
          <cell r="D705">
            <v>0.17530000000000001</v>
          </cell>
          <cell r="E705">
            <v>5.8200000000000002E-2</v>
          </cell>
          <cell r="F705">
            <v>0</v>
          </cell>
          <cell r="G705">
            <v>0</v>
          </cell>
          <cell r="H705">
            <v>3</v>
          </cell>
          <cell r="I705">
            <v>6</v>
          </cell>
          <cell r="J705">
            <v>10</v>
          </cell>
        </row>
        <row r="706">
          <cell r="B706">
            <v>141435</v>
          </cell>
          <cell r="C706">
            <v>0.74729999999999996</v>
          </cell>
          <cell r="D706">
            <v>0.59630000000000005</v>
          </cell>
          <cell r="E706">
            <v>0.13539999999999999</v>
          </cell>
          <cell r="F706">
            <v>1.5599999999999999E-2</v>
          </cell>
          <cell r="G706">
            <v>0</v>
          </cell>
          <cell r="H706">
            <v>3</v>
          </cell>
          <cell r="I706">
            <v>6</v>
          </cell>
          <cell r="J706">
            <v>10</v>
          </cell>
        </row>
        <row r="707">
          <cell r="B707">
            <v>0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3</v>
          </cell>
          <cell r="I707">
            <v>6</v>
          </cell>
          <cell r="J707">
            <v>10</v>
          </cell>
        </row>
        <row r="708">
          <cell r="B708">
            <v>0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3</v>
          </cell>
          <cell r="I708">
            <v>6</v>
          </cell>
          <cell r="J708">
            <v>10</v>
          </cell>
        </row>
        <row r="709">
          <cell r="B709">
            <v>0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3</v>
          </cell>
          <cell r="I709">
            <v>6</v>
          </cell>
          <cell r="J709">
            <v>10</v>
          </cell>
        </row>
        <row r="710">
          <cell r="B710">
            <v>0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3</v>
          </cell>
          <cell r="I710">
            <v>6</v>
          </cell>
          <cell r="J710">
            <v>10</v>
          </cell>
        </row>
        <row r="711">
          <cell r="B711">
            <v>0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3</v>
          </cell>
          <cell r="I711">
            <v>6</v>
          </cell>
          <cell r="J711">
            <v>10</v>
          </cell>
        </row>
        <row r="712">
          <cell r="B712">
            <v>0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3</v>
          </cell>
          <cell r="I712">
            <v>6</v>
          </cell>
          <cell r="J712">
            <v>10</v>
          </cell>
        </row>
        <row r="713">
          <cell r="B713">
            <v>0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3</v>
          </cell>
          <cell r="I713">
            <v>6</v>
          </cell>
          <cell r="J713">
            <v>10</v>
          </cell>
        </row>
        <row r="714">
          <cell r="B714">
            <v>0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3</v>
          </cell>
          <cell r="I714">
            <v>6</v>
          </cell>
          <cell r="J714">
            <v>10</v>
          </cell>
        </row>
        <row r="715">
          <cell r="B715">
            <v>0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3</v>
          </cell>
          <cell r="I715">
            <v>6</v>
          </cell>
          <cell r="J715">
            <v>10</v>
          </cell>
        </row>
        <row r="716">
          <cell r="B716">
            <v>0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3</v>
          </cell>
          <cell r="I716">
            <v>6</v>
          </cell>
          <cell r="J716">
            <v>10</v>
          </cell>
        </row>
        <row r="717">
          <cell r="B717">
            <v>0</v>
          </cell>
          <cell r="C717">
            <v>0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3</v>
          </cell>
          <cell r="I717">
            <v>6</v>
          </cell>
          <cell r="J717">
            <v>10</v>
          </cell>
        </row>
        <row r="718">
          <cell r="B718">
            <v>0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I718">
            <v>6</v>
          </cell>
          <cell r="J718">
            <v>10</v>
          </cell>
        </row>
        <row r="719">
          <cell r="B719">
            <v>141435</v>
          </cell>
          <cell r="C719">
            <v>0.74729999999999996</v>
          </cell>
          <cell r="D719">
            <v>0.59630000000000005</v>
          </cell>
          <cell r="E719">
            <v>0.13539999999999999</v>
          </cell>
          <cell r="F719">
            <v>1.5599999999999999E-2</v>
          </cell>
          <cell r="G719">
            <v>0</v>
          </cell>
          <cell r="J719">
            <v>10</v>
          </cell>
        </row>
        <row r="721">
          <cell r="B721" t="str">
            <v>Evolução DEC Conjunto Planalto</v>
          </cell>
        </row>
        <row r="722">
          <cell r="B722" t="str">
            <v>CONSUM</v>
          </cell>
          <cell r="C722" t="str">
            <v>TOTAL</v>
          </cell>
          <cell r="D722" t="str">
            <v>NPROG</v>
          </cell>
          <cell r="E722" t="str">
            <v>PROG</v>
          </cell>
          <cell r="F722" t="str">
            <v>SUBT INT</v>
          </cell>
          <cell r="G722" t="str">
            <v>SUBT EXT</v>
          </cell>
          <cell r="H722" t="str">
            <v>Padrão Mensal = 3</v>
          </cell>
          <cell r="I722" t="str">
            <v>Padrão Trimestral = 6</v>
          </cell>
          <cell r="J722" t="str">
            <v>Padrão Anual = 10</v>
          </cell>
        </row>
        <row r="723">
          <cell r="B723">
            <v>104291</v>
          </cell>
          <cell r="C723">
            <v>1.0885</v>
          </cell>
          <cell r="D723">
            <v>0.90680000000000005</v>
          </cell>
          <cell r="E723">
            <v>1.2999999999999999E-2</v>
          </cell>
          <cell r="F723">
            <v>0.1439</v>
          </cell>
          <cell r="G723">
            <v>2.47E-2</v>
          </cell>
          <cell r="H723">
            <v>3</v>
          </cell>
          <cell r="I723">
            <v>6</v>
          </cell>
          <cell r="J723">
            <v>10</v>
          </cell>
        </row>
        <row r="724">
          <cell r="B724">
            <v>104423</v>
          </cell>
          <cell r="C724">
            <v>3.8338000000000001</v>
          </cell>
          <cell r="D724">
            <v>1.9678</v>
          </cell>
          <cell r="E724">
            <v>2.8999999999999998E-3</v>
          </cell>
          <cell r="F724">
            <v>1.8631</v>
          </cell>
          <cell r="G724">
            <v>0</v>
          </cell>
          <cell r="H724">
            <v>3</v>
          </cell>
          <cell r="I724">
            <v>6</v>
          </cell>
          <cell r="J724">
            <v>10</v>
          </cell>
        </row>
        <row r="725">
          <cell r="B725">
            <v>104143</v>
          </cell>
          <cell r="C725">
            <v>0.87790000000000001</v>
          </cell>
          <cell r="D725">
            <v>0.79979999999999996</v>
          </cell>
          <cell r="E725">
            <v>1.41E-2</v>
          </cell>
          <cell r="F725">
            <v>6.4000000000000001E-2</v>
          </cell>
          <cell r="G725">
            <v>0</v>
          </cell>
          <cell r="H725">
            <v>3</v>
          </cell>
          <cell r="I725">
            <v>6</v>
          </cell>
          <cell r="J725">
            <v>10</v>
          </cell>
        </row>
        <row r="726">
          <cell r="B726">
            <v>104286</v>
          </cell>
          <cell r="C726">
            <v>5.8041</v>
          </cell>
          <cell r="D726">
            <v>3.6758999999999999</v>
          </cell>
          <cell r="E726">
            <v>0.03</v>
          </cell>
          <cell r="F726">
            <v>2.0733999999999999</v>
          </cell>
          <cell r="G726">
            <v>2.47E-2</v>
          </cell>
          <cell r="H726">
            <v>3</v>
          </cell>
          <cell r="I726">
            <v>6</v>
          </cell>
          <cell r="J726">
            <v>10</v>
          </cell>
        </row>
        <row r="727">
          <cell r="B727">
            <v>0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3</v>
          </cell>
          <cell r="I727">
            <v>6</v>
          </cell>
          <cell r="J727">
            <v>10</v>
          </cell>
        </row>
        <row r="728">
          <cell r="B728">
            <v>0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3</v>
          </cell>
          <cell r="I728">
            <v>6</v>
          </cell>
          <cell r="J728">
            <v>10</v>
          </cell>
        </row>
        <row r="729">
          <cell r="B729">
            <v>0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3</v>
          </cell>
          <cell r="I729">
            <v>6</v>
          </cell>
          <cell r="J729">
            <v>10</v>
          </cell>
        </row>
        <row r="730">
          <cell r="B730">
            <v>0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3</v>
          </cell>
          <cell r="I730">
            <v>6</v>
          </cell>
          <cell r="J730">
            <v>10</v>
          </cell>
        </row>
        <row r="731">
          <cell r="B731">
            <v>0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3</v>
          </cell>
          <cell r="I731">
            <v>6</v>
          </cell>
          <cell r="J731">
            <v>10</v>
          </cell>
        </row>
        <row r="732">
          <cell r="B732">
            <v>0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3</v>
          </cell>
          <cell r="I732">
            <v>6</v>
          </cell>
          <cell r="J732">
            <v>10</v>
          </cell>
        </row>
        <row r="733">
          <cell r="B733">
            <v>0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3</v>
          </cell>
          <cell r="I733">
            <v>6</v>
          </cell>
          <cell r="J733">
            <v>10</v>
          </cell>
        </row>
        <row r="734">
          <cell r="B734">
            <v>0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3</v>
          </cell>
          <cell r="I734">
            <v>6</v>
          </cell>
          <cell r="J734">
            <v>10</v>
          </cell>
        </row>
        <row r="735">
          <cell r="B735">
            <v>0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3</v>
          </cell>
          <cell r="I735">
            <v>6</v>
          </cell>
          <cell r="J735">
            <v>10</v>
          </cell>
        </row>
        <row r="736">
          <cell r="B736">
            <v>0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3</v>
          </cell>
          <cell r="I736">
            <v>6</v>
          </cell>
          <cell r="J736">
            <v>10</v>
          </cell>
        </row>
        <row r="737">
          <cell r="B737">
            <v>0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3</v>
          </cell>
          <cell r="I737">
            <v>6</v>
          </cell>
          <cell r="J737">
            <v>10</v>
          </cell>
        </row>
        <row r="738">
          <cell r="B738">
            <v>0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I738">
            <v>6</v>
          </cell>
          <cell r="J738">
            <v>10</v>
          </cell>
        </row>
        <row r="739">
          <cell r="B739">
            <v>104286</v>
          </cell>
          <cell r="C739">
            <v>5.8041</v>
          </cell>
          <cell r="D739">
            <v>3.6758999999999999</v>
          </cell>
          <cell r="E739">
            <v>0.03</v>
          </cell>
          <cell r="F739">
            <v>2.0733999999999999</v>
          </cell>
          <cell r="G739">
            <v>2.47E-2</v>
          </cell>
          <cell r="J739">
            <v>10</v>
          </cell>
        </row>
        <row r="741">
          <cell r="B741" t="str">
            <v>Evolução DEC Conjunto Raposo Tavares</v>
          </cell>
        </row>
        <row r="742">
          <cell r="B742" t="str">
            <v>CONSUM</v>
          </cell>
          <cell r="C742" t="str">
            <v>TOTAL</v>
          </cell>
          <cell r="D742" t="str">
            <v>NPROG</v>
          </cell>
          <cell r="E742" t="str">
            <v>PROG</v>
          </cell>
          <cell r="F742" t="str">
            <v>SUBT INT</v>
          </cell>
          <cell r="G742" t="str">
            <v>SUBT EXT</v>
          </cell>
          <cell r="H742" t="str">
            <v>Padrão Mensal = 4,2</v>
          </cell>
          <cell r="I742" t="str">
            <v>Padrão Trimestral = 8,4</v>
          </cell>
          <cell r="J742" t="str">
            <v>Padrão Anual = 14</v>
          </cell>
        </row>
        <row r="743">
          <cell r="B743">
            <v>31533</v>
          </cell>
          <cell r="C743">
            <v>2.7174</v>
          </cell>
          <cell r="D743">
            <v>2.7174</v>
          </cell>
          <cell r="E743">
            <v>0</v>
          </cell>
          <cell r="F743">
            <v>0</v>
          </cell>
          <cell r="G743">
            <v>0</v>
          </cell>
          <cell r="H743">
            <v>4.2</v>
          </cell>
          <cell r="I743">
            <v>8.4</v>
          </cell>
          <cell r="J743">
            <v>14</v>
          </cell>
        </row>
        <row r="744">
          <cell r="B744">
            <v>31537</v>
          </cell>
          <cell r="C744">
            <v>1.6316999999999999</v>
          </cell>
          <cell r="D744">
            <v>1.6268</v>
          </cell>
          <cell r="E744">
            <v>4.8999999999999998E-3</v>
          </cell>
          <cell r="F744">
            <v>0</v>
          </cell>
          <cell r="G744">
            <v>0</v>
          </cell>
          <cell r="H744">
            <v>4.2</v>
          </cell>
          <cell r="I744">
            <v>8.4</v>
          </cell>
          <cell r="J744">
            <v>14</v>
          </cell>
        </row>
        <row r="745">
          <cell r="B745">
            <v>31577</v>
          </cell>
          <cell r="C745">
            <v>0.96030000000000004</v>
          </cell>
          <cell r="D745">
            <v>0.96030000000000004</v>
          </cell>
          <cell r="E745">
            <v>0</v>
          </cell>
          <cell r="F745">
            <v>0</v>
          </cell>
          <cell r="G745">
            <v>0</v>
          </cell>
          <cell r="H745">
            <v>4.2</v>
          </cell>
          <cell r="I745">
            <v>8.4</v>
          </cell>
          <cell r="J745">
            <v>14</v>
          </cell>
        </row>
        <row r="746">
          <cell r="B746">
            <v>31549</v>
          </cell>
          <cell r="C746">
            <v>5.3083</v>
          </cell>
          <cell r="D746">
            <v>5.3033999999999999</v>
          </cell>
          <cell r="E746">
            <v>4.8999999999999998E-3</v>
          </cell>
          <cell r="F746">
            <v>0</v>
          </cell>
          <cell r="G746">
            <v>0</v>
          </cell>
          <cell r="H746">
            <v>4.2</v>
          </cell>
          <cell r="I746">
            <v>8.4</v>
          </cell>
          <cell r="J746">
            <v>14</v>
          </cell>
        </row>
        <row r="747">
          <cell r="B747">
            <v>0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  <cell r="H747">
            <v>4.2</v>
          </cell>
          <cell r="I747">
            <v>8.4</v>
          </cell>
          <cell r="J747">
            <v>14</v>
          </cell>
        </row>
        <row r="748">
          <cell r="B748">
            <v>0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4.2</v>
          </cell>
          <cell r="I748">
            <v>8.4</v>
          </cell>
          <cell r="J748">
            <v>14</v>
          </cell>
        </row>
        <row r="749">
          <cell r="B749">
            <v>0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  <cell r="H749">
            <v>4.2</v>
          </cell>
          <cell r="I749">
            <v>8.4</v>
          </cell>
          <cell r="J749">
            <v>14</v>
          </cell>
        </row>
        <row r="750">
          <cell r="B750">
            <v>0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4.2</v>
          </cell>
          <cell r="I750">
            <v>8.4</v>
          </cell>
          <cell r="J750">
            <v>14</v>
          </cell>
        </row>
        <row r="751">
          <cell r="B751">
            <v>0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4.2</v>
          </cell>
          <cell r="I751">
            <v>8.4</v>
          </cell>
          <cell r="J751">
            <v>14</v>
          </cell>
        </row>
        <row r="752">
          <cell r="B752">
            <v>0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4.2</v>
          </cell>
          <cell r="I752">
            <v>8.4</v>
          </cell>
          <cell r="J752">
            <v>14</v>
          </cell>
        </row>
        <row r="753">
          <cell r="B753">
            <v>0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4.2</v>
          </cell>
          <cell r="I753">
            <v>8.4</v>
          </cell>
          <cell r="J753">
            <v>14</v>
          </cell>
        </row>
        <row r="754">
          <cell r="B754">
            <v>0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4.2</v>
          </cell>
          <cell r="I754">
            <v>8.4</v>
          </cell>
          <cell r="J754">
            <v>14</v>
          </cell>
        </row>
        <row r="755">
          <cell r="B755">
            <v>0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>
            <v>4.2</v>
          </cell>
          <cell r="I755">
            <v>8.4</v>
          </cell>
          <cell r="J755">
            <v>14</v>
          </cell>
        </row>
        <row r="756">
          <cell r="B756">
            <v>0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4.2</v>
          </cell>
          <cell r="I756">
            <v>8.4</v>
          </cell>
          <cell r="J756">
            <v>14</v>
          </cell>
        </row>
        <row r="757">
          <cell r="B757">
            <v>0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4.2</v>
          </cell>
          <cell r="I757">
            <v>8.4</v>
          </cell>
          <cell r="J757">
            <v>14</v>
          </cell>
        </row>
        <row r="758">
          <cell r="B758">
            <v>0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I758">
            <v>8.4</v>
          </cell>
          <cell r="J758">
            <v>14</v>
          </cell>
        </row>
        <row r="759">
          <cell r="B759">
            <v>31549</v>
          </cell>
          <cell r="C759">
            <v>5.3083</v>
          </cell>
          <cell r="D759">
            <v>5.3033999999999999</v>
          </cell>
          <cell r="E759">
            <v>4.8999999999999998E-3</v>
          </cell>
          <cell r="F759">
            <v>0</v>
          </cell>
          <cell r="G759">
            <v>0</v>
          </cell>
          <cell r="J759">
            <v>14</v>
          </cell>
        </row>
        <row r="761">
          <cell r="B761" t="str">
            <v>Evolução DEC Conjunto Rib. Pires - Rio G. da Serra</v>
          </cell>
        </row>
        <row r="762">
          <cell r="B762" t="str">
            <v>CONSUM</v>
          </cell>
          <cell r="C762" t="str">
            <v>TOTAL</v>
          </cell>
          <cell r="D762" t="str">
            <v>NPROG</v>
          </cell>
          <cell r="E762" t="str">
            <v>PROG</v>
          </cell>
          <cell r="F762" t="str">
            <v>SUBT INT</v>
          </cell>
          <cell r="G762" t="str">
            <v>SUBT EXT</v>
          </cell>
          <cell r="H762" t="str">
            <v>Padrão Mensal = 2,7</v>
          </cell>
          <cell r="I762" t="str">
            <v>Padrão Trimestral = 5,4</v>
          </cell>
          <cell r="J762" t="str">
            <v>Padrão Anual = 9</v>
          </cell>
        </row>
        <row r="763">
          <cell r="B763">
            <v>41703</v>
          </cell>
          <cell r="C763">
            <v>0.61429999999999996</v>
          </cell>
          <cell r="D763">
            <v>0.58589999999999998</v>
          </cell>
          <cell r="E763">
            <v>2.8400000000000002E-2</v>
          </cell>
          <cell r="F763">
            <v>0</v>
          </cell>
          <cell r="G763">
            <v>0</v>
          </cell>
          <cell r="H763">
            <v>2.7</v>
          </cell>
          <cell r="I763">
            <v>5.4</v>
          </cell>
          <cell r="J763">
            <v>9</v>
          </cell>
        </row>
        <row r="764">
          <cell r="B764">
            <v>41704</v>
          </cell>
          <cell r="C764">
            <v>2.7631000000000001</v>
          </cell>
          <cell r="D764">
            <v>2.3227000000000002</v>
          </cell>
          <cell r="E764">
            <v>0</v>
          </cell>
          <cell r="F764">
            <v>0.44040000000000001</v>
          </cell>
          <cell r="G764">
            <v>0</v>
          </cell>
          <cell r="H764">
            <v>2.7</v>
          </cell>
          <cell r="I764">
            <v>5.4</v>
          </cell>
          <cell r="J764">
            <v>9</v>
          </cell>
        </row>
        <row r="765">
          <cell r="B765">
            <v>41702</v>
          </cell>
          <cell r="C765">
            <v>0.69699999999999995</v>
          </cell>
          <cell r="D765">
            <v>0.56930000000000003</v>
          </cell>
          <cell r="E765">
            <v>0</v>
          </cell>
          <cell r="F765">
            <v>0.12759999999999999</v>
          </cell>
          <cell r="G765">
            <v>0</v>
          </cell>
          <cell r="H765">
            <v>2.7</v>
          </cell>
          <cell r="I765">
            <v>5.4</v>
          </cell>
          <cell r="J765">
            <v>9</v>
          </cell>
        </row>
        <row r="766">
          <cell r="B766">
            <v>41703</v>
          </cell>
          <cell r="C766">
            <v>4.0743999999999998</v>
          </cell>
          <cell r="D766">
            <v>3.4779</v>
          </cell>
          <cell r="E766">
            <v>2.8400000000000002E-2</v>
          </cell>
          <cell r="F766">
            <v>0.56799999999999995</v>
          </cell>
          <cell r="G766">
            <v>0</v>
          </cell>
          <cell r="H766">
            <v>2.7</v>
          </cell>
          <cell r="I766">
            <v>5.4</v>
          </cell>
          <cell r="J766">
            <v>9</v>
          </cell>
        </row>
        <row r="767">
          <cell r="B767">
            <v>0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2.7</v>
          </cell>
          <cell r="I767">
            <v>5.4</v>
          </cell>
          <cell r="J767">
            <v>9</v>
          </cell>
        </row>
        <row r="768">
          <cell r="B768">
            <v>0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2.7</v>
          </cell>
          <cell r="I768">
            <v>5.4</v>
          </cell>
          <cell r="J768">
            <v>9</v>
          </cell>
        </row>
        <row r="769">
          <cell r="B769">
            <v>0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2.7</v>
          </cell>
          <cell r="I769">
            <v>5.4</v>
          </cell>
          <cell r="J769">
            <v>9</v>
          </cell>
        </row>
        <row r="770">
          <cell r="B770">
            <v>0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2.7</v>
          </cell>
          <cell r="I770">
            <v>5.4</v>
          </cell>
          <cell r="J770">
            <v>9</v>
          </cell>
        </row>
        <row r="771">
          <cell r="B771">
            <v>0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2.7</v>
          </cell>
          <cell r="I771">
            <v>5.4</v>
          </cell>
          <cell r="J771">
            <v>9</v>
          </cell>
        </row>
        <row r="772">
          <cell r="B772">
            <v>0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2.7</v>
          </cell>
          <cell r="I772">
            <v>5.4</v>
          </cell>
          <cell r="J772">
            <v>9</v>
          </cell>
        </row>
        <row r="773">
          <cell r="B773">
            <v>0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2.7</v>
          </cell>
          <cell r="I773">
            <v>5.4</v>
          </cell>
          <cell r="J773">
            <v>9</v>
          </cell>
        </row>
        <row r="774">
          <cell r="B774">
            <v>0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2.7</v>
          </cell>
          <cell r="I774">
            <v>5.4</v>
          </cell>
          <cell r="J774">
            <v>9</v>
          </cell>
        </row>
        <row r="775">
          <cell r="B775">
            <v>0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  <cell r="H775">
            <v>2.7</v>
          </cell>
          <cell r="I775">
            <v>5.4</v>
          </cell>
          <cell r="J775">
            <v>9</v>
          </cell>
        </row>
        <row r="776">
          <cell r="B776">
            <v>0</v>
          </cell>
          <cell r="C776">
            <v>0</v>
          </cell>
          <cell r="D776">
            <v>0</v>
          </cell>
          <cell r="E776">
            <v>0</v>
          </cell>
          <cell r="F776">
            <v>0</v>
          </cell>
          <cell r="G776">
            <v>0</v>
          </cell>
          <cell r="H776">
            <v>2.7</v>
          </cell>
          <cell r="I776">
            <v>5.4</v>
          </cell>
          <cell r="J776">
            <v>9</v>
          </cell>
        </row>
        <row r="777">
          <cell r="B777">
            <v>0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2.7</v>
          </cell>
          <cell r="I777">
            <v>5.4</v>
          </cell>
          <cell r="J777">
            <v>9</v>
          </cell>
        </row>
        <row r="778">
          <cell r="B778">
            <v>0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I778">
            <v>5.4</v>
          </cell>
          <cell r="J778">
            <v>9</v>
          </cell>
        </row>
        <row r="779">
          <cell r="B779">
            <v>41703</v>
          </cell>
          <cell r="C779">
            <v>4.0743999999999998</v>
          </cell>
          <cell r="D779">
            <v>3.4779</v>
          </cell>
          <cell r="E779">
            <v>2.8400000000000002E-2</v>
          </cell>
          <cell r="F779">
            <v>0.56799999999999995</v>
          </cell>
          <cell r="G779">
            <v>0</v>
          </cell>
          <cell r="J779">
            <v>9</v>
          </cell>
        </row>
        <row r="781">
          <cell r="B781" t="str">
            <v>Evolução DEC Conjunto Rio Bonito</v>
          </cell>
        </row>
        <row r="782">
          <cell r="B782" t="str">
            <v>CONSUM</v>
          </cell>
          <cell r="C782" t="str">
            <v>TOTAL</v>
          </cell>
          <cell r="D782" t="str">
            <v>NPROG</v>
          </cell>
          <cell r="E782" t="str">
            <v>PROG</v>
          </cell>
          <cell r="F782" t="str">
            <v>SUBT INT</v>
          </cell>
          <cell r="G782" t="str">
            <v>SUBT EXT</v>
          </cell>
          <cell r="H782" t="str">
            <v>Padrão Mensal = 8,4</v>
          </cell>
          <cell r="I782" t="str">
            <v>Padrão Trimestral = 16,8</v>
          </cell>
          <cell r="J782" t="str">
            <v>Padrão Anual = 28</v>
          </cell>
        </row>
        <row r="783">
          <cell r="B783">
            <v>97092</v>
          </cell>
          <cell r="C783">
            <v>3.9548000000000001</v>
          </cell>
          <cell r="D783">
            <v>3.9394</v>
          </cell>
          <cell r="E783">
            <v>1.54E-2</v>
          </cell>
          <cell r="F783">
            <v>0</v>
          </cell>
          <cell r="G783">
            <v>0</v>
          </cell>
          <cell r="H783">
            <v>8.4</v>
          </cell>
          <cell r="I783">
            <v>16.8</v>
          </cell>
          <cell r="J783">
            <v>28</v>
          </cell>
        </row>
        <row r="784">
          <cell r="B784">
            <v>97115</v>
          </cell>
          <cell r="C784">
            <v>1.2452000000000001</v>
          </cell>
          <cell r="D784">
            <v>1.1059000000000001</v>
          </cell>
          <cell r="E784">
            <v>1.44E-2</v>
          </cell>
          <cell r="F784">
            <v>0.1249</v>
          </cell>
          <cell r="G784">
            <v>0</v>
          </cell>
          <cell r="H784">
            <v>8.4</v>
          </cell>
          <cell r="I784">
            <v>16.8</v>
          </cell>
          <cell r="J784">
            <v>28</v>
          </cell>
        </row>
        <row r="785">
          <cell r="B785">
            <v>96757</v>
          </cell>
          <cell r="C785">
            <v>0.37030000000000002</v>
          </cell>
          <cell r="D785">
            <v>0.30230000000000001</v>
          </cell>
          <cell r="E785">
            <v>6.1499999999999999E-2</v>
          </cell>
          <cell r="F785">
            <v>6.4999999999999997E-3</v>
          </cell>
          <cell r="G785">
            <v>0</v>
          </cell>
          <cell r="H785">
            <v>8.4</v>
          </cell>
          <cell r="I785">
            <v>16.8</v>
          </cell>
          <cell r="J785">
            <v>28</v>
          </cell>
        </row>
        <row r="786">
          <cell r="B786">
            <v>96988</v>
          </cell>
          <cell r="C786">
            <v>5.5753000000000004</v>
          </cell>
          <cell r="D786">
            <v>5.3525999999999998</v>
          </cell>
          <cell r="E786">
            <v>9.1200000000000003E-2</v>
          </cell>
          <cell r="F786">
            <v>0.13150000000000001</v>
          </cell>
          <cell r="G786">
            <v>0</v>
          </cell>
          <cell r="H786">
            <v>8.4</v>
          </cell>
          <cell r="I786">
            <v>16.8</v>
          </cell>
          <cell r="J786">
            <v>28</v>
          </cell>
        </row>
        <row r="787">
          <cell r="B787">
            <v>0</v>
          </cell>
          <cell r="C787">
            <v>0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  <cell r="H787">
            <v>8.4</v>
          </cell>
          <cell r="I787">
            <v>16.8</v>
          </cell>
          <cell r="J787">
            <v>28</v>
          </cell>
        </row>
        <row r="788">
          <cell r="B788">
            <v>0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8.4</v>
          </cell>
          <cell r="I788">
            <v>16.8</v>
          </cell>
          <cell r="J788">
            <v>28</v>
          </cell>
        </row>
        <row r="789">
          <cell r="B789">
            <v>0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8.4</v>
          </cell>
          <cell r="I789">
            <v>16.8</v>
          </cell>
          <cell r="J789">
            <v>28</v>
          </cell>
        </row>
        <row r="790">
          <cell r="B790">
            <v>0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8.4</v>
          </cell>
          <cell r="I790">
            <v>16.8</v>
          </cell>
          <cell r="J790">
            <v>28</v>
          </cell>
        </row>
        <row r="791">
          <cell r="B791">
            <v>0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  <cell r="H791">
            <v>8.4</v>
          </cell>
          <cell r="I791">
            <v>16.8</v>
          </cell>
          <cell r="J791">
            <v>28</v>
          </cell>
        </row>
        <row r="792">
          <cell r="B792">
            <v>0</v>
          </cell>
          <cell r="C792">
            <v>0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8.4</v>
          </cell>
          <cell r="I792">
            <v>16.8</v>
          </cell>
          <cell r="J792">
            <v>28</v>
          </cell>
        </row>
        <row r="793">
          <cell r="B793">
            <v>0</v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  <cell r="G793">
            <v>0</v>
          </cell>
          <cell r="H793">
            <v>8.4</v>
          </cell>
          <cell r="I793">
            <v>16.8</v>
          </cell>
          <cell r="J793">
            <v>28</v>
          </cell>
        </row>
        <row r="794">
          <cell r="B794">
            <v>0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  <cell r="H794">
            <v>8.4</v>
          </cell>
          <cell r="I794">
            <v>16.8</v>
          </cell>
          <cell r="J794">
            <v>28</v>
          </cell>
        </row>
        <row r="795">
          <cell r="B795">
            <v>0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8.4</v>
          </cell>
          <cell r="I795">
            <v>16.8</v>
          </cell>
          <cell r="J795">
            <v>28</v>
          </cell>
        </row>
        <row r="796">
          <cell r="B796">
            <v>0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  <cell r="H796">
            <v>8.4</v>
          </cell>
          <cell r="I796">
            <v>16.8</v>
          </cell>
          <cell r="J796">
            <v>28</v>
          </cell>
        </row>
        <row r="797">
          <cell r="B797">
            <v>0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>
            <v>8.4</v>
          </cell>
          <cell r="I797">
            <v>16.8</v>
          </cell>
          <cell r="J797">
            <v>28</v>
          </cell>
        </row>
        <row r="798">
          <cell r="B798">
            <v>0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  <cell r="I798">
            <v>16.8</v>
          </cell>
          <cell r="J798">
            <v>28</v>
          </cell>
        </row>
        <row r="799">
          <cell r="B799">
            <v>96988</v>
          </cell>
          <cell r="C799">
            <v>5.5753000000000004</v>
          </cell>
          <cell r="D799">
            <v>5.3525999999999998</v>
          </cell>
          <cell r="E799">
            <v>9.1200000000000003E-2</v>
          </cell>
          <cell r="F799">
            <v>0.13150000000000001</v>
          </cell>
          <cell r="G799">
            <v>0</v>
          </cell>
          <cell r="J799">
            <v>28</v>
          </cell>
        </row>
        <row r="801">
          <cell r="B801" t="str">
            <v>Evolução DEC Conjunto Santana</v>
          </cell>
        </row>
        <row r="802">
          <cell r="B802" t="str">
            <v>CONSUM</v>
          </cell>
          <cell r="C802" t="str">
            <v>TOTAL</v>
          </cell>
          <cell r="D802" t="str">
            <v>NPROG</v>
          </cell>
          <cell r="E802" t="str">
            <v>PROG</v>
          </cell>
          <cell r="F802" t="str">
            <v>SUBT INT</v>
          </cell>
          <cell r="G802" t="str">
            <v>SUBT EXT</v>
          </cell>
          <cell r="H802" t="str">
            <v>Padrão Mensal = 2,5</v>
          </cell>
          <cell r="I802" t="str">
            <v>Padrão Trimestral = 4,2</v>
          </cell>
          <cell r="J802" t="str">
            <v>Padrão Anual = 7</v>
          </cell>
        </row>
        <row r="803">
          <cell r="B803">
            <v>95439</v>
          </cell>
          <cell r="C803">
            <v>0.6845</v>
          </cell>
          <cell r="D803">
            <v>0.45479999999999998</v>
          </cell>
          <cell r="E803">
            <v>2.9600000000000001E-2</v>
          </cell>
          <cell r="F803">
            <v>0.18179999999999999</v>
          </cell>
          <cell r="G803">
            <v>1.83E-2</v>
          </cell>
          <cell r="H803">
            <v>2.5</v>
          </cell>
          <cell r="I803">
            <v>4.2</v>
          </cell>
          <cell r="J803">
            <v>7</v>
          </cell>
        </row>
        <row r="804">
          <cell r="B804">
            <v>95483</v>
          </cell>
          <cell r="C804">
            <v>0.34340000000000004</v>
          </cell>
          <cell r="D804">
            <v>0.30940000000000001</v>
          </cell>
          <cell r="E804">
            <v>3.27E-2</v>
          </cell>
          <cell r="F804">
            <v>1.2999999999999999E-3</v>
          </cell>
          <cell r="G804">
            <v>0</v>
          </cell>
          <cell r="H804">
            <v>2.5</v>
          </cell>
          <cell r="I804">
            <v>4.2</v>
          </cell>
          <cell r="J804">
            <v>7</v>
          </cell>
        </row>
        <row r="805">
          <cell r="B805">
            <v>95442</v>
          </cell>
          <cell r="C805">
            <v>0.24</v>
          </cell>
          <cell r="D805">
            <v>0.21110000000000001</v>
          </cell>
          <cell r="E805">
            <v>2.8899999999999999E-2</v>
          </cell>
          <cell r="F805">
            <v>0</v>
          </cell>
          <cell r="G805">
            <v>0</v>
          </cell>
          <cell r="H805">
            <v>2.5</v>
          </cell>
          <cell r="I805">
            <v>4.2</v>
          </cell>
          <cell r="J805">
            <v>7</v>
          </cell>
        </row>
        <row r="806">
          <cell r="B806">
            <v>95455</v>
          </cell>
          <cell r="C806">
            <v>1.2679</v>
          </cell>
          <cell r="D806">
            <v>0.97529999999999994</v>
          </cell>
          <cell r="E806">
            <v>9.1200000000000003E-2</v>
          </cell>
          <cell r="F806">
            <v>0.18310000000000001</v>
          </cell>
          <cell r="G806">
            <v>1.83E-2</v>
          </cell>
          <cell r="H806">
            <v>2.5</v>
          </cell>
          <cell r="I806">
            <v>4.2</v>
          </cell>
          <cell r="J806">
            <v>7</v>
          </cell>
        </row>
        <row r="807">
          <cell r="B807">
            <v>0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  <cell r="H807">
            <v>2.5</v>
          </cell>
          <cell r="I807">
            <v>4.2</v>
          </cell>
          <cell r="J807">
            <v>7</v>
          </cell>
        </row>
        <row r="808">
          <cell r="B808">
            <v>0</v>
          </cell>
          <cell r="C808">
            <v>0</v>
          </cell>
          <cell r="D808">
            <v>0</v>
          </cell>
          <cell r="E808">
            <v>0</v>
          </cell>
          <cell r="F808">
            <v>0</v>
          </cell>
          <cell r="G808">
            <v>0</v>
          </cell>
          <cell r="H808">
            <v>2.5</v>
          </cell>
          <cell r="I808">
            <v>4.2</v>
          </cell>
          <cell r="J808">
            <v>7</v>
          </cell>
        </row>
        <row r="809">
          <cell r="B809">
            <v>0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2.5</v>
          </cell>
          <cell r="I809">
            <v>4.2</v>
          </cell>
          <cell r="J809">
            <v>7</v>
          </cell>
        </row>
        <row r="810">
          <cell r="B810">
            <v>0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2.5</v>
          </cell>
          <cell r="I810">
            <v>4.2</v>
          </cell>
          <cell r="J810">
            <v>7</v>
          </cell>
        </row>
        <row r="811">
          <cell r="B811">
            <v>0</v>
          </cell>
          <cell r="C811">
            <v>0</v>
          </cell>
          <cell r="D811">
            <v>0</v>
          </cell>
          <cell r="E811">
            <v>0</v>
          </cell>
          <cell r="F811">
            <v>0</v>
          </cell>
          <cell r="G811">
            <v>0</v>
          </cell>
          <cell r="H811">
            <v>2.5</v>
          </cell>
          <cell r="I811">
            <v>4.2</v>
          </cell>
          <cell r="J811">
            <v>7</v>
          </cell>
        </row>
        <row r="812">
          <cell r="B812">
            <v>0</v>
          </cell>
          <cell r="C812">
            <v>0</v>
          </cell>
          <cell r="D812">
            <v>0</v>
          </cell>
          <cell r="E812">
            <v>0</v>
          </cell>
          <cell r="F812">
            <v>0</v>
          </cell>
          <cell r="G812">
            <v>0</v>
          </cell>
          <cell r="H812">
            <v>2.5</v>
          </cell>
          <cell r="I812">
            <v>4.2</v>
          </cell>
          <cell r="J812">
            <v>7</v>
          </cell>
        </row>
        <row r="813">
          <cell r="B813">
            <v>0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  <cell r="H813">
            <v>2.5</v>
          </cell>
          <cell r="I813">
            <v>4.2</v>
          </cell>
          <cell r="J813">
            <v>7</v>
          </cell>
        </row>
        <row r="814">
          <cell r="B814">
            <v>0</v>
          </cell>
          <cell r="C814">
            <v>0</v>
          </cell>
          <cell r="D814">
            <v>0</v>
          </cell>
          <cell r="E814">
            <v>0</v>
          </cell>
          <cell r="F814">
            <v>0</v>
          </cell>
          <cell r="G814">
            <v>0</v>
          </cell>
          <cell r="H814">
            <v>2.5</v>
          </cell>
          <cell r="I814">
            <v>4.2</v>
          </cell>
          <cell r="J814">
            <v>7</v>
          </cell>
        </row>
        <row r="815">
          <cell r="B815">
            <v>0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  <cell r="H815">
            <v>2.5</v>
          </cell>
          <cell r="I815">
            <v>4.2</v>
          </cell>
          <cell r="J815">
            <v>7</v>
          </cell>
        </row>
        <row r="816">
          <cell r="B816">
            <v>0</v>
          </cell>
          <cell r="C816">
            <v>0</v>
          </cell>
          <cell r="D816">
            <v>0</v>
          </cell>
          <cell r="E816">
            <v>0</v>
          </cell>
          <cell r="F816">
            <v>0</v>
          </cell>
          <cell r="G816">
            <v>0</v>
          </cell>
          <cell r="H816">
            <v>2.5</v>
          </cell>
          <cell r="I816">
            <v>4.2</v>
          </cell>
          <cell r="J816">
            <v>7</v>
          </cell>
        </row>
        <row r="817">
          <cell r="B817">
            <v>0</v>
          </cell>
          <cell r="C817">
            <v>0</v>
          </cell>
          <cell r="D817">
            <v>0</v>
          </cell>
          <cell r="E817">
            <v>0</v>
          </cell>
          <cell r="F817">
            <v>0</v>
          </cell>
          <cell r="G817">
            <v>0</v>
          </cell>
          <cell r="H817">
            <v>2.5</v>
          </cell>
          <cell r="I817">
            <v>4.2</v>
          </cell>
          <cell r="J817">
            <v>7</v>
          </cell>
        </row>
        <row r="818">
          <cell r="B818">
            <v>0</v>
          </cell>
          <cell r="C818">
            <v>0</v>
          </cell>
          <cell r="D818">
            <v>0</v>
          </cell>
          <cell r="E818">
            <v>0</v>
          </cell>
          <cell r="F818">
            <v>0</v>
          </cell>
          <cell r="G818">
            <v>0</v>
          </cell>
          <cell r="I818">
            <v>4.2</v>
          </cell>
          <cell r="J818">
            <v>7</v>
          </cell>
        </row>
        <row r="819">
          <cell r="B819">
            <v>95455</v>
          </cell>
          <cell r="C819">
            <v>1.2679</v>
          </cell>
          <cell r="D819">
            <v>0.97529999999999994</v>
          </cell>
          <cell r="E819">
            <v>9.1200000000000003E-2</v>
          </cell>
          <cell r="F819">
            <v>0.18310000000000001</v>
          </cell>
          <cell r="G819">
            <v>1.83E-2</v>
          </cell>
          <cell r="J819">
            <v>7</v>
          </cell>
        </row>
        <row r="821">
          <cell r="B821" t="str">
            <v>Evolução DEC Conjunto Santo Amaro</v>
          </cell>
        </row>
        <row r="822">
          <cell r="B822" t="str">
            <v>CONSUM</v>
          </cell>
          <cell r="C822" t="str">
            <v>TOTAL</v>
          </cell>
          <cell r="D822" t="str">
            <v>NPROG</v>
          </cell>
          <cell r="E822" t="str">
            <v>PROG</v>
          </cell>
          <cell r="F822" t="str">
            <v>SUBT INT</v>
          </cell>
          <cell r="G822" t="str">
            <v>SUBT EXT</v>
          </cell>
          <cell r="H822" t="str">
            <v>Padrão Mensal = 3,6</v>
          </cell>
          <cell r="I822" t="str">
            <v>Padrão Trimestral = 7,2</v>
          </cell>
          <cell r="J822" t="str">
            <v>Padrão Anual = 12</v>
          </cell>
        </row>
        <row r="823">
          <cell r="B823">
            <v>175311</v>
          </cell>
          <cell r="C823">
            <v>1.2536</v>
          </cell>
          <cell r="D823">
            <v>1.2347999999999999</v>
          </cell>
          <cell r="E823">
            <v>1.67E-2</v>
          </cell>
          <cell r="F823">
            <v>2.2000000000000001E-3</v>
          </cell>
          <cell r="G823">
            <v>0</v>
          </cell>
          <cell r="H823">
            <v>3.6</v>
          </cell>
          <cell r="I823">
            <v>7.2</v>
          </cell>
          <cell r="J823">
            <v>12</v>
          </cell>
        </row>
        <row r="824">
          <cell r="B824">
            <v>175326</v>
          </cell>
          <cell r="C824">
            <v>0.37870000000000004</v>
          </cell>
          <cell r="D824">
            <v>0.29430000000000001</v>
          </cell>
          <cell r="E824">
            <v>8.4400000000000003E-2</v>
          </cell>
          <cell r="F824">
            <v>0</v>
          </cell>
          <cell r="G824">
            <v>0</v>
          </cell>
          <cell r="H824">
            <v>3.6</v>
          </cell>
          <cell r="I824">
            <v>7.2</v>
          </cell>
          <cell r="J824">
            <v>12</v>
          </cell>
        </row>
        <row r="825">
          <cell r="B825">
            <v>174304</v>
          </cell>
          <cell r="C825">
            <v>0.5665</v>
          </cell>
          <cell r="D825">
            <v>0.5131</v>
          </cell>
          <cell r="E825">
            <v>1.54E-2</v>
          </cell>
          <cell r="F825">
            <v>3.7999999999999999E-2</v>
          </cell>
          <cell r="G825">
            <v>0</v>
          </cell>
          <cell r="H825">
            <v>3.6</v>
          </cell>
          <cell r="I825">
            <v>7.2</v>
          </cell>
          <cell r="J825">
            <v>12</v>
          </cell>
        </row>
        <row r="826">
          <cell r="B826">
            <v>174980</v>
          </cell>
          <cell r="C826">
            <v>2.1997</v>
          </cell>
          <cell r="D826">
            <v>2.0430999999999999</v>
          </cell>
          <cell r="E826">
            <v>0.1166</v>
          </cell>
          <cell r="F826">
            <v>4.0099999999999997E-2</v>
          </cell>
          <cell r="G826">
            <v>0</v>
          </cell>
          <cell r="H826">
            <v>3.6</v>
          </cell>
          <cell r="I826">
            <v>7.2</v>
          </cell>
          <cell r="J826">
            <v>12</v>
          </cell>
        </row>
        <row r="827">
          <cell r="B827">
            <v>0</v>
          </cell>
          <cell r="C827">
            <v>0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3.6</v>
          </cell>
          <cell r="I827">
            <v>7.2</v>
          </cell>
          <cell r="J827">
            <v>12</v>
          </cell>
        </row>
        <row r="828">
          <cell r="B828">
            <v>0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3.6</v>
          </cell>
          <cell r="I828">
            <v>7.2</v>
          </cell>
          <cell r="J828">
            <v>12</v>
          </cell>
        </row>
        <row r="829">
          <cell r="B829">
            <v>0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  <cell r="H829">
            <v>3.6</v>
          </cell>
          <cell r="I829">
            <v>7.2</v>
          </cell>
          <cell r="J829">
            <v>12</v>
          </cell>
        </row>
        <row r="830">
          <cell r="B830">
            <v>0</v>
          </cell>
          <cell r="C830">
            <v>0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  <cell r="H830">
            <v>3.6</v>
          </cell>
          <cell r="I830">
            <v>7.2</v>
          </cell>
          <cell r="J830">
            <v>12</v>
          </cell>
        </row>
        <row r="831">
          <cell r="B831">
            <v>0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  <cell r="H831">
            <v>3.6</v>
          </cell>
          <cell r="I831">
            <v>7.2</v>
          </cell>
          <cell r="J831">
            <v>12</v>
          </cell>
        </row>
        <row r="832">
          <cell r="B832">
            <v>0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3.6</v>
          </cell>
          <cell r="I832">
            <v>7.2</v>
          </cell>
          <cell r="J832">
            <v>12</v>
          </cell>
        </row>
        <row r="833">
          <cell r="B833">
            <v>0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3.6</v>
          </cell>
          <cell r="I833">
            <v>7.2</v>
          </cell>
          <cell r="J833">
            <v>12</v>
          </cell>
        </row>
        <row r="834">
          <cell r="B834">
            <v>0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3.6</v>
          </cell>
          <cell r="I834">
            <v>7.2</v>
          </cell>
          <cell r="J834">
            <v>12</v>
          </cell>
        </row>
        <row r="835">
          <cell r="B835">
            <v>0</v>
          </cell>
          <cell r="C835">
            <v>0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  <cell r="H835">
            <v>3.6</v>
          </cell>
          <cell r="I835">
            <v>7.2</v>
          </cell>
          <cell r="J835">
            <v>12</v>
          </cell>
        </row>
        <row r="836">
          <cell r="B836">
            <v>0</v>
          </cell>
          <cell r="C836">
            <v>0</v>
          </cell>
          <cell r="D836">
            <v>0</v>
          </cell>
          <cell r="E836">
            <v>0</v>
          </cell>
          <cell r="F836">
            <v>0</v>
          </cell>
          <cell r="G836">
            <v>0</v>
          </cell>
          <cell r="H836">
            <v>3.6</v>
          </cell>
          <cell r="I836">
            <v>7.2</v>
          </cell>
          <cell r="J836">
            <v>12</v>
          </cell>
        </row>
        <row r="837">
          <cell r="B837">
            <v>0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3.6</v>
          </cell>
          <cell r="I837">
            <v>7.2</v>
          </cell>
          <cell r="J837">
            <v>12</v>
          </cell>
        </row>
        <row r="838">
          <cell r="B838">
            <v>0</v>
          </cell>
          <cell r="C838">
            <v>0</v>
          </cell>
          <cell r="D838">
            <v>0</v>
          </cell>
          <cell r="E838">
            <v>0</v>
          </cell>
          <cell r="F838">
            <v>0</v>
          </cell>
          <cell r="G838">
            <v>0</v>
          </cell>
          <cell r="I838">
            <v>7.2</v>
          </cell>
          <cell r="J838">
            <v>12</v>
          </cell>
        </row>
        <row r="839">
          <cell r="B839">
            <v>174980</v>
          </cell>
          <cell r="C839">
            <v>2.1997</v>
          </cell>
          <cell r="D839">
            <v>2.0430999999999999</v>
          </cell>
          <cell r="E839">
            <v>0.1166</v>
          </cell>
          <cell r="F839">
            <v>4.0099999999999997E-2</v>
          </cell>
          <cell r="G839">
            <v>0</v>
          </cell>
          <cell r="J839">
            <v>12</v>
          </cell>
        </row>
        <row r="841">
          <cell r="B841" t="str">
            <v>Evolução DEC Conjunto Santo André</v>
          </cell>
        </row>
        <row r="842">
          <cell r="B842" t="str">
            <v>CONSUM</v>
          </cell>
          <cell r="C842" t="str">
            <v>TOTAL</v>
          </cell>
          <cell r="D842" t="str">
            <v>NPROG</v>
          </cell>
          <cell r="E842" t="str">
            <v>PROG</v>
          </cell>
          <cell r="F842" t="str">
            <v>SUBT INT</v>
          </cell>
          <cell r="G842" t="str">
            <v>SUBT EXT</v>
          </cell>
          <cell r="H842" t="str">
            <v>Padrão Mensal = 2,5</v>
          </cell>
          <cell r="I842" t="str">
            <v>Padrão Trimestral = 4,2</v>
          </cell>
          <cell r="J842" t="str">
            <v>Padrão Anual = 7</v>
          </cell>
        </row>
        <row r="843">
          <cell r="B843">
            <v>219348</v>
          </cell>
          <cell r="C843">
            <v>0.35520000000000002</v>
          </cell>
          <cell r="D843">
            <v>0.3261</v>
          </cell>
          <cell r="E843">
            <v>2.7199999999999998E-2</v>
          </cell>
          <cell r="F843">
            <v>1.9E-3</v>
          </cell>
          <cell r="G843">
            <v>0</v>
          </cell>
          <cell r="H843">
            <v>2.5</v>
          </cell>
          <cell r="I843">
            <v>4.2</v>
          </cell>
          <cell r="J843">
            <v>7</v>
          </cell>
        </row>
        <row r="844">
          <cell r="B844">
            <v>218923</v>
          </cell>
          <cell r="C844">
            <v>0.43159999999999998</v>
          </cell>
          <cell r="D844">
            <v>0.3972</v>
          </cell>
          <cell r="E844">
            <v>2.63E-2</v>
          </cell>
          <cell r="F844">
            <v>8.0999999999999996E-3</v>
          </cell>
          <cell r="G844">
            <v>0</v>
          </cell>
          <cell r="H844">
            <v>2.5</v>
          </cell>
          <cell r="I844">
            <v>4.2</v>
          </cell>
          <cell r="J844">
            <v>7</v>
          </cell>
        </row>
        <row r="845">
          <cell r="B845">
            <v>218995</v>
          </cell>
          <cell r="C845">
            <v>0.28820000000000001</v>
          </cell>
          <cell r="D845">
            <v>0.26279999999999998</v>
          </cell>
          <cell r="E845">
            <v>6.7999999999999996E-3</v>
          </cell>
          <cell r="F845">
            <v>1.8599999999999998E-2</v>
          </cell>
          <cell r="G845">
            <v>0</v>
          </cell>
          <cell r="H845">
            <v>2.5</v>
          </cell>
          <cell r="I845">
            <v>4.2</v>
          </cell>
          <cell r="J845">
            <v>7</v>
          </cell>
        </row>
        <row r="846">
          <cell r="B846">
            <v>219089</v>
          </cell>
          <cell r="C846">
            <v>1.075</v>
          </cell>
          <cell r="D846">
            <v>0.98609999999999998</v>
          </cell>
          <cell r="E846">
            <v>6.0299999999999999E-2</v>
          </cell>
          <cell r="F846">
            <v>2.86E-2</v>
          </cell>
          <cell r="G846">
            <v>0</v>
          </cell>
          <cell r="H846">
            <v>2.5</v>
          </cell>
          <cell r="I846">
            <v>4.2</v>
          </cell>
          <cell r="J846">
            <v>7</v>
          </cell>
        </row>
        <row r="847">
          <cell r="B847">
            <v>0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2.5</v>
          </cell>
          <cell r="I847">
            <v>4.2</v>
          </cell>
          <cell r="J847">
            <v>7</v>
          </cell>
        </row>
        <row r="848">
          <cell r="B848">
            <v>0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2.5</v>
          </cell>
          <cell r="I848">
            <v>4.2</v>
          </cell>
          <cell r="J848">
            <v>7</v>
          </cell>
        </row>
        <row r="849">
          <cell r="B849">
            <v>0</v>
          </cell>
          <cell r="C849">
            <v>0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  <cell r="H849">
            <v>2.5</v>
          </cell>
          <cell r="I849">
            <v>4.2</v>
          </cell>
          <cell r="J849">
            <v>7</v>
          </cell>
        </row>
        <row r="850">
          <cell r="B850">
            <v>0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2.5</v>
          </cell>
          <cell r="I850">
            <v>4.2</v>
          </cell>
          <cell r="J850">
            <v>7</v>
          </cell>
        </row>
        <row r="851">
          <cell r="B851">
            <v>0</v>
          </cell>
          <cell r="C851">
            <v>0</v>
          </cell>
          <cell r="D851">
            <v>0</v>
          </cell>
          <cell r="E851">
            <v>0</v>
          </cell>
          <cell r="F851">
            <v>0</v>
          </cell>
          <cell r="G851">
            <v>0</v>
          </cell>
          <cell r="H851">
            <v>2.5</v>
          </cell>
          <cell r="I851">
            <v>4.2</v>
          </cell>
          <cell r="J851">
            <v>7</v>
          </cell>
        </row>
        <row r="852">
          <cell r="B852">
            <v>0</v>
          </cell>
          <cell r="C852">
            <v>0</v>
          </cell>
          <cell r="D852">
            <v>0</v>
          </cell>
          <cell r="E852">
            <v>0</v>
          </cell>
          <cell r="F852">
            <v>0</v>
          </cell>
          <cell r="G852">
            <v>0</v>
          </cell>
          <cell r="H852">
            <v>2.5</v>
          </cell>
          <cell r="I852">
            <v>4.2</v>
          </cell>
          <cell r="J852">
            <v>7</v>
          </cell>
        </row>
        <row r="853">
          <cell r="B853">
            <v>0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  <cell r="H853">
            <v>2.5</v>
          </cell>
          <cell r="I853">
            <v>4.2</v>
          </cell>
          <cell r="J853">
            <v>7</v>
          </cell>
        </row>
        <row r="854">
          <cell r="B854">
            <v>0</v>
          </cell>
          <cell r="C854">
            <v>0</v>
          </cell>
          <cell r="D854">
            <v>0</v>
          </cell>
          <cell r="E854">
            <v>0</v>
          </cell>
          <cell r="F854">
            <v>0</v>
          </cell>
          <cell r="G854">
            <v>0</v>
          </cell>
          <cell r="H854">
            <v>2.5</v>
          </cell>
          <cell r="I854">
            <v>4.2</v>
          </cell>
          <cell r="J854">
            <v>7</v>
          </cell>
        </row>
        <row r="855">
          <cell r="B855">
            <v>0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  <cell r="H855">
            <v>2.5</v>
          </cell>
          <cell r="I855">
            <v>4.2</v>
          </cell>
          <cell r="J855">
            <v>7</v>
          </cell>
        </row>
        <row r="856">
          <cell r="B856">
            <v>0</v>
          </cell>
          <cell r="C856">
            <v>0</v>
          </cell>
          <cell r="D856">
            <v>0</v>
          </cell>
          <cell r="E856">
            <v>0</v>
          </cell>
          <cell r="F856">
            <v>0</v>
          </cell>
          <cell r="G856">
            <v>0</v>
          </cell>
          <cell r="H856">
            <v>2.5</v>
          </cell>
          <cell r="I856">
            <v>4.2</v>
          </cell>
          <cell r="J856">
            <v>7</v>
          </cell>
        </row>
        <row r="857">
          <cell r="B857">
            <v>0</v>
          </cell>
          <cell r="C857">
            <v>0</v>
          </cell>
          <cell r="D857">
            <v>0</v>
          </cell>
          <cell r="E857">
            <v>0</v>
          </cell>
          <cell r="F857">
            <v>0</v>
          </cell>
          <cell r="G857">
            <v>0</v>
          </cell>
          <cell r="H857">
            <v>2.5</v>
          </cell>
          <cell r="I857">
            <v>4.2</v>
          </cell>
          <cell r="J857">
            <v>7</v>
          </cell>
        </row>
        <row r="858">
          <cell r="B858">
            <v>0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I858">
            <v>4.2</v>
          </cell>
          <cell r="J858">
            <v>7</v>
          </cell>
        </row>
        <row r="859">
          <cell r="B859">
            <v>219089</v>
          </cell>
          <cell r="C859">
            <v>1.075</v>
          </cell>
          <cell r="D859">
            <v>0.98609999999999998</v>
          </cell>
          <cell r="E859">
            <v>6.0299999999999999E-2</v>
          </cell>
          <cell r="F859">
            <v>2.86E-2</v>
          </cell>
          <cell r="G859">
            <v>0</v>
          </cell>
          <cell r="J859">
            <v>7</v>
          </cell>
        </row>
        <row r="861">
          <cell r="B861" t="str">
            <v>Evolução DEC Conjunto Santo André - Represa</v>
          </cell>
        </row>
        <row r="862">
          <cell r="B862" t="str">
            <v>CONSUM</v>
          </cell>
          <cell r="C862" t="str">
            <v>TOTAL</v>
          </cell>
          <cell r="D862" t="str">
            <v>NPROG</v>
          </cell>
          <cell r="E862" t="str">
            <v>PROG</v>
          </cell>
          <cell r="F862" t="str">
            <v>SUBT INT</v>
          </cell>
          <cell r="G862" t="str">
            <v>SUBT EXT</v>
          </cell>
          <cell r="H862" t="str">
            <v>Padrão Mensal = 4,5</v>
          </cell>
          <cell r="I862" t="str">
            <v>Padrão Trimestral = 9</v>
          </cell>
          <cell r="J862" t="str">
            <v>Padrão Anual = 15</v>
          </cell>
        </row>
        <row r="863">
          <cell r="B863">
            <v>6844</v>
          </cell>
          <cell r="C863">
            <v>1.9347000000000001</v>
          </cell>
          <cell r="D863">
            <v>1.9115</v>
          </cell>
          <cell r="E863">
            <v>2.3199999999999998E-2</v>
          </cell>
          <cell r="F863">
            <v>0</v>
          </cell>
          <cell r="G863">
            <v>0</v>
          </cell>
          <cell r="H863">
            <v>4.5</v>
          </cell>
          <cell r="I863">
            <v>9</v>
          </cell>
          <cell r="J863">
            <v>15</v>
          </cell>
        </row>
        <row r="864">
          <cell r="B864">
            <v>6830</v>
          </cell>
          <cell r="C864">
            <v>4.0876000000000001</v>
          </cell>
          <cell r="D864">
            <v>3.9175</v>
          </cell>
          <cell r="E864">
            <v>2.5399999999999999E-2</v>
          </cell>
          <cell r="F864">
            <v>0.1447</v>
          </cell>
          <cell r="G864">
            <v>0</v>
          </cell>
          <cell r="H864">
            <v>4.5</v>
          </cell>
          <cell r="I864">
            <v>9</v>
          </cell>
          <cell r="J864">
            <v>15</v>
          </cell>
        </row>
        <row r="865">
          <cell r="B865">
            <v>6778</v>
          </cell>
          <cell r="C865">
            <v>0.34439999999999998</v>
          </cell>
          <cell r="D865">
            <v>0.34439999999999998</v>
          </cell>
          <cell r="E865">
            <v>0</v>
          </cell>
          <cell r="F865">
            <v>0</v>
          </cell>
          <cell r="G865">
            <v>0</v>
          </cell>
          <cell r="H865">
            <v>4.5</v>
          </cell>
          <cell r="I865">
            <v>9</v>
          </cell>
          <cell r="J865">
            <v>15</v>
          </cell>
        </row>
        <row r="866">
          <cell r="B866">
            <v>6817</v>
          </cell>
          <cell r="C866">
            <v>6.3802000000000003</v>
          </cell>
          <cell r="D866">
            <v>6.1864999999999997</v>
          </cell>
          <cell r="E866">
            <v>4.87E-2</v>
          </cell>
          <cell r="F866">
            <v>0.14499999999999999</v>
          </cell>
          <cell r="G866">
            <v>0</v>
          </cell>
          <cell r="H866">
            <v>4.5</v>
          </cell>
          <cell r="I866">
            <v>9</v>
          </cell>
          <cell r="J866">
            <v>15</v>
          </cell>
        </row>
        <row r="867">
          <cell r="B867">
            <v>0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  <cell r="H867">
            <v>4.5</v>
          </cell>
          <cell r="I867">
            <v>9</v>
          </cell>
          <cell r="J867">
            <v>15</v>
          </cell>
        </row>
        <row r="868">
          <cell r="B868">
            <v>0</v>
          </cell>
          <cell r="C868">
            <v>0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  <cell r="H868">
            <v>4.5</v>
          </cell>
          <cell r="I868">
            <v>9</v>
          </cell>
          <cell r="J868">
            <v>15</v>
          </cell>
        </row>
        <row r="869">
          <cell r="B869">
            <v>0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  <cell r="H869">
            <v>4.5</v>
          </cell>
          <cell r="I869">
            <v>9</v>
          </cell>
          <cell r="J869">
            <v>15</v>
          </cell>
        </row>
        <row r="870">
          <cell r="B870">
            <v>0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4.5</v>
          </cell>
          <cell r="I870">
            <v>9</v>
          </cell>
          <cell r="J870">
            <v>15</v>
          </cell>
        </row>
        <row r="871">
          <cell r="B871">
            <v>0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  <cell r="H871">
            <v>4.5</v>
          </cell>
          <cell r="I871">
            <v>9</v>
          </cell>
          <cell r="J871">
            <v>15</v>
          </cell>
        </row>
        <row r="872">
          <cell r="B872">
            <v>0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4.5</v>
          </cell>
          <cell r="I872">
            <v>9</v>
          </cell>
          <cell r="J872">
            <v>15</v>
          </cell>
        </row>
        <row r="873">
          <cell r="B873">
            <v>0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4.5</v>
          </cell>
          <cell r="I873">
            <v>9</v>
          </cell>
          <cell r="J873">
            <v>15</v>
          </cell>
        </row>
        <row r="874">
          <cell r="B874">
            <v>0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4.5</v>
          </cell>
          <cell r="I874">
            <v>9</v>
          </cell>
          <cell r="J874">
            <v>15</v>
          </cell>
        </row>
        <row r="875">
          <cell r="B875">
            <v>0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4.5</v>
          </cell>
          <cell r="I875">
            <v>9</v>
          </cell>
          <cell r="J875">
            <v>15</v>
          </cell>
        </row>
        <row r="876">
          <cell r="B876">
            <v>0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4.5</v>
          </cell>
          <cell r="I876">
            <v>9</v>
          </cell>
          <cell r="J876">
            <v>15</v>
          </cell>
        </row>
        <row r="877">
          <cell r="B877">
            <v>0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4.5</v>
          </cell>
          <cell r="I877">
            <v>9</v>
          </cell>
          <cell r="J877">
            <v>15</v>
          </cell>
        </row>
        <row r="878">
          <cell r="B878">
            <v>0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I878">
            <v>9</v>
          </cell>
          <cell r="J878">
            <v>15</v>
          </cell>
        </row>
        <row r="879">
          <cell r="B879">
            <v>6817</v>
          </cell>
          <cell r="C879">
            <v>6.3802000000000003</v>
          </cell>
          <cell r="D879">
            <v>6.1864999999999997</v>
          </cell>
          <cell r="E879">
            <v>4.87E-2</v>
          </cell>
          <cell r="F879">
            <v>0.14499999999999999</v>
          </cell>
          <cell r="G879">
            <v>0</v>
          </cell>
          <cell r="J879">
            <v>15</v>
          </cell>
        </row>
        <row r="881">
          <cell r="B881" t="str">
            <v>Evolução DEC Conjunto São Bernardo do Campo</v>
          </cell>
        </row>
        <row r="882">
          <cell r="B882" t="str">
            <v>CONSUM</v>
          </cell>
          <cell r="C882" t="str">
            <v>TOTAL</v>
          </cell>
          <cell r="D882" t="str">
            <v>NPROG</v>
          </cell>
          <cell r="E882" t="str">
            <v>PROG</v>
          </cell>
          <cell r="F882" t="str">
            <v>SUBT INT</v>
          </cell>
          <cell r="G882" t="str">
            <v>SUBT EXT</v>
          </cell>
          <cell r="H882" t="str">
            <v>Padrão Mensal = 2,5</v>
          </cell>
          <cell r="I882" t="str">
            <v>Padrão Trimestral = 4,2</v>
          </cell>
          <cell r="J882" t="str">
            <v>Padrão Anual = 7</v>
          </cell>
        </row>
        <row r="883">
          <cell r="B883">
            <v>120316</v>
          </cell>
          <cell r="C883">
            <v>0.90080000000000005</v>
          </cell>
          <cell r="D883">
            <v>0.72940000000000005</v>
          </cell>
          <cell r="E883">
            <v>3.4000000000000002E-2</v>
          </cell>
          <cell r="F883">
            <v>0.1336</v>
          </cell>
          <cell r="G883">
            <v>3.8999999999999998E-3</v>
          </cell>
          <cell r="H883">
            <v>2.5</v>
          </cell>
          <cell r="I883">
            <v>4.2</v>
          </cell>
          <cell r="J883">
            <v>7</v>
          </cell>
        </row>
        <row r="884">
          <cell r="B884">
            <v>120543</v>
          </cell>
          <cell r="C884">
            <v>1.6404000000000001</v>
          </cell>
          <cell r="D884">
            <v>0.74739999999999995</v>
          </cell>
          <cell r="E884">
            <v>2.58E-2</v>
          </cell>
          <cell r="F884">
            <v>0.86719999999999997</v>
          </cell>
          <cell r="G884">
            <v>0</v>
          </cell>
          <cell r="H884">
            <v>2.5</v>
          </cell>
          <cell r="I884">
            <v>4.2</v>
          </cell>
          <cell r="J884">
            <v>7</v>
          </cell>
        </row>
        <row r="885">
          <cell r="B885">
            <v>120483</v>
          </cell>
          <cell r="C885">
            <v>0.11409999999999999</v>
          </cell>
          <cell r="D885">
            <v>0.10589999999999999</v>
          </cell>
          <cell r="E885">
            <v>8.3000000000000001E-3</v>
          </cell>
          <cell r="F885">
            <v>0</v>
          </cell>
          <cell r="G885">
            <v>0</v>
          </cell>
          <cell r="H885">
            <v>2.5</v>
          </cell>
          <cell r="I885">
            <v>4.2</v>
          </cell>
          <cell r="J885">
            <v>7</v>
          </cell>
        </row>
        <row r="886">
          <cell r="B886">
            <v>120447</v>
          </cell>
          <cell r="C886">
            <v>2.6556999999999999</v>
          </cell>
          <cell r="D886">
            <v>1.5825</v>
          </cell>
          <cell r="E886">
            <v>6.8099999999999994E-2</v>
          </cell>
          <cell r="F886">
            <v>1.0013000000000001</v>
          </cell>
          <cell r="G886">
            <v>3.8999999999999998E-3</v>
          </cell>
          <cell r="H886">
            <v>2.5</v>
          </cell>
          <cell r="I886">
            <v>4.2</v>
          </cell>
          <cell r="J886">
            <v>7</v>
          </cell>
        </row>
        <row r="887">
          <cell r="B887">
            <v>0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2.5</v>
          </cell>
          <cell r="I887">
            <v>4.2</v>
          </cell>
          <cell r="J887">
            <v>7</v>
          </cell>
        </row>
        <row r="888">
          <cell r="B888">
            <v>0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2.5</v>
          </cell>
          <cell r="I888">
            <v>4.2</v>
          </cell>
          <cell r="J888">
            <v>7</v>
          </cell>
        </row>
        <row r="889">
          <cell r="B889">
            <v>0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2.5</v>
          </cell>
          <cell r="I889">
            <v>4.2</v>
          </cell>
          <cell r="J889">
            <v>7</v>
          </cell>
        </row>
        <row r="890">
          <cell r="B890">
            <v>0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2.5</v>
          </cell>
          <cell r="I890">
            <v>4.2</v>
          </cell>
          <cell r="J890">
            <v>7</v>
          </cell>
        </row>
        <row r="891">
          <cell r="B891">
            <v>0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2.5</v>
          </cell>
          <cell r="I891">
            <v>4.2</v>
          </cell>
          <cell r="J891">
            <v>7</v>
          </cell>
        </row>
        <row r="892">
          <cell r="B892">
            <v>0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2.5</v>
          </cell>
          <cell r="I892">
            <v>4.2</v>
          </cell>
          <cell r="J892">
            <v>7</v>
          </cell>
        </row>
        <row r="893">
          <cell r="B893">
            <v>0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2.5</v>
          </cell>
          <cell r="I893">
            <v>4.2</v>
          </cell>
          <cell r="J893">
            <v>7</v>
          </cell>
        </row>
        <row r="894">
          <cell r="B894">
            <v>0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2.5</v>
          </cell>
          <cell r="I894">
            <v>4.2</v>
          </cell>
          <cell r="J894">
            <v>7</v>
          </cell>
        </row>
        <row r="895">
          <cell r="B895">
            <v>0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2.5</v>
          </cell>
          <cell r="I895">
            <v>4.2</v>
          </cell>
          <cell r="J895">
            <v>7</v>
          </cell>
        </row>
        <row r="896">
          <cell r="B896">
            <v>0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2.5</v>
          </cell>
          <cell r="I896">
            <v>4.2</v>
          </cell>
          <cell r="J896">
            <v>7</v>
          </cell>
        </row>
        <row r="897">
          <cell r="B897">
            <v>0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2.5</v>
          </cell>
          <cell r="I897">
            <v>4.2</v>
          </cell>
          <cell r="J897">
            <v>7</v>
          </cell>
        </row>
        <row r="898">
          <cell r="B898">
            <v>0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I898">
            <v>4.2</v>
          </cell>
          <cell r="J898">
            <v>7</v>
          </cell>
        </row>
        <row r="899">
          <cell r="B899">
            <v>120447</v>
          </cell>
          <cell r="C899">
            <v>2.6556999999999999</v>
          </cell>
          <cell r="D899">
            <v>1.5825</v>
          </cell>
          <cell r="E899">
            <v>6.8099999999999994E-2</v>
          </cell>
          <cell r="F899">
            <v>1.0013000000000001</v>
          </cell>
          <cell r="G899">
            <v>3.8999999999999998E-3</v>
          </cell>
          <cell r="J899">
            <v>7</v>
          </cell>
        </row>
        <row r="901">
          <cell r="B901" t="str">
            <v>Evolução DEC Conjunto São Bernardo do Campo - Represa</v>
          </cell>
        </row>
        <row r="902">
          <cell r="B902" t="str">
            <v>CONSUM</v>
          </cell>
          <cell r="C902" t="str">
            <v>TOTAL</v>
          </cell>
          <cell r="D902" t="str">
            <v>NPROG</v>
          </cell>
          <cell r="E902" t="str">
            <v>PROG</v>
          </cell>
          <cell r="F902" t="str">
            <v>SUBT INT</v>
          </cell>
          <cell r="G902" t="str">
            <v>SUBT EXT</v>
          </cell>
          <cell r="H902" t="str">
            <v>Padrão Mensal = 5,7</v>
          </cell>
          <cell r="I902" t="str">
            <v>Padrão Trimestral = 11,4</v>
          </cell>
          <cell r="J902" t="str">
            <v>Padrão Anual = 19</v>
          </cell>
        </row>
        <row r="903">
          <cell r="B903">
            <v>7776</v>
          </cell>
          <cell r="C903">
            <v>5.9935</v>
          </cell>
          <cell r="D903">
            <v>5.9741999999999997</v>
          </cell>
          <cell r="E903">
            <v>1.9300000000000001E-2</v>
          </cell>
          <cell r="F903">
            <v>0</v>
          </cell>
          <cell r="G903">
            <v>0</v>
          </cell>
          <cell r="H903">
            <v>5.7</v>
          </cell>
          <cell r="I903">
            <v>11.4</v>
          </cell>
          <cell r="J903">
            <v>19</v>
          </cell>
        </row>
        <row r="904">
          <cell r="B904">
            <v>7787</v>
          </cell>
          <cell r="C904">
            <v>3.5754999999999999</v>
          </cell>
          <cell r="D904">
            <v>3.4714999999999998</v>
          </cell>
          <cell r="E904">
            <v>5.8799999999999998E-2</v>
          </cell>
          <cell r="F904">
            <v>4.5199999999999997E-2</v>
          </cell>
          <cell r="G904">
            <v>0</v>
          </cell>
          <cell r="H904">
            <v>5.7</v>
          </cell>
          <cell r="I904">
            <v>11.4</v>
          </cell>
          <cell r="J904">
            <v>19</v>
          </cell>
        </row>
        <row r="905">
          <cell r="B905">
            <v>7794</v>
          </cell>
          <cell r="C905">
            <v>1.1043000000000001</v>
          </cell>
          <cell r="D905">
            <v>1.1026</v>
          </cell>
          <cell r="E905">
            <v>0</v>
          </cell>
          <cell r="F905">
            <v>1.6999999999999999E-3</v>
          </cell>
          <cell r="G905">
            <v>0</v>
          </cell>
          <cell r="H905">
            <v>5.7</v>
          </cell>
          <cell r="I905">
            <v>11.4</v>
          </cell>
          <cell r="J905">
            <v>19</v>
          </cell>
        </row>
        <row r="906">
          <cell r="B906">
            <v>7786</v>
          </cell>
          <cell r="C906">
            <v>10.667199999999999</v>
          </cell>
          <cell r="D906">
            <v>10.542199999999999</v>
          </cell>
          <cell r="E906">
            <v>7.8100000000000003E-2</v>
          </cell>
          <cell r="F906">
            <v>4.6899999999999997E-2</v>
          </cell>
          <cell r="G906">
            <v>0</v>
          </cell>
          <cell r="H906">
            <v>5.7</v>
          </cell>
          <cell r="I906">
            <v>11.4</v>
          </cell>
          <cell r="J906">
            <v>19</v>
          </cell>
        </row>
        <row r="907">
          <cell r="B907">
            <v>0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H907">
            <v>5.7</v>
          </cell>
          <cell r="I907">
            <v>11.4</v>
          </cell>
          <cell r="J907">
            <v>19</v>
          </cell>
        </row>
        <row r="908">
          <cell r="B908">
            <v>0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  <cell r="G908">
            <v>0</v>
          </cell>
          <cell r="H908">
            <v>5.7</v>
          </cell>
          <cell r="I908">
            <v>11.4</v>
          </cell>
          <cell r="J908">
            <v>19</v>
          </cell>
        </row>
        <row r="909">
          <cell r="B909">
            <v>0</v>
          </cell>
          <cell r="C909">
            <v>0</v>
          </cell>
          <cell r="D909">
            <v>0</v>
          </cell>
          <cell r="E909">
            <v>0</v>
          </cell>
          <cell r="F909">
            <v>0</v>
          </cell>
          <cell r="G909">
            <v>0</v>
          </cell>
          <cell r="H909">
            <v>5.7</v>
          </cell>
          <cell r="I909">
            <v>11.4</v>
          </cell>
          <cell r="J909">
            <v>19</v>
          </cell>
        </row>
        <row r="910">
          <cell r="B910">
            <v>0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  <cell r="H910">
            <v>5.7</v>
          </cell>
          <cell r="I910">
            <v>11.4</v>
          </cell>
          <cell r="J910">
            <v>19</v>
          </cell>
        </row>
        <row r="911">
          <cell r="B911">
            <v>0</v>
          </cell>
          <cell r="C911">
            <v>0</v>
          </cell>
          <cell r="D911">
            <v>0</v>
          </cell>
          <cell r="E911">
            <v>0</v>
          </cell>
          <cell r="F911">
            <v>0</v>
          </cell>
          <cell r="G911">
            <v>0</v>
          </cell>
          <cell r="H911">
            <v>5.7</v>
          </cell>
          <cell r="I911">
            <v>11.4</v>
          </cell>
          <cell r="J911">
            <v>19</v>
          </cell>
        </row>
        <row r="912">
          <cell r="B912">
            <v>0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5.7</v>
          </cell>
          <cell r="I912">
            <v>11.4</v>
          </cell>
          <cell r="J912">
            <v>19</v>
          </cell>
        </row>
        <row r="913">
          <cell r="B913">
            <v>0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5.7</v>
          </cell>
          <cell r="I913">
            <v>11.4</v>
          </cell>
          <cell r="J913">
            <v>19</v>
          </cell>
        </row>
        <row r="914">
          <cell r="B914">
            <v>0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5.7</v>
          </cell>
          <cell r="I914">
            <v>11.4</v>
          </cell>
          <cell r="J914">
            <v>19</v>
          </cell>
        </row>
        <row r="915">
          <cell r="B915">
            <v>0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  <cell r="H915">
            <v>5.7</v>
          </cell>
          <cell r="I915">
            <v>11.4</v>
          </cell>
          <cell r="J915">
            <v>19</v>
          </cell>
        </row>
        <row r="916">
          <cell r="B916">
            <v>0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5.7</v>
          </cell>
          <cell r="I916">
            <v>11.4</v>
          </cell>
          <cell r="J916">
            <v>19</v>
          </cell>
        </row>
        <row r="917">
          <cell r="B917">
            <v>0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5.7</v>
          </cell>
          <cell r="I917">
            <v>11.4</v>
          </cell>
          <cell r="J917">
            <v>19</v>
          </cell>
        </row>
        <row r="918">
          <cell r="B918">
            <v>0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I918">
            <v>11.4</v>
          </cell>
          <cell r="J918">
            <v>19</v>
          </cell>
        </row>
        <row r="919">
          <cell r="B919">
            <v>7786</v>
          </cell>
          <cell r="C919">
            <v>10.667199999999999</v>
          </cell>
          <cell r="D919">
            <v>10.542199999999999</v>
          </cell>
          <cell r="E919">
            <v>7.8100000000000003E-2</v>
          </cell>
          <cell r="F919">
            <v>4.6899999999999997E-2</v>
          </cell>
          <cell r="G919">
            <v>0</v>
          </cell>
          <cell r="J919">
            <v>19</v>
          </cell>
        </row>
        <row r="921">
          <cell r="B921" t="str">
            <v>Evolução DEC Conjunto São Caetano do Sul</v>
          </cell>
        </row>
        <row r="922">
          <cell r="B922" t="str">
            <v>CONSUM</v>
          </cell>
          <cell r="C922" t="str">
            <v>TOTAL</v>
          </cell>
          <cell r="D922" t="str">
            <v>NPROG</v>
          </cell>
          <cell r="E922" t="str">
            <v>PROG</v>
          </cell>
          <cell r="F922" t="str">
            <v>SUBT INT</v>
          </cell>
          <cell r="G922" t="str">
            <v>SUBT EXT</v>
          </cell>
          <cell r="H922" t="str">
            <v>Padrão Mensal = 2,5</v>
          </cell>
          <cell r="I922" t="str">
            <v>Padrão Trimestral = 4,2</v>
          </cell>
          <cell r="J922" t="str">
            <v>Padrão Anual = 7</v>
          </cell>
        </row>
        <row r="923">
          <cell r="B923">
            <v>64813</v>
          </cell>
          <cell r="C923">
            <v>0.65080000000000005</v>
          </cell>
          <cell r="D923">
            <v>0.57489999999999997</v>
          </cell>
          <cell r="E923">
            <v>2.9899999999999999E-2</v>
          </cell>
          <cell r="F923">
            <v>4.5999999999999999E-2</v>
          </cell>
          <cell r="G923">
            <v>0</v>
          </cell>
          <cell r="H923">
            <v>2.5</v>
          </cell>
          <cell r="I923">
            <v>4.2</v>
          </cell>
          <cell r="J923">
            <v>7</v>
          </cell>
        </row>
        <row r="924">
          <cell r="B924">
            <v>65078</v>
          </cell>
          <cell r="C924">
            <v>0.74580000000000002</v>
          </cell>
          <cell r="D924">
            <v>0.73919999999999997</v>
          </cell>
          <cell r="E924">
            <v>6.4999999999999997E-3</v>
          </cell>
          <cell r="F924">
            <v>1E-4</v>
          </cell>
          <cell r="G924">
            <v>0</v>
          </cell>
          <cell r="H924">
            <v>2.5</v>
          </cell>
          <cell r="I924">
            <v>4.2</v>
          </cell>
          <cell r="J924">
            <v>7</v>
          </cell>
        </row>
        <row r="925">
          <cell r="B925">
            <v>64791</v>
          </cell>
          <cell r="C925">
            <v>0.1221</v>
          </cell>
          <cell r="D925">
            <v>4.0500000000000001E-2</v>
          </cell>
          <cell r="E925">
            <v>2.5499999999999998E-2</v>
          </cell>
          <cell r="F925">
            <v>5.6099999999999997E-2</v>
          </cell>
          <cell r="G925">
            <v>0</v>
          </cell>
          <cell r="H925">
            <v>2.5</v>
          </cell>
          <cell r="I925">
            <v>4.2</v>
          </cell>
          <cell r="J925">
            <v>7</v>
          </cell>
        </row>
        <row r="926">
          <cell r="B926">
            <v>64894</v>
          </cell>
          <cell r="C926">
            <v>1.5198</v>
          </cell>
          <cell r="D926">
            <v>1.3559000000000001</v>
          </cell>
          <cell r="E926">
            <v>6.1800000000000001E-2</v>
          </cell>
          <cell r="F926">
            <v>0.1021</v>
          </cell>
          <cell r="G926">
            <v>0</v>
          </cell>
          <cell r="H926">
            <v>2.5</v>
          </cell>
          <cell r="I926">
            <v>4.2</v>
          </cell>
          <cell r="J926">
            <v>7</v>
          </cell>
        </row>
        <row r="927">
          <cell r="B927">
            <v>0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2.5</v>
          </cell>
          <cell r="I927">
            <v>4.2</v>
          </cell>
          <cell r="J927">
            <v>7</v>
          </cell>
        </row>
        <row r="928">
          <cell r="B928">
            <v>0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2.5</v>
          </cell>
          <cell r="I928">
            <v>4.2</v>
          </cell>
          <cell r="J928">
            <v>7</v>
          </cell>
        </row>
        <row r="929">
          <cell r="B929">
            <v>0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2.5</v>
          </cell>
          <cell r="I929">
            <v>4.2</v>
          </cell>
          <cell r="J929">
            <v>7</v>
          </cell>
        </row>
        <row r="930">
          <cell r="B930">
            <v>0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2.5</v>
          </cell>
          <cell r="I930">
            <v>4.2</v>
          </cell>
          <cell r="J930">
            <v>7</v>
          </cell>
        </row>
        <row r="931">
          <cell r="B931">
            <v>0</v>
          </cell>
          <cell r="C931">
            <v>0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2.5</v>
          </cell>
          <cell r="I931">
            <v>4.2</v>
          </cell>
          <cell r="J931">
            <v>7</v>
          </cell>
        </row>
        <row r="932">
          <cell r="B932">
            <v>0</v>
          </cell>
          <cell r="C932">
            <v>0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2.5</v>
          </cell>
          <cell r="I932">
            <v>4.2</v>
          </cell>
          <cell r="J932">
            <v>7</v>
          </cell>
        </row>
        <row r="933">
          <cell r="B933">
            <v>0</v>
          </cell>
          <cell r="C933">
            <v>0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2.5</v>
          </cell>
          <cell r="I933">
            <v>4.2</v>
          </cell>
          <cell r="J933">
            <v>7</v>
          </cell>
        </row>
        <row r="934">
          <cell r="B934">
            <v>0</v>
          </cell>
          <cell r="C934">
            <v>0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2.5</v>
          </cell>
          <cell r="I934">
            <v>4.2</v>
          </cell>
          <cell r="J934">
            <v>7</v>
          </cell>
        </row>
        <row r="935">
          <cell r="B935">
            <v>0</v>
          </cell>
          <cell r="C935">
            <v>0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2.5</v>
          </cell>
          <cell r="I935">
            <v>4.2</v>
          </cell>
          <cell r="J935">
            <v>7</v>
          </cell>
        </row>
        <row r="936">
          <cell r="B936">
            <v>0</v>
          </cell>
          <cell r="C936">
            <v>0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  <cell r="H936">
            <v>2.5</v>
          </cell>
          <cell r="I936">
            <v>4.2</v>
          </cell>
          <cell r="J936">
            <v>7</v>
          </cell>
        </row>
        <row r="937">
          <cell r="B937">
            <v>0</v>
          </cell>
          <cell r="C937">
            <v>0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2.5</v>
          </cell>
          <cell r="I937">
            <v>4.2</v>
          </cell>
          <cell r="J937">
            <v>7</v>
          </cell>
        </row>
        <row r="938">
          <cell r="B938">
            <v>0</v>
          </cell>
          <cell r="C938">
            <v>0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I938">
            <v>4.2</v>
          </cell>
          <cell r="J938">
            <v>7</v>
          </cell>
        </row>
        <row r="939">
          <cell r="B939">
            <v>64894</v>
          </cell>
          <cell r="C939">
            <v>1.5198</v>
          </cell>
          <cell r="D939">
            <v>1.3559000000000001</v>
          </cell>
          <cell r="E939">
            <v>6.1800000000000001E-2</v>
          </cell>
          <cell r="F939">
            <v>0.1021</v>
          </cell>
          <cell r="G939">
            <v>0</v>
          </cell>
          <cell r="J939">
            <v>7</v>
          </cell>
        </row>
        <row r="941">
          <cell r="B941" t="str">
            <v>Evolução DEC Conjunto São Mateus</v>
          </cell>
        </row>
        <row r="942">
          <cell r="B942" t="str">
            <v>CONSUM</v>
          </cell>
          <cell r="C942" t="str">
            <v>TOTAL</v>
          </cell>
          <cell r="D942" t="str">
            <v>NPROG</v>
          </cell>
          <cell r="E942" t="str">
            <v>PROG</v>
          </cell>
          <cell r="F942" t="str">
            <v>SUBT INT</v>
          </cell>
          <cell r="G942" t="str">
            <v>SUBT EXT</v>
          </cell>
          <cell r="H942" t="str">
            <v>Padrão Mensal = 3,3</v>
          </cell>
          <cell r="I942" t="str">
            <v>Padrão Trimestral = 6,6</v>
          </cell>
          <cell r="J942" t="str">
            <v>Padrão Anual = 11</v>
          </cell>
        </row>
        <row r="943">
          <cell r="B943">
            <v>50754</v>
          </cell>
          <cell r="C943">
            <v>0.97819999999999996</v>
          </cell>
          <cell r="D943">
            <v>0.95809999999999995</v>
          </cell>
          <cell r="E943">
            <v>0</v>
          </cell>
          <cell r="F943">
            <v>2.01E-2</v>
          </cell>
          <cell r="G943">
            <v>0</v>
          </cell>
          <cell r="H943">
            <v>3.3</v>
          </cell>
          <cell r="I943">
            <v>6.6</v>
          </cell>
          <cell r="J943">
            <v>11</v>
          </cell>
        </row>
        <row r="944">
          <cell r="B944">
            <v>50915</v>
          </cell>
          <cell r="C944">
            <v>0.92770000000000008</v>
          </cell>
          <cell r="D944">
            <v>0.87250000000000005</v>
          </cell>
          <cell r="E944">
            <v>5.5199999999999999E-2</v>
          </cell>
          <cell r="F944">
            <v>0</v>
          </cell>
          <cell r="G944">
            <v>0</v>
          </cell>
          <cell r="H944">
            <v>3.3</v>
          </cell>
          <cell r="I944">
            <v>6.6</v>
          </cell>
          <cell r="J944">
            <v>11</v>
          </cell>
        </row>
        <row r="945">
          <cell r="B945">
            <v>50726</v>
          </cell>
          <cell r="C945">
            <v>0.1704</v>
          </cell>
          <cell r="D945">
            <v>0.1676</v>
          </cell>
          <cell r="E945">
            <v>2.8E-3</v>
          </cell>
          <cell r="F945">
            <v>0</v>
          </cell>
          <cell r="G945">
            <v>0</v>
          </cell>
          <cell r="H945">
            <v>3.3</v>
          </cell>
          <cell r="I945">
            <v>6.6</v>
          </cell>
          <cell r="J945">
            <v>11</v>
          </cell>
        </row>
        <row r="946">
          <cell r="B946">
            <v>50798</v>
          </cell>
          <cell r="C946">
            <v>2.0773000000000001</v>
          </cell>
          <cell r="D946">
            <v>1.9991000000000001</v>
          </cell>
          <cell r="E946">
            <v>5.8099999999999999E-2</v>
          </cell>
          <cell r="F946">
            <v>2.01E-2</v>
          </cell>
          <cell r="G946">
            <v>0</v>
          </cell>
          <cell r="H946">
            <v>3.3</v>
          </cell>
          <cell r="I946">
            <v>6.6</v>
          </cell>
          <cell r="J946">
            <v>11</v>
          </cell>
        </row>
        <row r="947">
          <cell r="B947">
            <v>0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3.3</v>
          </cell>
          <cell r="I947">
            <v>6.6</v>
          </cell>
          <cell r="J947">
            <v>11</v>
          </cell>
        </row>
        <row r="948">
          <cell r="B948">
            <v>0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3.3</v>
          </cell>
          <cell r="I948">
            <v>6.6</v>
          </cell>
          <cell r="J948">
            <v>11</v>
          </cell>
        </row>
        <row r="949">
          <cell r="B949">
            <v>0</v>
          </cell>
          <cell r="C949">
            <v>0</v>
          </cell>
          <cell r="D949">
            <v>0</v>
          </cell>
          <cell r="E949">
            <v>0</v>
          </cell>
          <cell r="F949">
            <v>0</v>
          </cell>
          <cell r="G949">
            <v>0</v>
          </cell>
          <cell r="H949">
            <v>3.3</v>
          </cell>
          <cell r="I949">
            <v>6.6</v>
          </cell>
          <cell r="J949">
            <v>11</v>
          </cell>
        </row>
        <row r="950">
          <cell r="B950">
            <v>0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  <cell r="H950">
            <v>3.3</v>
          </cell>
          <cell r="I950">
            <v>6.6</v>
          </cell>
          <cell r="J950">
            <v>11</v>
          </cell>
        </row>
        <row r="951">
          <cell r="B951">
            <v>0</v>
          </cell>
          <cell r="C951">
            <v>0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  <cell r="H951">
            <v>3.3</v>
          </cell>
          <cell r="I951">
            <v>6.6</v>
          </cell>
          <cell r="J951">
            <v>11</v>
          </cell>
        </row>
        <row r="952">
          <cell r="B952">
            <v>0</v>
          </cell>
          <cell r="C952">
            <v>0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  <cell r="H952">
            <v>3.3</v>
          </cell>
          <cell r="I952">
            <v>6.6</v>
          </cell>
          <cell r="J952">
            <v>11</v>
          </cell>
        </row>
        <row r="953">
          <cell r="B953">
            <v>0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H953">
            <v>3.3</v>
          </cell>
          <cell r="I953">
            <v>6.6</v>
          </cell>
          <cell r="J953">
            <v>11</v>
          </cell>
        </row>
        <row r="954">
          <cell r="B954">
            <v>0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  <cell r="H954">
            <v>3.3</v>
          </cell>
          <cell r="I954">
            <v>6.6</v>
          </cell>
          <cell r="J954">
            <v>11</v>
          </cell>
        </row>
        <row r="955">
          <cell r="B955">
            <v>0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  <cell r="H955">
            <v>3.3</v>
          </cell>
          <cell r="I955">
            <v>6.6</v>
          </cell>
          <cell r="J955">
            <v>11</v>
          </cell>
        </row>
        <row r="956">
          <cell r="B956">
            <v>0</v>
          </cell>
          <cell r="C956">
            <v>0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  <cell r="H956">
            <v>3.3</v>
          </cell>
          <cell r="I956">
            <v>6.6</v>
          </cell>
          <cell r="J956">
            <v>11</v>
          </cell>
        </row>
        <row r="957">
          <cell r="B957">
            <v>0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  <cell r="H957">
            <v>3.3</v>
          </cell>
          <cell r="I957">
            <v>6.6</v>
          </cell>
          <cell r="J957">
            <v>11</v>
          </cell>
        </row>
        <row r="958">
          <cell r="B958">
            <v>0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I958">
            <v>6.6</v>
          </cell>
          <cell r="J958">
            <v>11</v>
          </cell>
        </row>
        <row r="959">
          <cell r="B959">
            <v>50798</v>
          </cell>
          <cell r="C959">
            <v>2.0773000000000001</v>
          </cell>
          <cell r="D959">
            <v>1.9991000000000001</v>
          </cell>
          <cell r="E959">
            <v>5.8099999999999999E-2</v>
          </cell>
          <cell r="F959">
            <v>2.01E-2</v>
          </cell>
          <cell r="G959">
            <v>0</v>
          </cell>
          <cell r="J959">
            <v>11</v>
          </cell>
        </row>
        <row r="961">
          <cell r="B961" t="str">
            <v>Evolução DEC Conjunto São Miguel Paulista</v>
          </cell>
        </row>
        <row r="962">
          <cell r="B962" t="str">
            <v>CONSUM</v>
          </cell>
          <cell r="C962" t="str">
            <v>TOTAL</v>
          </cell>
          <cell r="D962" t="str">
            <v>NPROG</v>
          </cell>
          <cell r="E962" t="str">
            <v>PROG</v>
          </cell>
          <cell r="F962" t="str">
            <v>SUBT INT</v>
          </cell>
          <cell r="G962" t="str">
            <v>SUBT EXT</v>
          </cell>
          <cell r="H962" t="str">
            <v>Padrão Mensal = 3,9</v>
          </cell>
          <cell r="I962" t="str">
            <v>Padrão Trimestral = 7,8</v>
          </cell>
          <cell r="J962" t="str">
            <v>Padrão Anual = 13</v>
          </cell>
        </row>
        <row r="963">
          <cell r="B963">
            <v>87538</v>
          </cell>
          <cell r="C963">
            <v>1.8562000000000001</v>
          </cell>
          <cell r="D963">
            <v>1.0228999999999999</v>
          </cell>
          <cell r="E963">
            <v>0.21360000000000001</v>
          </cell>
          <cell r="F963">
            <v>0.61970000000000003</v>
          </cell>
          <cell r="G963">
            <v>0</v>
          </cell>
          <cell r="H963">
            <v>3.9</v>
          </cell>
          <cell r="I963">
            <v>7.8</v>
          </cell>
          <cell r="J963">
            <v>13</v>
          </cell>
        </row>
        <row r="964">
          <cell r="B964">
            <v>88398</v>
          </cell>
          <cell r="C964">
            <v>0.57609999999999995</v>
          </cell>
          <cell r="D964">
            <v>0.54239999999999999</v>
          </cell>
          <cell r="E964">
            <v>3.3700000000000001E-2</v>
          </cell>
          <cell r="F964">
            <v>0</v>
          </cell>
          <cell r="G964">
            <v>0</v>
          </cell>
          <cell r="H964">
            <v>3.9</v>
          </cell>
          <cell r="I964">
            <v>7.8</v>
          </cell>
          <cell r="J964">
            <v>13</v>
          </cell>
        </row>
        <row r="965">
          <cell r="B965">
            <v>86930</v>
          </cell>
          <cell r="C965">
            <v>0.28410000000000002</v>
          </cell>
          <cell r="D965">
            <v>0.21679999999999999</v>
          </cell>
          <cell r="E965">
            <v>6.7299999999999999E-2</v>
          </cell>
          <cell r="F965">
            <v>0</v>
          </cell>
          <cell r="G965">
            <v>0</v>
          </cell>
          <cell r="H965">
            <v>3.9</v>
          </cell>
          <cell r="I965">
            <v>7.8</v>
          </cell>
          <cell r="J965">
            <v>13</v>
          </cell>
        </row>
        <row r="966">
          <cell r="B966">
            <v>87622</v>
          </cell>
          <cell r="C966">
            <v>2.7174999999999998</v>
          </cell>
          <cell r="D966">
            <v>1.7842</v>
          </cell>
          <cell r="E966">
            <v>0.31419999999999998</v>
          </cell>
          <cell r="F966">
            <v>0.61909999999999998</v>
          </cell>
          <cell r="G966">
            <v>0</v>
          </cell>
          <cell r="H966">
            <v>3.9</v>
          </cell>
          <cell r="I966">
            <v>7.8</v>
          </cell>
          <cell r="J966">
            <v>13</v>
          </cell>
        </row>
        <row r="967">
          <cell r="B967">
            <v>0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  <cell r="H967">
            <v>3.9</v>
          </cell>
          <cell r="I967">
            <v>7.8</v>
          </cell>
          <cell r="J967">
            <v>13</v>
          </cell>
        </row>
        <row r="968">
          <cell r="B968">
            <v>0</v>
          </cell>
          <cell r="C968">
            <v>0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3.9</v>
          </cell>
          <cell r="I968">
            <v>7.8</v>
          </cell>
          <cell r="J968">
            <v>13</v>
          </cell>
        </row>
        <row r="969">
          <cell r="B969">
            <v>0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3.9</v>
          </cell>
          <cell r="I969">
            <v>7.8</v>
          </cell>
          <cell r="J969">
            <v>13</v>
          </cell>
        </row>
        <row r="970">
          <cell r="B970">
            <v>0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3.9</v>
          </cell>
          <cell r="I970">
            <v>7.8</v>
          </cell>
          <cell r="J970">
            <v>13</v>
          </cell>
        </row>
        <row r="971">
          <cell r="B971">
            <v>0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3.9</v>
          </cell>
          <cell r="I971">
            <v>7.8</v>
          </cell>
          <cell r="J971">
            <v>13</v>
          </cell>
        </row>
        <row r="972">
          <cell r="B972">
            <v>0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3.9</v>
          </cell>
          <cell r="I972">
            <v>7.8</v>
          </cell>
          <cell r="J972">
            <v>13</v>
          </cell>
        </row>
        <row r="973">
          <cell r="B973">
            <v>0</v>
          </cell>
          <cell r="C973">
            <v>0</v>
          </cell>
          <cell r="D973">
            <v>0</v>
          </cell>
          <cell r="E973">
            <v>0</v>
          </cell>
          <cell r="F973">
            <v>0</v>
          </cell>
          <cell r="G973">
            <v>0</v>
          </cell>
          <cell r="H973">
            <v>3.9</v>
          </cell>
          <cell r="I973">
            <v>7.8</v>
          </cell>
          <cell r="J973">
            <v>13</v>
          </cell>
        </row>
        <row r="974">
          <cell r="B974">
            <v>0</v>
          </cell>
          <cell r="C974">
            <v>0</v>
          </cell>
          <cell r="D974">
            <v>0</v>
          </cell>
          <cell r="E974">
            <v>0</v>
          </cell>
          <cell r="F974">
            <v>0</v>
          </cell>
          <cell r="G974">
            <v>0</v>
          </cell>
          <cell r="H974">
            <v>3.9</v>
          </cell>
          <cell r="I974">
            <v>7.8</v>
          </cell>
          <cell r="J974">
            <v>13</v>
          </cell>
        </row>
        <row r="975">
          <cell r="B975">
            <v>0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3.9</v>
          </cell>
          <cell r="I975">
            <v>7.8</v>
          </cell>
          <cell r="J975">
            <v>13</v>
          </cell>
        </row>
        <row r="976">
          <cell r="B976">
            <v>0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3.9</v>
          </cell>
          <cell r="I976">
            <v>7.8</v>
          </cell>
          <cell r="J976">
            <v>13</v>
          </cell>
        </row>
        <row r="977">
          <cell r="B977">
            <v>0</v>
          </cell>
          <cell r="C977">
            <v>0</v>
          </cell>
          <cell r="D977">
            <v>0</v>
          </cell>
          <cell r="E977">
            <v>0</v>
          </cell>
          <cell r="F977">
            <v>0</v>
          </cell>
          <cell r="G977">
            <v>0</v>
          </cell>
          <cell r="H977">
            <v>3.9</v>
          </cell>
          <cell r="I977">
            <v>7.8</v>
          </cell>
          <cell r="J977">
            <v>13</v>
          </cell>
        </row>
        <row r="978">
          <cell r="B978">
            <v>0</v>
          </cell>
          <cell r="C978">
            <v>0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  <cell r="I978">
            <v>7.8</v>
          </cell>
          <cell r="J978">
            <v>13</v>
          </cell>
        </row>
        <row r="979">
          <cell r="B979">
            <v>87622</v>
          </cell>
          <cell r="C979">
            <v>2.7174999999999998</v>
          </cell>
          <cell r="D979">
            <v>1.7842</v>
          </cell>
          <cell r="E979">
            <v>0.31419999999999998</v>
          </cell>
          <cell r="F979">
            <v>0.61909999999999998</v>
          </cell>
          <cell r="G979">
            <v>0</v>
          </cell>
          <cell r="J979">
            <v>13</v>
          </cell>
        </row>
        <row r="981">
          <cell r="B981" t="str">
            <v>Evolução DEC Conjunto São Paulo - Centro</v>
          </cell>
        </row>
        <row r="982">
          <cell r="B982" t="str">
            <v>CONSUM</v>
          </cell>
          <cell r="C982" t="str">
            <v>TOTAL</v>
          </cell>
          <cell r="D982" t="str">
            <v>NPROG</v>
          </cell>
          <cell r="E982" t="str">
            <v>PROG</v>
          </cell>
          <cell r="F982" t="str">
            <v>SUBT INT</v>
          </cell>
          <cell r="G982" t="str">
            <v>SUBT EXT</v>
          </cell>
          <cell r="H982" t="str">
            <v>Padrão Mensal = 2,5</v>
          </cell>
          <cell r="I982" t="str">
            <v>Padrão Trimestral = 4,8</v>
          </cell>
          <cell r="J982" t="str">
            <v>Padrão Anual = 8</v>
          </cell>
        </row>
        <row r="983">
          <cell r="B983">
            <v>101949</v>
          </cell>
          <cell r="C983">
            <v>0.97529999999999994</v>
          </cell>
          <cell r="D983">
            <v>0.4118</v>
          </cell>
          <cell r="E983">
            <v>0.51219999999999999</v>
          </cell>
          <cell r="F983">
            <v>4.2599999999999999E-2</v>
          </cell>
          <cell r="G983">
            <v>8.6999999999999994E-3</v>
          </cell>
          <cell r="H983">
            <v>2.5</v>
          </cell>
          <cell r="I983">
            <v>4.8</v>
          </cell>
          <cell r="J983">
            <v>8</v>
          </cell>
        </row>
        <row r="984">
          <cell r="B984">
            <v>101947</v>
          </cell>
          <cell r="C984">
            <v>0.72860000000000003</v>
          </cell>
          <cell r="D984">
            <v>0.42170000000000002</v>
          </cell>
          <cell r="E984">
            <v>0.29520000000000002</v>
          </cell>
          <cell r="F984">
            <v>1.17E-2</v>
          </cell>
          <cell r="G984">
            <v>0</v>
          </cell>
          <cell r="H984">
            <v>2.5</v>
          </cell>
          <cell r="I984">
            <v>4.8</v>
          </cell>
          <cell r="J984">
            <v>8</v>
          </cell>
        </row>
        <row r="985">
          <cell r="B985">
            <v>101717</v>
          </cell>
          <cell r="C985">
            <v>0.51160000000000005</v>
          </cell>
          <cell r="D985">
            <v>0.37359999999999999</v>
          </cell>
          <cell r="E985">
            <v>2.6499999999999999E-2</v>
          </cell>
          <cell r="F985">
            <v>0.1115</v>
          </cell>
          <cell r="G985">
            <v>0</v>
          </cell>
          <cell r="H985">
            <v>2.5</v>
          </cell>
          <cell r="I985">
            <v>4.8</v>
          </cell>
          <cell r="J985">
            <v>8</v>
          </cell>
        </row>
        <row r="986">
          <cell r="B986">
            <v>101871</v>
          </cell>
          <cell r="C986">
            <v>2.2160000000000002</v>
          </cell>
          <cell r="D986">
            <v>1.2072000000000001</v>
          </cell>
          <cell r="E986">
            <v>0.83450000000000002</v>
          </cell>
          <cell r="F986">
            <v>0.16569999999999999</v>
          </cell>
          <cell r="G986">
            <v>8.6999999999999994E-3</v>
          </cell>
          <cell r="H986">
            <v>2.5</v>
          </cell>
          <cell r="I986">
            <v>4.8</v>
          </cell>
          <cell r="J986">
            <v>8</v>
          </cell>
        </row>
        <row r="987">
          <cell r="B987">
            <v>0</v>
          </cell>
          <cell r="C987">
            <v>0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  <cell r="H987">
            <v>2.5</v>
          </cell>
          <cell r="I987">
            <v>4.8</v>
          </cell>
          <cell r="J987">
            <v>8</v>
          </cell>
        </row>
        <row r="988">
          <cell r="B988">
            <v>0</v>
          </cell>
          <cell r="C988">
            <v>0</v>
          </cell>
          <cell r="D988">
            <v>0</v>
          </cell>
          <cell r="E988">
            <v>0</v>
          </cell>
          <cell r="F988">
            <v>0</v>
          </cell>
          <cell r="G988">
            <v>0</v>
          </cell>
          <cell r="H988">
            <v>2.5</v>
          </cell>
          <cell r="I988">
            <v>4.8</v>
          </cell>
          <cell r="J988">
            <v>8</v>
          </cell>
        </row>
        <row r="989">
          <cell r="B989">
            <v>0</v>
          </cell>
          <cell r="C989">
            <v>0</v>
          </cell>
          <cell r="D989">
            <v>0</v>
          </cell>
          <cell r="E989">
            <v>0</v>
          </cell>
          <cell r="F989">
            <v>0</v>
          </cell>
          <cell r="G989">
            <v>0</v>
          </cell>
          <cell r="H989">
            <v>2.5</v>
          </cell>
          <cell r="I989">
            <v>4.8</v>
          </cell>
          <cell r="J989">
            <v>8</v>
          </cell>
        </row>
        <row r="990">
          <cell r="B990">
            <v>0</v>
          </cell>
          <cell r="C990">
            <v>0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  <cell r="H990">
            <v>2.5</v>
          </cell>
          <cell r="I990">
            <v>4.8</v>
          </cell>
          <cell r="J990">
            <v>8</v>
          </cell>
        </row>
        <row r="991">
          <cell r="B991">
            <v>0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  <cell r="H991">
            <v>2.5</v>
          </cell>
          <cell r="I991">
            <v>4.8</v>
          </cell>
          <cell r="J991">
            <v>8</v>
          </cell>
        </row>
        <row r="992">
          <cell r="B992">
            <v>0</v>
          </cell>
          <cell r="C992">
            <v>0</v>
          </cell>
          <cell r="D992">
            <v>0</v>
          </cell>
          <cell r="E992">
            <v>0</v>
          </cell>
          <cell r="F992">
            <v>0</v>
          </cell>
          <cell r="G992">
            <v>0</v>
          </cell>
          <cell r="H992">
            <v>2.5</v>
          </cell>
          <cell r="I992">
            <v>4.8</v>
          </cell>
          <cell r="J992">
            <v>8</v>
          </cell>
        </row>
        <row r="993">
          <cell r="B993">
            <v>0</v>
          </cell>
          <cell r="C993">
            <v>0</v>
          </cell>
          <cell r="D993">
            <v>0</v>
          </cell>
          <cell r="E993">
            <v>0</v>
          </cell>
          <cell r="F993">
            <v>0</v>
          </cell>
          <cell r="G993">
            <v>0</v>
          </cell>
          <cell r="H993">
            <v>2.5</v>
          </cell>
          <cell r="I993">
            <v>4.8</v>
          </cell>
          <cell r="J993">
            <v>8</v>
          </cell>
        </row>
        <row r="994">
          <cell r="B994">
            <v>0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  <cell r="H994">
            <v>2.5</v>
          </cell>
          <cell r="I994">
            <v>4.8</v>
          </cell>
          <cell r="J994">
            <v>8</v>
          </cell>
        </row>
        <row r="995">
          <cell r="B995">
            <v>0</v>
          </cell>
          <cell r="C995">
            <v>0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  <cell r="H995">
            <v>2.5</v>
          </cell>
          <cell r="I995">
            <v>4.8</v>
          </cell>
          <cell r="J995">
            <v>8</v>
          </cell>
        </row>
        <row r="996">
          <cell r="B996">
            <v>0</v>
          </cell>
          <cell r="C996">
            <v>0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H996">
            <v>2.5</v>
          </cell>
          <cell r="I996">
            <v>4.8</v>
          </cell>
          <cell r="J996">
            <v>8</v>
          </cell>
        </row>
        <row r="997">
          <cell r="B997">
            <v>0</v>
          </cell>
          <cell r="C997">
            <v>0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H997">
            <v>2.5</v>
          </cell>
          <cell r="I997">
            <v>4.8</v>
          </cell>
          <cell r="J997">
            <v>8</v>
          </cell>
        </row>
        <row r="998">
          <cell r="B998">
            <v>0</v>
          </cell>
          <cell r="C998">
            <v>0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I998">
            <v>4.8</v>
          </cell>
          <cell r="J998">
            <v>8</v>
          </cell>
        </row>
        <row r="999">
          <cell r="B999">
            <v>101871</v>
          </cell>
          <cell r="C999">
            <v>2.2160000000000002</v>
          </cell>
          <cell r="D999">
            <v>1.2072000000000001</v>
          </cell>
          <cell r="E999">
            <v>0.83450000000000002</v>
          </cell>
          <cell r="F999">
            <v>0.16569999999999999</v>
          </cell>
          <cell r="G999">
            <v>8.6999999999999994E-3</v>
          </cell>
          <cell r="J999">
            <v>8</v>
          </cell>
        </row>
        <row r="1001">
          <cell r="B1001" t="str">
            <v>Evolução DEC Conjunto São Paulo Represa Sul</v>
          </cell>
        </row>
        <row r="1002">
          <cell r="B1002" t="str">
            <v>CONSUM</v>
          </cell>
          <cell r="C1002" t="str">
            <v>TOTAL</v>
          </cell>
          <cell r="D1002" t="str">
            <v>NPROG</v>
          </cell>
          <cell r="E1002" t="str">
            <v>PROG</v>
          </cell>
          <cell r="F1002" t="str">
            <v>SUBT INT</v>
          </cell>
          <cell r="G1002" t="str">
            <v>SUBT EXT</v>
          </cell>
          <cell r="H1002" t="str">
            <v>Padrão Mensal = 14,7</v>
          </cell>
          <cell r="I1002" t="str">
            <v>Padrão Trimestral = 29,4</v>
          </cell>
          <cell r="J1002" t="str">
            <v>Padrão Anual = 49</v>
          </cell>
        </row>
        <row r="1003">
          <cell r="B1003">
            <v>1686</v>
          </cell>
          <cell r="C1003">
            <v>16.0532</v>
          </cell>
          <cell r="D1003">
            <v>16.0532</v>
          </cell>
          <cell r="E1003">
            <v>0</v>
          </cell>
          <cell r="F1003">
            <v>0</v>
          </cell>
          <cell r="G1003">
            <v>0</v>
          </cell>
          <cell r="H1003">
            <v>14.7</v>
          </cell>
          <cell r="I1003">
            <v>29.4</v>
          </cell>
          <cell r="J1003">
            <v>49</v>
          </cell>
        </row>
        <row r="1004">
          <cell r="B1004">
            <v>1687</v>
          </cell>
          <cell r="C1004">
            <v>4.5534999999999997</v>
          </cell>
          <cell r="D1004">
            <v>4.5503</v>
          </cell>
          <cell r="E1004">
            <v>0</v>
          </cell>
          <cell r="F1004">
            <v>3.2000000000000002E-3</v>
          </cell>
          <cell r="G1004">
            <v>0</v>
          </cell>
          <cell r="H1004">
            <v>14.7</v>
          </cell>
          <cell r="I1004">
            <v>29.4</v>
          </cell>
          <cell r="J1004">
            <v>49</v>
          </cell>
        </row>
        <row r="1005">
          <cell r="B1005">
            <v>1689</v>
          </cell>
          <cell r="C1005">
            <v>4.7218999999999998</v>
          </cell>
          <cell r="D1005">
            <v>4.7183000000000002</v>
          </cell>
          <cell r="E1005">
            <v>3.5999999999999999E-3</v>
          </cell>
          <cell r="F1005">
            <v>0</v>
          </cell>
          <cell r="G1005">
            <v>0</v>
          </cell>
          <cell r="H1005">
            <v>14.7</v>
          </cell>
          <cell r="I1005">
            <v>29.4</v>
          </cell>
          <cell r="J1005">
            <v>49</v>
          </cell>
        </row>
        <row r="1006">
          <cell r="B1006">
            <v>1687</v>
          </cell>
          <cell r="C1006">
            <v>25.3247</v>
          </cell>
          <cell r="D1006">
            <v>25.317900000000002</v>
          </cell>
          <cell r="E1006">
            <v>3.5999999999999999E-3</v>
          </cell>
          <cell r="F1006">
            <v>3.2000000000000002E-3</v>
          </cell>
          <cell r="G1006">
            <v>0</v>
          </cell>
          <cell r="H1006">
            <v>14.7</v>
          </cell>
          <cell r="I1006">
            <v>29.4</v>
          </cell>
          <cell r="J1006">
            <v>49</v>
          </cell>
        </row>
        <row r="1007">
          <cell r="B1007">
            <v>0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H1007">
            <v>14.7</v>
          </cell>
          <cell r="I1007">
            <v>29.4</v>
          </cell>
          <cell r="J1007">
            <v>49</v>
          </cell>
        </row>
        <row r="1008">
          <cell r="B1008">
            <v>0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  <cell r="H1008">
            <v>14.7</v>
          </cell>
          <cell r="I1008">
            <v>29.4</v>
          </cell>
          <cell r="J1008">
            <v>49</v>
          </cell>
        </row>
        <row r="1009">
          <cell r="B1009">
            <v>0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  <cell r="G1009">
            <v>0</v>
          </cell>
          <cell r="H1009">
            <v>14.7</v>
          </cell>
          <cell r="I1009">
            <v>29.4</v>
          </cell>
          <cell r="J1009">
            <v>49</v>
          </cell>
        </row>
        <row r="1010">
          <cell r="B1010">
            <v>0</v>
          </cell>
          <cell r="C1010">
            <v>0</v>
          </cell>
          <cell r="D1010">
            <v>0</v>
          </cell>
          <cell r="E1010">
            <v>0</v>
          </cell>
          <cell r="F1010">
            <v>0</v>
          </cell>
          <cell r="G1010">
            <v>0</v>
          </cell>
          <cell r="H1010">
            <v>14.7</v>
          </cell>
          <cell r="I1010">
            <v>29.4</v>
          </cell>
          <cell r="J1010">
            <v>49</v>
          </cell>
        </row>
        <row r="1011">
          <cell r="B1011">
            <v>0</v>
          </cell>
          <cell r="C1011">
            <v>0</v>
          </cell>
          <cell r="D1011">
            <v>0</v>
          </cell>
          <cell r="E1011">
            <v>0</v>
          </cell>
          <cell r="F1011">
            <v>0</v>
          </cell>
          <cell r="G1011">
            <v>0</v>
          </cell>
          <cell r="H1011">
            <v>14.7</v>
          </cell>
          <cell r="I1011">
            <v>29.4</v>
          </cell>
          <cell r="J1011">
            <v>49</v>
          </cell>
        </row>
        <row r="1012">
          <cell r="B1012">
            <v>0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  <cell r="G1012">
            <v>0</v>
          </cell>
          <cell r="H1012">
            <v>14.7</v>
          </cell>
          <cell r="I1012">
            <v>29.4</v>
          </cell>
          <cell r="J1012">
            <v>49</v>
          </cell>
        </row>
        <row r="1013">
          <cell r="B1013">
            <v>0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  <cell r="H1013">
            <v>14.7</v>
          </cell>
          <cell r="I1013">
            <v>29.4</v>
          </cell>
          <cell r="J1013">
            <v>49</v>
          </cell>
        </row>
        <row r="1014">
          <cell r="B1014">
            <v>0</v>
          </cell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>
            <v>14.7</v>
          </cell>
          <cell r="I1014">
            <v>29.4</v>
          </cell>
          <cell r="J1014">
            <v>49</v>
          </cell>
        </row>
        <row r="1015">
          <cell r="B1015">
            <v>0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  <cell r="H1015">
            <v>14.7</v>
          </cell>
          <cell r="I1015">
            <v>29.4</v>
          </cell>
          <cell r="J1015">
            <v>49</v>
          </cell>
        </row>
        <row r="1016">
          <cell r="B1016">
            <v>0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  <cell r="H1016">
            <v>14.7</v>
          </cell>
          <cell r="I1016">
            <v>29.4</v>
          </cell>
          <cell r="J1016">
            <v>49</v>
          </cell>
        </row>
        <row r="1017">
          <cell r="B1017">
            <v>0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14.7</v>
          </cell>
          <cell r="I1017">
            <v>29.4</v>
          </cell>
          <cell r="J1017">
            <v>49</v>
          </cell>
        </row>
        <row r="1018">
          <cell r="B1018">
            <v>0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I1018">
            <v>29.4</v>
          </cell>
          <cell r="J1018">
            <v>49</v>
          </cell>
        </row>
        <row r="1019">
          <cell r="B1019">
            <v>1687</v>
          </cell>
          <cell r="C1019">
            <v>25.3247</v>
          </cell>
          <cell r="D1019">
            <v>25.317900000000002</v>
          </cell>
          <cell r="E1019">
            <v>3.5999999999999999E-3</v>
          </cell>
          <cell r="F1019">
            <v>3.2000000000000002E-3</v>
          </cell>
          <cell r="G1019">
            <v>0</v>
          </cell>
          <cell r="J1019">
            <v>49</v>
          </cell>
        </row>
        <row r="1021">
          <cell r="B1021" t="str">
            <v>Evolução DEC Conjunto Sapopemba</v>
          </cell>
        </row>
        <row r="1022">
          <cell r="B1022" t="str">
            <v>CONSUM</v>
          </cell>
          <cell r="C1022" t="str">
            <v>TOTAL</v>
          </cell>
          <cell r="D1022" t="str">
            <v>NPROG</v>
          </cell>
          <cell r="E1022" t="str">
            <v>PROG</v>
          </cell>
          <cell r="F1022" t="str">
            <v>SUBT INT</v>
          </cell>
          <cell r="G1022" t="str">
            <v>SUBT EXT</v>
          </cell>
          <cell r="H1022" t="str">
            <v>Padrão Mensal = 3</v>
          </cell>
          <cell r="I1022" t="str">
            <v>Padrão Trimestral = 6</v>
          </cell>
          <cell r="J1022" t="str">
            <v>Padrão Anual = 10</v>
          </cell>
        </row>
        <row r="1023">
          <cell r="B1023">
            <v>94959</v>
          </cell>
          <cell r="C1023">
            <v>1.7899</v>
          </cell>
          <cell r="D1023">
            <v>0.95820000000000005</v>
          </cell>
          <cell r="E1023">
            <v>0.75239999999999996</v>
          </cell>
          <cell r="F1023">
            <v>7.9299999999999995E-2</v>
          </cell>
          <cell r="G1023">
            <v>0</v>
          </cell>
          <cell r="H1023">
            <v>3</v>
          </cell>
          <cell r="I1023">
            <v>6</v>
          </cell>
          <cell r="J1023">
            <v>10</v>
          </cell>
        </row>
        <row r="1024">
          <cell r="B1024">
            <v>95032</v>
          </cell>
          <cell r="C1024">
            <v>0.67399999999999993</v>
          </cell>
          <cell r="D1024">
            <v>0.54459999999999997</v>
          </cell>
          <cell r="E1024">
            <v>0.12939999999999999</v>
          </cell>
          <cell r="F1024">
            <v>0</v>
          </cell>
          <cell r="G1024">
            <v>0</v>
          </cell>
          <cell r="H1024">
            <v>3</v>
          </cell>
          <cell r="I1024">
            <v>6</v>
          </cell>
          <cell r="J1024">
            <v>10</v>
          </cell>
        </row>
        <row r="1025">
          <cell r="B1025">
            <v>95082</v>
          </cell>
          <cell r="C1025">
            <v>0.32940000000000003</v>
          </cell>
          <cell r="D1025">
            <v>0.25900000000000001</v>
          </cell>
          <cell r="E1025">
            <v>7.0400000000000004E-2</v>
          </cell>
          <cell r="F1025">
            <v>0</v>
          </cell>
          <cell r="G1025">
            <v>0</v>
          </cell>
          <cell r="H1025">
            <v>3</v>
          </cell>
          <cell r="I1025">
            <v>6</v>
          </cell>
          <cell r="J1025">
            <v>10</v>
          </cell>
        </row>
        <row r="1026">
          <cell r="B1026">
            <v>95024</v>
          </cell>
          <cell r="C1026">
            <v>2.7923</v>
          </cell>
          <cell r="D1026">
            <v>1.7613000000000001</v>
          </cell>
          <cell r="E1026">
            <v>0.95169999999999999</v>
          </cell>
          <cell r="F1026">
            <v>7.9200000000000007E-2</v>
          </cell>
          <cell r="G1026">
            <v>0</v>
          </cell>
          <cell r="H1026">
            <v>3</v>
          </cell>
          <cell r="I1026">
            <v>6</v>
          </cell>
          <cell r="J1026">
            <v>10</v>
          </cell>
        </row>
        <row r="1027">
          <cell r="B1027">
            <v>0</v>
          </cell>
          <cell r="C1027">
            <v>0</v>
          </cell>
          <cell r="D1027">
            <v>0</v>
          </cell>
          <cell r="E1027">
            <v>0</v>
          </cell>
          <cell r="F1027">
            <v>0</v>
          </cell>
          <cell r="G1027">
            <v>0</v>
          </cell>
          <cell r="H1027">
            <v>3</v>
          </cell>
          <cell r="I1027">
            <v>6</v>
          </cell>
          <cell r="J1027">
            <v>10</v>
          </cell>
        </row>
        <row r="1028">
          <cell r="B1028">
            <v>0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  <cell r="H1028">
            <v>3</v>
          </cell>
          <cell r="I1028">
            <v>6</v>
          </cell>
          <cell r="J1028">
            <v>10</v>
          </cell>
        </row>
        <row r="1029">
          <cell r="B1029">
            <v>0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3</v>
          </cell>
          <cell r="I1029">
            <v>6</v>
          </cell>
          <cell r="J1029">
            <v>10</v>
          </cell>
        </row>
        <row r="1030">
          <cell r="B1030">
            <v>0</v>
          </cell>
          <cell r="C1030">
            <v>0</v>
          </cell>
          <cell r="D1030">
            <v>0</v>
          </cell>
          <cell r="E1030">
            <v>0</v>
          </cell>
          <cell r="F1030">
            <v>0</v>
          </cell>
          <cell r="G1030">
            <v>0</v>
          </cell>
          <cell r="H1030">
            <v>3</v>
          </cell>
          <cell r="I1030">
            <v>6</v>
          </cell>
          <cell r="J1030">
            <v>10</v>
          </cell>
        </row>
        <row r="1031">
          <cell r="B1031">
            <v>0</v>
          </cell>
          <cell r="C1031">
            <v>0</v>
          </cell>
          <cell r="D1031">
            <v>0</v>
          </cell>
          <cell r="E1031">
            <v>0</v>
          </cell>
          <cell r="F1031">
            <v>0</v>
          </cell>
          <cell r="G1031">
            <v>0</v>
          </cell>
          <cell r="H1031">
            <v>3</v>
          </cell>
          <cell r="I1031">
            <v>6</v>
          </cell>
          <cell r="J1031">
            <v>10</v>
          </cell>
        </row>
        <row r="1032">
          <cell r="B1032">
            <v>0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3</v>
          </cell>
          <cell r="I1032">
            <v>6</v>
          </cell>
          <cell r="J1032">
            <v>10</v>
          </cell>
        </row>
        <row r="1033">
          <cell r="B1033">
            <v>0</v>
          </cell>
          <cell r="C1033">
            <v>0</v>
          </cell>
          <cell r="D1033">
            <v>0</v>
          </cell>
          <cell r="E1033">
            <v>0</v>
          </cell>
          <cell r="F1033">
            <v>0</v>
          </cell>
          <cell r="G1033">
            <v>0</v>
          </cell>
          <cell r="H1033">
            <v>3</v>
          </cell>
          <cell r="I1033">
            <v>6</v>
          </cell>
          <cell r="J1033">
            <v>10</v>
          </cell>
        </row>
        <row r="1034">
          <cell r="B1034">
            <v>0</v>
          </cell>
          <cell r="C1034">
            <v>0</v>
          </cell>
          <cell r="D1034">
            <v>0</v>
          </cell>
          <cell r="E1034">
            <v>0</v>
          </cell>
          <cell r="F1034">
            <v>0</v>
          </cell>
          <cell r="G1034">
            <v>0</v>
          </cell>
          <cell r="H1034">
            <v>3</v>
          </cell>
          <cell r="I1034">
            <v>6</v>
          </cell>
          <cell r="J1034">
            <v>10</v>
          </cell>
        </row>
        <row r="1035">
          <cell r="B1035">
            <v>0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  <cell r="H1035">
            <v>3</v>
          </cell>
          <cell r="I1035">
            <v>6</v>
          </cell>
          <cell r="J1035">
            <v>10</v>
          </cell>
        </row>
        <row r="1036">
          <cell r="B1036">
            <v>0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  <cell r="H1036">
            <v>3</v>
          </cell>
          <cell r="I1036">
            <v>6</v>
          </cell>
          <cell r="J1036">
            <v>10</v>
          </cell>
        </row>
        <row r="1037">
          <cell r="B1037">
            <v>0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  <cell r="H1037">
            <v>3</v>
          </cell>
          <cell r="I1037">
            <v>6</v>
          </cell>
          <cell r="J1037">
            <v>10</v>
          </cell>
        </row>
        <row r="1038">
          <cell r="B1038">
            <v>0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  <cell r="I1038">
            <v>6</v>
          </cell>
          <cell r="J1038">
            <v>10</v>
          </cell>
        </row>
        <row r="1039">
          <cell r="B1039">
            <v>95024</v>
          </cell>
          <cell r="C1039">
            <v>2.7923</v>
          </cell>
          <cell r="D1039">
            <v>1.7613000000000001</v>
          </cell>
          <cell r="E1039">
            <v>0.95169999999999999</v>
          </cell>
          <cell r="F1039">
            <v>7.9200000000000007E-2</v>
          </cell>
          <cell r="G1039">
            <v>0</v>
          </cell>
          <cell r="J1039">
            <v>10</v>
          </cell>
        </row>
        <row r="1041">
          <cell r="B1041" t="str">
            <v>Evolução DEC Conjunto Saúde</v>
          </cell>
        </row>
        <row r="1042">
          <cell r="B1042" t="str">
            <v>CONSUM</v>
          </cell>
          <cell r="C1042" t="str">
            <v>TOTAL</v>
          </cell>
          <cell r="D1042" t="str">
            <v>NPROG</v>
          </cell>
          <cell r="E1042" t="str">
            <v>PROG</v>
          </cell>
          <cell r="F1042" t="str">
            <v>SUBT INT</v>
          </cell>
          <cell r="G1042" t="str">
            <v>SUBT EXT</v>
          </cell>
          <cell r="H1042" t="str">
            <v>Padrão Mensal = 2,5</v>
          </cell>
          <cell r="I1042" t="str">
            <v>Padrão Trimestral = 4,2</v>
          </cell>
          <cell r="J1042" t="str">
            <v>Padrão Anual = 7</v>
          </cell>
        </row>
        <row r="1043">
          <cell r="B1043">
            <v>103236</v>
          </cell>
          <cell r="C1043">
            <v>0.60389999999999999</v>
          </cell>
          <cell r="D1043">
            <v>0.4108</v>
          </cell>
          <cell r="E1043">
            <v>3.7999999999999999E-2</v>
          </cell>
          <cell r="F1043">
            <v>0</v>
          </cell>
          <cell r="G1043">
            <v>0.15509999999999999</v>
          </cell>
          <cell r="H1043">
            <v>2.5</v>
          </cell>
          <cell r="I1043">
            <v>4.2</v>
          </cell>
          <cell r="J1043">
            <v>7</v>
          </cell>
        </row>
        <row r="1044">
          <cell r="B1044">
            <v>103307</v>
          </cell>
          <cell r="C1044">
            <v>0.25069999999999998</v>
          </cell>
          <cell r="D1044">
            <v>0.15759999999999999</v>
          </cell>
          <cell r="E1044">
            <v>9.3100000000000002E-2</v>
          </cell>
          <cell r="F1044">
            <v>0</v>
          </cell>
          <cell r="G1044">
            <v>0</v>
          </cell>
          <cell r="H1044">
            <v>2.5</v>
          </cell>
          <cell r="I1044">
            <v>4.2</v>
          </cell>
          <cell r="J1044">
            <v>7</v>
          </cell>
        </row>
        <row r="1045">
          <cell r="B1045">
            <v>102950</v>
          </cell>
          <cell r="C1045">
            <v>0.17810000000000001</v>
          </cell>
          <cell r="D1045">
            <v>0.1628</v>
          </cell>
          <cell r="E1045">
            <v>1.5299999999999999E-2</v>
          </cell>
          <cell r="F1045">
            <v>0</v>
          </cell>
          <cell r="G1045">
            <v>0</v>
          </cell>
          <cell r="H1045">
            <v>2.5</v>
          </cell>
          <cell r="I1045">
            <v>4.2</v>
          </cell>
          <cell r="J1045">
            <v>7</v>
          </cell>
        </row>
        <row r="1046">
          <cell r="B1046">
            <v>103164</v>
          </cell>
          <cell r="C1046">
            <v>1.0330999999999999</v>
          </cell>
          <cell r="D1046">
            <v>0.73140000000000005</v>
          </cell>
          <cell r="E1046">
            <v>0.14649999999999999</v>
          </cell>
          <cell r="F1046">
            <v>0</v>
          </cell>
          <cell r="G1046">
            <v>0.1552</v>
          </cell>
          <cell r="H1046">
            <v>2.5</v>
          </cell>
          <cell r="I1046">
            <v>4.2</v>
          </cell>
          <cell r="J1046">
            <v>7</v>
          </cell>
        </row>
        <row r="1047">
          <cell r="B1047">
            <v>0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  <cell r="H1047">
            <v>2.5</v>
          </cell>
          <cell r="I1047">
            <v>4.2</v>
          </cell>
          <cell r="J1047">
            <v>7</v>
          </cell>
        </row>
        <row r="1048">
          <cell r="B1048">
            <v>0</v>
          </cell>
          <cell r="C1048">
            <v>0</v>
          </cell>
          <cell r="D1048">
            <v>0</v>
          </cell>
          <cell r="E1048">
            <v>0</v>
          </cell>
          <cell r="F1048">
            <v>0</v>
          </cell>
          <cell r="G1048">
            <v>0</v>
          </cell>
          <cell r="H1048">
            <v>2.5</v>
          </cell>
          <cell r="I1048">
            <v>4.2</v>
          </cell>
          <cell r="J1048">
            <v>7</v>
          </cell>
        </row>
        <row r="1049">
          <cell r="B1049">
            <v>0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  <cell r="H1049">
            <v>2.5</v>
          </cell>
          <cell r="I1049">
            <v>4.2</v>
          </cell>
          <cell r="J1049">
            <v>7</v>
          </cell>
        </row>
        <row r="1050">
          <cell r="B1050">
            <v>0</v>
          </cell>
          <cell r="C1050">
            <v>0</v>
          </cell>
          <cell r="D1050">
            <v>0</v>
          </cell>
          <cell r="E1050">
            <v>0</v>
          </cell>
          <cell r="F1050">
            <v>0</v>
          </cell>
          <cell r="G1050">
            <v>0</v>
          </cell>
          <cell r="H1050">
            <v>2.5</v>
          </cell>
          <cell r="I1050">
            <v>4.2</v>
          </cell>
          <cell r="J1050">
            <v>7</v>
          </cell>
        </row>
        <row r="1051">
          <cell r="B1051">
            <v>0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H1051">
            <v>2.5</v>
          </cell>
          <cell r="I1051">
            <v>4.2</v>
          </cell>
          <cell r="J1051">
            <v>7</v>
          </cell>
        </row>
        <row r="1052">
          <cell r="B1052">
            <v>0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  <cell r="H1052">
            <v>2.5</v>
          </cell>
          <cell r="I1052">
            <v>4.2</v>
          </cell>
          <cell r="J1052">
            <v>7</v>
          </cell>
        </row>
        <row r="1053">
          <cell r="B1053">
            <v>0</v>
          </cell>
          <cell r="C1053">
            <v>0</v>
          </cell>
          <cell r="D1053">
            <v>0</v>
          </cell>
          <cell r="E1053">
            <v>0</v>
          </cell>
          <cell r="F1053">
            <v>0</v>
          </cell>
          <cell r="G1053">
            <v>0</v>
          </cell>
          <cell r="H1053">
            <v>2.5</v>
          </cell>
          <cell r="I1053">
            <v>4.2</v>
          </cell>
          <cell r="J1053">
            <v>7</v>
          </cell>
        </row>
        <row r="1054">
          <cell r="B1054">
            <v>0</v>
          </cell>
          <cell r="C1054">
            <v>0</v>
          </cell>
          <cell r="D1054">
            <v>0</v>
          </cell>
          <cell r="E1054">
            <v>0</v>
          </cell>
          <cell r="F1054">
            <v>0</v>
          </cell>
          <cell r="G1054">
            <v>0</v>
          </cell>
          <cell r="H1054">
            <v>2.5</v>
          </cell>
          <cell r="I1054">
            <v>4.2</v>
          </cell>
          <cell r="J1054">
            <v>7</v>
          </cell>
        </row>
        <row r="1055">
          <cell r="B1055">
            <v>0</v>
          </cell>
          <cell r="C1055">
            <v>0</v>
          </cell>
          <cell r="D1055">
            <v>0</v>
          </cell>
          <cell r="E1055">
            <v>0</v>
          </cell>
          <cell r="F1055">
            <v>0</v>
          </cell>
          <cell r="G1055">
            <v>0</v>
          </cell>
          <cell r="H1055">
            <v>2.5</v>
          </cell>
          <cell r="I1055">
            <v>4.2</v>
          </cell>
          <cell r="J1055">
            <v>7</v>
          </cell>
        </row>
        <row r="1056">
          <cell r="B1056">
            <v>0</v>
          </cell>
          <cell r="C1056">
            <v>0</v>
          </cell>
          <cell r="D1056">
            <v>0</v>
          </cell>
          <cell r="E1056">
            <v>0</v>
          </cell>
          <cell r="F1056">
            <v>0</v>
          </cell>
          <cell r="G1056">
            <v>0</v>
          </cell>
          <cell r="H1056">
            <v>2.5</v>
          </cell>
          <cell r="I1056">
            <v>4.2</v>
          </cell>
          <cell r="J1056">
            <v>7</v>
          </cell>
        </row>
        <row r="1057">
          <cell r="B1057">
            <v>0</v>
          </cell>
          <cell r="C1057">
            <v>0</v>
          </cell>
          <cell r="D1057">
            <v>0</v>
          </cell>
          <cell r="E1057">
            <v>0</v>
          </cell>
          <cell r="F1057">
            <v>0</v>
          </cell>
          <cell r="G1057">
            <v>0</v>
          </cell>
          <cell r="H1057">
            <v>2.5</v>
          </cell>
          <cell r="I1057">
            <v>4.2</v>
          </cell>
          <cell r="J1057">
            <v>7</v>
          </cell>
        </row>
        <row r="1058">
          <cell r="B1058">
            <v>0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  <cell r="I1058">
            <v>4.2</v>
          </cell>
          <cell r="J1058">
            <v>7</v>
          </cell>
        </row>
        <row r="1059">
          <cell r="B1059">
            <v>103164</v>
          </cell>
          <cell r="C1059">
            <v>1.0330999999999999</v>
          </cell>
          <cell r="D1059">
            <v>0.73140000000000005</v>
          </cell>
          <cell r="E1059">
            <v>0.14649999999999999</v>
          </cell>
          <cell r="F1059">
            <v>0</v>
          </cell>
          <cell r="G1059">
            <v>0.1552</v>
          </cell>
          <cell r="J1059">
            <v>7</v>
          </cell>
        </row>
        <row r="1061">
          <cell r="B1061" t="str">
            <v>Evolução DEC Conjunto Taboão da Serra</v>
          </cell>
        </row>
        <row r="1062">
          <cell r="B1062" t="str">
            <v>CONSUM</v>
          </cell>
          <cell r="C1062" t="str">
            <v>TOTAL</v>
          </cell>
          <cell r="D1062" t="str">
            <v>NPROG</v>
          </cell>
          <cell r="E1062" t="str">
            <v>PROG</v>
          </cell>
          <cell r="F1062" t="str">
            <v>SUBT INT</v>
          </cell>
          <cell r="G1062" t="str">
            <v>SUBT EXT</v>
          </cell>
          <cell r="H1062" t="str">
            <v>Padrão Mensal = 6</v>
          </cell>
          <cell r="I1062" t="str">
            <v>Padrão Trimestral = 12</v>
          </cell>
          <cell r="J1062" t="str">
            <v>Padrão Anual = 20</v>
          </cell>
        </row>
        <row r="1063">
          <cell r="B1063">
            <v>50775</v>
          </cell>
          <cell r="C1063">
            <v>2.5503999999999998</v>
          </cell>
          <cell r="D1063">
            <v>2.5278999999999998</v>
          </cell>
          <cell r="E1063">
            <v>2.2499999999999999E-2</v>
          </cell>
          <cell r="F1063">
            <v>0</v>
          </cell>
          <cell r="G1063">
            <v>0</v>
          </cell>
          <cell r="H1063">
            <v>6</v>
          </cell>
          <cell r="I1063">
            <v>12</v>
          </cell>
          <cell r="J1063">
            <v>20</v>
          </cell>
        </row>
        <row r="1064">
          <cell r="B1064">
            <v>52941</v>
          </cell>
          <cell r="C1064">
            <v>0.87329999999999997</v>
          </cell>
          <cell r="D1064">
            <v>0.7591</v>
          </cell>
          <cell r="E1064">
            <v>0.1142</v>
          </cell>
          <cell r="F1064">
            <v>0</v>
          </cell>
          <cell r="G1064">
            <v>0</v>
          </cell>
          <cell r="H1064">
            <v>6</v>
          </cell>
          <cell r="I1064">
            <v>12</v>
          </cell>
          <cell r="J1064">
            <v>20</v>
          </cell>
        </row>
        <row r="1065">
          <cell r="B1065">
            <v>52941</v>
          </cell>
          <cell r="C1065">
            <v>1.4293</v>
          </cell>
          <cell r="D1065">
            <v>0.48699999999999999</v>
          </cell>
          <cell r="E1065">
            <v>0.94230000000000003</v>
          </cell>
          <cell r="F1065">
            <v>0</v>
          </cell>
          <cell r="G1065">
            <v>0</v>
          </cell>
          <cell r="H1065">
            <v>6</v>
          </cell>
          <cell r="I1065">
            <v>12</v>
          </cell>
          <cell r="J1065">
            <v>20</v>
          </cell>
        </row>
        <row r="1066">
          <cell r="B1066">
            <v>52219</v>
          </cell>
          <cell r="C1066">
            <v>4.8143000000000002</v>
          </cell>
          <cell r="D1066">
            <v>3.7212999999999998</v>
          </cell>
          <cell r="E1066">
            <v>1.093</v>
          </cell>
          <cell r="F1066">
            <v>0</v>
          </cell>
          <cell r="G1066">
            <v>0</v>
          </cell>
          <cell r="H1066">
            <v>6</v>
          </cell>
          <cell r="I1066">
            <v>12</v>
          </cell>
          <cell r="J1066">
            <v>20</v>
          </cell>
        </row>
        <row r="1067">
          <cell r="B1067">
            <v>0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  <cell r="H1067">
            <v>6</v>
          </cell>
          <cell r="I1067">
            <v>12</v>
          </cell>
          <cell r="J1067">
            <v>20</v>
          </cell>
        </row>
        <row r="1068">
          <cell r="B1068">
            <v>0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  <cell r="G1068">
            <v>0</v>
          </cell>
          <cell r="H1068">
            <v>6</v>
          </cell>
          <cell r="I1068">
            <v>12</v>
          </cell>
          <cell r="J1068">
            <v>20</v>
          </cell>
        </row>
        <row r="1069">
          <cell r="B1069">
            <v>0</v>
          </cell>
          <cell r="C1069">
            <v>0</v>
          </cell>
          <cell r="D1069">
            <v>0</v>
          </cell>
          <cell r="E1069">
            <v>0</v>
          </cell>
          <cell r="F1069">
            <v>0</v>
          </cell>
          <cell r="G1069">
            <v>0</v>
          </cell>
          <cell r="H1069">
            <v>6</v>
          </cell>
          <cell r="I1069">
            <v>12</v>
          </cell>
          <cell r="J1069">
            <v>20</v>
          </cell>
        </row>
        <row r="1070">
          <cell r="B1070">
            <v>0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  <cell r="H1070">
            <v>6</v>
          </cell>
          <cell r="I1070">
            <v>12</v>
          </cell>
          <cell r="J1070">
            <v>20</v>
          </cell>
        </row>
        <row r="1071">
          <cell r="B1071">
            <v>0</v>
          </cell>
          <cell r="C1071">
            <v>0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H1071">
            <v>6</v>
          </cell>
          <cell r="I1071">
            <v>12</v>
          </cell>
          <cell r="J1071">
            <v>20</v>
          </cell>
        </row>
        <row r="1072">
          <cell r="B1072">
            <v>0</v>
          </cell>
          <cell r="C1072">
            <v>0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  <cell r="H1072">
            <v>6</v>
          </cell>
          <cell r="I1072">
            <v>12</v>
          </cell>
          <cell r="J1072">
            <v>20</v>
          </cell>
        </row>
        <row r="1073">
          <cell r="B1073">
            <v>0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  <cell r="H1073">
            <v>6</v>
          </cell>
          <cell r="I1073">
            <v>12</v>
          </cell>
          <cell r="J1073">
            <v>20</v>
          </cell>
        </row>
        <row r="1074">
          <cell r="B1074">
            <v>0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  <cell r="H1074">
            <v>6</v>
          </cell>
          <cell r="I1074">
            <v>12</v>
          </cell>
          <cell r="J1074">
            <v>20</v>
          </cell>
        </row>
        <row r="1075">
          <cell r="B1075">
            <v>0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  <cell r="H1075">
            <v>6</v>
          </cell>
          <cell r="I1075">
            <v>12</v>
          </cell>
          <cell r="J1075">
            <v>20</v>
          </cell>
        </row>
        <row r="1076">
          <cell r="B1076">
            <v>0</v>
          </cell>
          <cell r="C1076">
            <v>0</v>
          </cell>
          <cell r="D1076">
            <v>0</v>
          </cell>
          <cell r="E1076">
            <v>0</v>
          </cell>
          <cell r="F1076">
            <v>0</v>
          </cell>
          <cell r="G1076">
            <v>0</v>
          </cell>
          <cell r="H1076">
            <v>6</v>
          </cell>
          <cell r="I1076">
            <v>12</v>
          </cell>
          <cell r="J1076">
            <v>20</v>
          </cell>
        </row>
        <row r="1077">
          <cell r="B1077">
            <v>0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  <cell r="H1077">
            <v>6</v>
          </cell>
          <cell r="I1077">
            <v>12</v>
          </cell>
          <cell r="J1077">
            <v>20</v>
          </cell>
        </row>
        <row r="1078">
          <cell r="B1078">
            <v>0</v>
          </cell>
          <cell r="C1078">
            <v>0</v>
          </cell>
          <cell r="D1078">
            <v>0</v>
          </cell>
          <cell r="E1078">
            <v>0</v>
          </cell>
          <cell r="F1078">
            <v>0</v>
          </cell>
          <cell r="G1078">
            <v>0</v>
          </cell>
          <cell r="I1078">
            <v>12</v>
          </cell>
          <cell r="J1078">
            <v>20</v>
          </cell>
        </row>
        <row r="1079">
          <cell r="B1079">
            <v>52219</v>
          </cell>
          <cell r="C1079">
            <v>4.8143000000000002</v>
          </cell>
          <cell r="D1079">
            <v>3.7212999999999998</v>
          </cell>
          <cell r="E1079">
            <v>1.093</v>
          </cell>
          <cell r="F1079">
            <v>0</v>
          </cell>
          <cell r="G1079">
            <v>0</v>
          </cell>
          <cell r="J1079">
            <v>20</v>
          </cell>
        </row>
        <row r="1081">
          <cell r="B1081" t="str">
            <v>Evolução DEC Conjunto Tatuapé</v>
          </cell>
        </row>
        <row r="1082">
          <cell r="B1082" t="str">
            <v>CONSUM</v>
          </cell>
          <cell r="C1082" t="str">
            <v>TOTAL</v>
          </cell>
          <cell r="D1082" t="str">
            <v>NPROG</v>
          </cell>
          <cell r="E1082" t="str">
            <v>PROG</v>
          </cell>
          <cell r="F1082" t="str">
            <v>SUBT INT</v>
          </cell>
          <cell r="G1082" t="str">
            <v>SUBT EXT</v>
          </cell>
          <cell r="H1082" t="str">
            <v>Padrão Mensal = 3,6</v>
          </cell>
          <cell r="I1082" t="str">
            <v>Padrão Trimestral = 7,2</v>
          </cell>
          <cell r="J1082" t="str">
            <v>Padrão Anual = 12</v>
          </cell>
        </row>
        <row r="1083">
          <cell r="B1083">
            <v>46495</v>
          </cell>
          <cell r="C1083">
            <v>0.23350000000000001</v>
          </cell>
          <cell r="D1083">
            <v>0.23250000000000001</v>
          </cell>
          <cell r="E1083">
            <v>0</v>
          </cell>
          <cell r="F1083">
            <v>1E-3</v>
          </cell>
          <cell r="G1083">
            <v>0</v>
          </cell>
          <cell r="H1083">
            <v>3.6</v>
          </cell>
          <cell r="I1083">
            <v>7.2</v>
          </cell>
          <cell r="J1083">
            <v>12</v>
          </cell>
        </row>
        <row r="1084">
          <cell r="B1084">
            <v>46692</v>
          </cell>
          <cell r="C1084">
            <v>0.37029999999999996</v>
          </cell>
          <cell r="D1084">
            <v>0.21779999999999999</v>
          </cell>
          <cell r="E1084">
            <v>0.1525</v>
          </cell>
          <cell r="F1084">
            <v>0</v>
          </cell>
          <cell r="G1084">
            <v>0</v>
          </cell>
          <cell r="H1084">
            <v>3.6</v>
          </cell>
          <cell r="I1084">
            <v>7.2</v>
          </cell>
          <cell r="J1084">
            <v>12</v>
          </cell>
        </row>
        <row r="1085">
          <cell r="B1085">
            <v>46531</v>
          </cell>
          <cell r="C1085">
            <v>5.79E-2</v>
          </cell>
          <cell r="D1085">
            <v>5.28E-2</v>
          </cell>
          <cell r="E1085">
            <v>4.8999999999999998E-3</v>
          </cell>
          <cell r="F1085">
            <v>2.0000000000000001E-4</v>
          </cell>
          <cell r="G1085">
            <v>0</v>
          </cell>
          <cell r="H1085">
            <v>3.6</v>
          </cell>
          <cell r="I1085">
            <v>7.2</v>
          </cell>
          <cell r="J1085">
            <v>12</v>
          </cell>
        </row>
        <row r="1086">
          <cell r="B1086">
            <v>46573</v>
          </cell>
          <cell r="C1086">
            <v>0.66220000000000001</v>
          </cell>
          <cell r="D1086">
            <v>0.50319999999999998</v>
          </cell>
          <cell r="E1086">
            <v>0.1578</v>
          </cell>
          <cell r="F1086">
            <v>1.1999999999999999E-3</v>
          </cell>
          <cell r="G1086">
            <v>0</v>
          </cell>
          <cell r="H1086">
            <v>3.6</v>
          </cell>
          <cell r="I1086">
            <v>7.2</v>
          </cell>
          <cell r="J1086">
            <v>12</v>
          </cell>
        </row>
        <row r="1087">
          <cell r="B1087">
            <v>0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  <cell r="H1087">
            <v>3.6</v>
          </cell>
          <cell r="I1087">
            <v>7.2</v>
          </cell>
          <cell r="J1087">
            <v>12</v>
          </cell>
        </row>
        <row r="1088">
          <cell r="B1088">
            <v>0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  <cell r="H1088">
            <v>3.6</v>
          </cell>
          <cell r="I1088">
            <v>7.2</v>
          </cell>
          <cell r="J1088">
            <v>12</v>
          </cell>
        </row>
        <row r="1089">
          <cell r="B1089">
            <v>0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  <cell r="H1089">
            <v>3.6</v>
          </cell>
          <cell r="I1089">
            <v>7.2</v>
          </cell>
          <cell r="J1089">
            <v>12</v>
          </cell>
        </row>
        <row r="1090">
          <cell r="B1090">
            <v>0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  <cell r="H1090">
            <v>3.6</v>
          </cell>
          <cell r="I1090">
            <v>7.2</v>
          </cell>
          <cell r="J1090">
            <v>12</v>
          </cell>
        </row>
        <row r="1091">
          <cell r="B1091">
            <v>0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  <cell r="H1091">
            <v>3.6</v>
          </cell>
          <cell r="I1091">
            <v>7.2</v>
          </cell>
          <cell r="J1091">
            <v>12</v>
          </cell>
        </row>
        <row r="1092">
          <cell r="B1092">
            <v>0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  <cell r="H1092">
            <v>3.6</v>
          </cell>
          <cell r="I1092">
            <v>7.2</v>
          </cell>
          <cell r="J1092">
            <v>12</v>
          </cell>
        </row>
        <row r="1093">
          <cell r="B1093">
            <v>0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  <cell r="H1093">
            <v>3.6</v>
          </cell>
          <cell r="I1093">
            <v>7.2</v>
          </cell>
          <cell r="J1093">
            <v>12</v>
          </cell>
        </row>
        <row r="1094">
          <cell r="B1094">
            <v>0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  <cell r="H1094">
            <v>3.6</v>
          </cell>
          <cell r="I1094">
            <v>7.2</v>
          </cell>
          <cell r="J1094">
            <v>12</v>
          </cell>
        </row>
        <row r="1095">
          <cell r="B1095">
            <v>0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  <cell r="H1095">
            <v>3.6</v>
          </cell>
          <cell r="I1095">
            <v>7.2</v>
          </cell>
          <cell r="J1095">
            <v>12</v>
          </cell>
        </row>
        <row r="1096">
          <cell r="B1096">
            <v>0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  <cell r="H1096">
            <v>3.6</v>
          </cell>
          <cell r="I1096">
            <v>7.2</v>
          </cell>
          <cell r="J1096">
            <v>12</v>
          </cell>
        </row>
        <row r="1097">
          <cell r="B1097">
            <v>0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H1097">
            <v>3.6</v>
          </cell>
          <cell r="I1097">
            <v>7.2</v>
          </cell>
          <cell r="J1097">
            <v>12</v>
          </cell>
        </row>
        <row r="1098">
          <cell r="B1098">
            <v>0</v>
          </cell>
          <cell r="C1098">
            <v>0</v>
          </cell>
          <cell r="D1098">
            <v>0</v>
          </cell>
          <cell r="E1098">
            <v>0</v>
          </cell>
          <cell r="F1098">
            <v>0</v>
          </cell>
          <cell r="G1098">
            <v>0</v>
          </cell>
          <cell r="I1098">
            <v>7.2</v>
          </cell>
          <cell r="J1098">
            <v>12</v>
          </cell>
        </row>
        <row r="1099">
          <cell r="B1099">
            <v>46573</v>
          </cell>
          <cell r="C1099">
            <v>0.66220000000000001</v>
          </cell>
          <cell r="D1099">
            <v>0.50319999999999998</v>
          </cell>
          <cell r="E1099">
            <v>0.1578</v>
          </cell>
          <cell r="F1099">
            <v>1.1999999999999999E-3</v>
          </cell>
          <cell r="G1099">
            <v>0</v>
          </cell>
          <cell r="J1099">
            <v>12</v>
          </cell>
        </row>
        <row r="1101">
          <cell r="B1101" t="str">
            <v>Evolução DEC Conjunto Tucuruvi</v>
          </cell>
        </row>
        <row r="1102">
          <cell r="B1102" t="str">
            <v>CONSUM</v>
          </cell>
          <cell r="C1102" t="str">
            <v>TOTAL</v>
          </cell>
          <cell r="D1102" t="str">
            <v>NPROG</v>
          </cell>
          <cell r="E1102" t="str">
            <v>PROG</v>
          </cell>
          <cell r="F1102" t="str">
            <v>SUBT INT</v>
          </cell>
          <cell r="G1102" t="str">
            <v>SUBT EXT</v>
          </cell>
          <cell r="H1102" t="str">
            <v>Padrão Mensal = 3,3</v>
          </cell>
          <cell r="I1102" t="str">
            <v>Padrão Trimestral = 6,6</v>
          </cell>
          <cell r="J1102" t="str">
            <v>Padrão Anual = 11</v>
          </cell>
        </row>
        <row r="1103">
          <cell r="B1103">
            <v>199327</v>
          </cell>
          <cell r="C1103">
            <v>1.3084</v>
          </cell>
          <cell r="D1103">
            <v>1.0033000000000001</v>
          </cell>
          <cell r="E1103">
            <v>8.6699999999999999E-2</v>
          </cell>
          <cell r="F1103">
            <v>0.20039999999999999</v>
          </cell>
          <cell r="G1103">
            <v>1.8100000000000002E-2</v>
          </cell>
          <cell r="H1103">
            <v>3.3</v>
          </cell>
          <cell r="I1103">
            <v>6.6</v>
          </cell>
          <cell r="J1103">
            <v>11</v>
          </cell>
        </row>
        <row r="1104">
          <cell r="B1104">
            <v>199444</v>
          </cell>
          <cell r="C1104">
            <v>0.45949999999999996</v>
          </cell>
          <cell r="D1104">
            <v>0.43669999999999998</v>
          </cell>
          <cell r="E1104">
            <v>2.12E-2</v>
          </cell>
          <cell r="F1104">
            <v>1.6000000000000001E-3</v>
          </cell>
          <cell r="G1104">
            <v>0</v>
          </cell>
          <cell r="H1104">
            <v>3.3</v>
          </cell>
          <cell r="I1104">
            <v>6.6</v>
          </cell>
          <cell r="J1104">
            <v>11</v>
          </cell>
        </row>
        <row r="1105">
          <cell r="B1105">
            <v>198863</v>
          </cell>
          <cell r="C1105">
            <v>0.64600000000000002</v>
          </cell>
          <cell r="D1105">
            <v>0.54179999999999995</v>
          </cell>
          <cell r="E1105">
            <v>0.1042</v>
          </cell>
          <cell r="F1105">
            <v>0</v>
          </cell>
          <cell r="G1105">
            <v>0</v>
          </cell>
          <cell r="H1105">
            <v>3.3</v>
          </cell>
          <cell r="I1105">
            <v>6.6</v>
          </cell>
          <cell r="J1105">
            <v>11</v>
          </cell>
        </row>
        <row r="1106">
          <cell r="B1106">
            <v>199211</v>
          </cell>
          <cell r="C1106">
            <v>2.4140999999999999</v>
          </cell>
          <cell r="D1106">
            <v>1.9819</v>
          </cell>
          <cell r="E1106">
            <v>0.21199999999999999</v>
          </cell>
          <cell r="F1106">
            <v>0.2021</v>
          </cell>
          <cell r="G1106">
            <v>1.8100000000000002E-2</v>
          </cell>
          <cell r="H1106">
            <v>3.3</v>
          </cell>
          <cell r="I1106">
            <v>6.6</v>
          </cell>
          <cell r="J1106">
            <v>11</v>
          </cell>
        </row>
        <row r="1107">
          <cell r="B1107">
            <v>0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  <cell r="G1107">
            <v>0</v>
          </cell>
          <cell r="H1107">
            <v>3.3</v>
          </cell>
          <cell r="I1107">
            <v>6.6</v>
          </cell>
          <cell r="J1107">
            <v>11</v>
          </cell>
        </row>
        <row r="1108">
          <cell r="B1108">
            <v>0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  <cell r="H1108">
            <v>3.3</v>
          </cell>
          <cell r="I1108">
            <v>6.6</v>
          </cell>
          <cell r="J1108">
            <v>11</v>
          </cell>
        </row>
        <row r="1109">
          <cell r="B1109">
            <v>0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H1109">
            <v>3.3</v>
          </cell>
          <cell r="I1109">
            <v>6.6</v>
          </cell>
          <cell r="J1109">
            <v>11</v>
          </cell>
        </row>
        <row r="1110">
          <cell r="B1110">
            <v>0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  <cell r="H1110">
            <v>3.3</v>
          </cell>
          <cell r="I1110">
            <v>6.6</v>
          </cell>
          <cell r="J1110">
            <v>11</v>
          </cell>
        </row>
        <row r="1111">
          <cell r="B1111">
            <v>0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  <cell r="H1111">
            <v>3.3</v>
          </cell>
          <cell r="I1111">
            <v>6.6</v>
          </cell>
          <cell r="J1111">
            <v>11</v>
          </cell>
        </row>
        <row r="1112">
          <cell r="B1112">
            <v>0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3.3</v>
          </cell>
          <cell r="I1112">
            <v>6.6</v>
          </cell>
          <cell r="J1112">
            <v>11</v>
          </cell>
        </row>
        <row r="1113">
          <cell r="B1113">
            <v>0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  <cell r="G1113">
            <v>0</v>
          </cell>
          <cell r="H1113">
            <v>3.3</v>
          </cell>
          <cell r="I1113">
            <v>6.6</v>
          </cell>
          <cell r="J1113">
            <v>11</v>
          </cell>
        </row>
        <row r="1114">
          <cell r="B1114">
            <v>0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  <cell r="H1114">
            <v>3.3</v>
          </cell>
          <cell r="I1114">
            <v>6.6</v>
          </cell>
          <cell r="J1114">
            <v>11</v>
          </cell>
        </row>
        <row r="1115">
          <cell r="B1115">
            <v>0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  <cell r="G1115">
            <v>0</v>
          </cell>
          <cell r="H1115">
            <v>3.3</v>
          </cell>
          <cell r="I1115">
            <v>6.6</v>
          </cell>
          <cell r="J1115">
            <v>11</v>
          </cell>
        </row>
        <row r="1116">
          <cell r="B1116">
            <v>0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  <cell r="H1116">
            <v>3.3</v>
          </cell>
          <cell r="I1116">
            <v>6.6</v>
          </cell>
          <cell r="J1116">
            <v>11</v>
          </cell>
        </row>
        <row r="1117">
          <cell r="B1117">
            <v>0</v>
          </cell>
          <cell r="C1117">
            <v>0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  <cell r="H1117">
            <v>3.3</v>
          </cell>
          <cell r="I1117">
            <v>6.6</v>
          </cell>
          <cell r="J1117">
            <v>11</v>
          </cell>
        </row>
        <row r="1118">
          <cell r="B1118">
            <v>0</v>
          </cell>
          <cell r="C1118">
            <v>0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  <cell r="I1118">
            <v>6.6</v>
          </cell>
          <cell r="J1118">
            <v>11</v>
          </cell>
        </row>
        <row r="1119">
          <cell r="B1119">
            <v>199211</v>
          </cell>
          <cell r="C1119">
            <v>2.4140999999999999</v>
          </cell>
          <cell r="D1119">
            <v>1.9819</v>
          </cell>
          <cell r="E1119">
            <v>0.21199999999999999</v>
          </cell>
          <cell r="F1119">
            <v>0.2021</v>
          </cell>
          <cell r="G1119">
            <v>1.8100000000000002E-2</v>
          </cell>
          <cell r="J1119">
            <v>11</v>
          </cell>
        </row>
        <row r="1121">
          <cell r="B1121" t="str">
            <v>Evolução DEC Conjunto Vila Mariana</v>
          </cell>
        </row>
        <row r="1122">
          <cell r="B1122" t="str">
            <v>CONSUM</v>
          </cell>
          <cell r="C1122" t="str">
            <v>TOTAL</v>
          </cell>
          <cell r="D1122" t="str">
            <v>NPROG</v>
          </cell>
          <cell r="E1122" t="str">
            <v>PROG</v>
          </cell>
          <cell r="F1122" t="str">
            <v>SUBT INT</v>
          </cell>
          <cell r="G1122" t="str">
            <v>SUBT EXT</v>
          </cell>
          <cell r="H1122" t="str">
            <v>Padrão Mensal = 3</v>
          </cell>
          <cell r="I1122" t="str">
            <v>Padrão Trimestral = 6</v>
          </cell>
          <cell r="J1122" t="str">
            <v>Padrão Anual = 10</v>
          </cell>
        </row>
        <row r="1123">
          <cell r="B1123">
            <v>82303</v>
          </cell>
          <cell r="C1123">
            <v>0.86619999999999997</v>
          </cell>
          <cell r="D1123">
            <v>0.4819</v>
          </cell>
          <cell r="E1123">
            <v>7.3000000000000001E-3</v>
          </cell>
          <cell r="F1123">
            <v>0</v>
          </cell>
          <cell r="G1123">
            <v>0.377</v>
          </cell>
          <cell r="H1123">
            <v>3</v>
          </cell>
          <cell r="I1123">
            <v>6</v>
          </cell>
          <cell r="J1123">
            <v>10</v>
          </cell>
        </row>
        <row r="1124">
          <cell r="B1124">
            <v>82303</v>
          </cell>
          <cell r="C1124">
            <v>0.21410000000000001</v>
          </cell>
          <cell r="D1124">
            <v>0.1928</v>
          </cell>
          <cell r="E1124">
            <v>2.1299999999999999E-2</v>
          </cell>
          <cell r="F1124">
            <v>0</v>
          </cell>
          <cell r="G1124">
            <v>0</v>
          </cell>
          <cell r="H1124">
            <v>3</v>
          </cell>
          <cell r="I1124">
            <v>6</v>
          </cell>
          <cell r="J1124">
            <v>10</v>
          </cell>
        </row>
        <row r="1125">
          <cell r="B1125">
            <v>82122</v>
          </cell>
          <cell r="C1125">
            <v>0.57140000000000002</v>
          </cell>
          <cell r="D1125">
            <v>0.5544</v>
          </cell>
          <cell r="E1125">
            <v>1.7000000000000001E-2</v>
          </cell>
          <cell r="F1125">
            <v>0</v>
          </cell>
          <cell r="G1125">
            <v>0</v>
          </cell>
          <cell r="H1125">
            <v>3</v>
          </cell>
          <cell r="I1125">
            <v>6</v>
          </cell>
          <cell r="J1125">
            <v>10</v>
          </cell>
        </row>
        <row r="1126">
          <cell r="B1126">
            <v>82243</v>
          </cell>
          <cell r="C1126">
            <v>1.6516</v>
          </cell>
          <cell r="D1126">
            <v>1.2287999999999999</v>
          </cell>
          <cell r="E1126">
            <v>4.5600000000000002E-2</v>
          </cell>
          <cell r="F1126">
            <v>0</v>
          </cell>
          <cell r="G1126">
            <v>0.37730000000000002</v>
          </cell>
          <cell r="H1126">
            <v>3</v>
          </cell>
          <cell r="I1126">
            <v>6</v>
          </cell>
          <cell r="J1126">
            <v>10</v>
          </cell>
        </row>
        <row r="1127">
          <cell r="B1127">
            <v>0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  <cell r="H1127">
            <v>3</v>
          </cell>
          <cell r="I1127">
            <v>6</v>
          </cell>
          <cell r="J1127">
            <v>10</v>
          </cell>
        </row>
        <row r="1128">
          <cell r="B1128">
            <v>0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3</v>
          </cell>
          <cell r="I1128">
            <v>6</v>
          </cell>
          <cell r="J1128">
            <v>10</v>
          </cell>
        </row>
        <row r="1129">
          <cell r="B1129">
            <v>0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3</v>
          </cell>
          <cell r="I1129">
            <v>6</v>
          </cell>
          <cell r="J1129">
            <v>10</v>
          </cell>
        </row>
        <row r="1130">
          <cell r="B1130">
            <v>0</v>
          </cell>
          <cell r="C1130">
            <v>0</v>
          </cell>
          <cell r="D1130">
            <v>0</v>
          </cell>
          <cell r="E1130">
            <v>0</v>
          </cell>
          <cell r="F1130">
            <v>0</v>
          </cell>
          <cell r="G1130">
            <v>0</v>
          </cell>
          <cell r="H1130">
            <v>3</v>
          </cell>
          <cell r="I1130">
            <v>6</v>
          </cell>
          <cell r="J1130">
            <v>10</v>
          </cell>
        </row>
        <row r="1131">
          <cell r="B1131">
            <v>0</v>
          </cell>
          <cell r="C1131">
            <v>0</v>
          </cell>
          <cell r="D1131">
            <v>0</v>
          </cell>
          <cell r="E1131">
            <v>0</v>
          </cell>
          <cell r="F1131">
            <v>0</v>
          </cell>
          <cell r="G1131">
            <v>0</v>
          </cell>
          <cell r="H1131">
            <v>3</v>
          </cell>
          <cell r="I1131">
            <v>6</v>
          </cell>
          <cell r="J1131">
            <v>10</v>
          </cell>
        </row>
        <row r="1132">
          <cell r="B1132">
            <v>0</v>
          </cell>
          <cell r="C1132">
            <v>0</v>
          </cell>
          <cell r="D1132">
            <v>0</v>
          </cell>
          <cell r="E1132">
            <v>0</v>
          </cell>
          <cell r="F1132">
            <v>0</v>
          </cell>
          <cell r="G1132">
            <v>0</v>
          </cell>
          <cell r="H1132">
            <v>3</v>
          </cell>
          <cell r="I1132">
            <v>6</v>
          </cell>
          <cell r="J1132">
            <v>10</v>
          </cell>
        </row>
        <row r="1133">
          <cell r="B1133">
            <v>0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  <cell r="H1133">
            <v>3</v>
          </cell>
          <cell r="I1133">
            <v>6</v>
          </cell>
          <cell r="J1133">
            <v>10</v>
          </cell>
        </row>
        <row r="1134">
          <cell r="B1134">
            <v>0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  <cell r="H1134">
            <v>3</v>
          </cell>
          <cell r="I1134">
            <v>6</v>
          </cell>
          <cell r="J1134">
            <v>10</v>
          </cell>
        </row>
        <row r="1135">
          <cell r="B1135">
            <v>0</v>
          </cell>
          <cell r="C1135">
            <v>0</v>
          </cell>
          <cell r="D1135">
            <v>0</v>
          </cell>
          <cell r="E1135">
            <v>0</v>
          </cell>
          <cell r="F1135">
            <v>0</v>
          </cell>
          <cell r="G1135">
            <v>0</v>
          </cell>
          <cell r="H1135">
            <v>3</v>
          </cell>
          <cell r="I1135">
            <v>6</v>
          </cell>
          <cell r="J1135">
            <v>10</v>
          </cell>
        </row>
        <row r="1136">
          <cell r="B1136">
            <v>0</v>
          </cell>
          <cell r="C1136">
            <v>0</v>
          </cell>
          <cell r="D1136">
            <v>0</v>
          </cell>
          <cell r="E1136">
            <v>0</v>
          </cell>
          <cell r="F1136">
            <v>0</v>
          </cell>
          <cell r="G1136">
            <v>0</v>
          </cell>
          <cell r="H1136">
            <v>3</v>
          </cell>
          <cell r="I1136">
            <v>6</v>
          </cell>
          <cell r="J1136">
            <v>10</v>
          </cell>
        </row>
        <row r="1137">
          <cell r="B1137">
            <v>0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  <cell r="H1137">
            <v>3</v>
          </cell>
          <cell r="I1137">
            <v>6</v>
          </cell>
          <cell r="J1137">
            <v>10</v>
          </cell>
        </row>
        <row r="1138">
          <cell r="B1138">
            <v>0</v>
          </cell>
          <cell r="C1138">
            <v>0</v>
          </cell>
          <cell r="D1138">
            <v>0</v>
          </cell>
          <cell r="E1138">
            <v>0</v>
          </cell>
          <cell r="F1138">
            <v>0</v>
          </cell>
          <cell r="G1138">
            <v>0</v>
          </cell>
          <cell r="I1138">
            <v>6</v>
          </cell>
          <cell r="J1138">
            <v>10</v>
          </cell>
        </row>
        <row r="1139">
          <cell r="B1139">
            <v>82243</v>
          </cell>
          <cell r="C1139">
            <v>1.6516</v>
          </cell>
          <cell r="D1139">
            <v>1.2287999999999999</v>
          </cell>
          <cell r="E1139">
            <v>4.5600000000000002E-2</v>
          </cell>
          <cell r="F1139">
            <v>0</v>
          </cell>
          <cell r="G1139">
            <v>0.37730000000000002</v>
          </cell>
          <cell r="J1139">
            <v>10</v>
          </cell>
        </row>
        <row r="1141">
          <cell r="B1141" t="str">
            <v>Evolução DEC Conjunto Vila Matilde</v>
          </cell>
        </row>
        <row r="1142">
          <cell r="B1142" t="str">
            <v>CONSUM</v>
          </cell>
          <cell r="C1142" t="str">
            <v>TOTAL</v>
          </cell>
          <cell r="D1142" t="str">
            <v>NPROG</v>
          </cell>
          <cell r="E1142" t="str">
            <v>PROG</v>
          </cell>
          <cell r="F1142" t="str">
            <v>SUBT INT</v>
          </cell>
          <cell r="G1142" t="str">
            <v>SUBT EXT</v>
          </cell>
          <cell r="H1142" t="str">
            <v>Padrão Mensal = 2,7</v>
          </cell>
          <cell r="I1142" t="str">
            <v>Padrão Trimestral = 5,4</v>
          </cell>
          <cell r="J1142" t="str">
            <v>Padrão Anual = 9</v>
          </cell>
        </row>
        <row r="1143">
          <cell r="B1143">
            <v>86155</v>
          </cell>
          <cell r="C1143">
            <v>2.5074000000000001</v>
          </cell>
          <cell r="D1143">
            <v>1.6613</v>
          </cell>
          <cell r="E1143">
            <v>9.1999999999999998E-3</v>
          </cell>
          <cell r="F1143">
            <v>0.83689999999999998</v>
          </cell>
          <cell r="G1143">
            <v>0</v>
          </cell>
          <cell r="H1143">
            <v>2.7</v>
          </cell>
          <cell r="I1143">
            <v>5.4</v>
          </cell>
          <cell r="J1143">
            <v>9</v>
          </cell>
        </row>
        <row r="1144">
          <cell r="B1144">
            <v>86311</v>
          </cell>
          <cell r="C1144">
            <v>0.46760000000000002</v>
          </cell>
          <cell r="D1144">
            <v>0.40910000000000002</v>
          </cell>
          <cell r="E1144">
            <v>5.5899999999999998E-2</v>
          </cell>
          <cell r="F1144">
            <v>2.5999999999999999E-3</v>
          </cell>
          <cell r="G1144">
            <v>0</v>
          </cell>
          <cell r="H1144">
            <v>2.7</v>
          </cell>
          <cell r="I1144">
            <v>5.4</v>
          </cell>
          <cell r="J1144">
            <v>9</v>
          </cell>
        </row>
        <row r="1145">
          <cell r="B1145">
            <v>86100</v>
          </cell>
          <cell r="C1145">
            <v>6.7199999999999996E-2</v>
          </cell>
          <cell r="D1145">
            <v>5.7299999999999997E-2</v>
          </cell>
          <cell r="E1145">
            <v>9.9000000000000008E-3</v>
          </cell>
          <cell r="F1145">
            <v>0</v>
          </cell>
          <cell r="G1145">
            <v>0</v>
          </cell>
          <cell r="H1145">
            <v>2.7</v>
          </cell>
          <cell r="I1145">
            <v>5.4</v>
          </cell>
          <cell r="J1145">
            <v>9</v>
          </cell>
        </row>
        <row r="1146">
          <cell r="B1146">
            <v>86189</v>
          </cell>
          <cell r="C1146">
            <v>3.0417999999999998</v>
          </cell>
          <cell r="D1146">
            <v>2.1276000000000002</v>
          </cell>
          <cell r="E1146">
            <v>7.51E-2</v>
          </cell>
          <cell r="F1146">
            <v>0.83919999999999995</v>
          </cell>
          <cell r="G1146">
            <v>0</v>
          </cell>
          <cell r="H1146">
            <v>2.7</v>
          </cell>
          <cell r="I1146">
            <v>5.4</v>
          </cell>
          <cell r="J1146">
            <v>9</v>
          </cell>
        </row>
        <row r="1147">
          <cell r="B1147">
            <v>0</v>
          </cell>
          <cell r="C1147">
            <v>0</v>
          </cell>
          <cell r="D1147">
            <v>0</v>
          </cell>
          <cell r="E1147">
            <v>0</v>
          </cell>
          <cell r="F1147">
            <v>0</v>
          </cell>
          <cell r="G1147">
            <v>0</v>
          </cell>
          <cell r="H1147">
            <v>2.7</v>
          </cell>
          <cell r="I1147">
            <v>5.4</v>
          </cell>
          <cell r="J1147">
            <v>9</v>
          </cell>
        </row>
        <row r="1148">
          <cell r="B1148">
            <v>0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  <cell r="H1148">
            <v>2.7</v>
          </cell>
          <cell r="I1148">
            <v>5.4</v>
          </cell>
          <cell r="J1148">
            <v>9</v>
          </cell>
        </row>
        <row r="1149">
          <cell r="B1149">
            <v>0</v>
          </cell>
          <cell r="C1149">
            <v>0</v>
          </cell>
          <cell r="D1149">
            <v>0</v>
          </cell>
          <cell r="E1149">
            <v>0</v>
          </cell>
          <cell r="F1149">
            <v>0</v>
          </cell>
          <cell r="G1149">
            <v>0</v>
          </cell>
          <cell r="H1149">
            <v>2.7</v>
          </cell>
          <cell r="I1149">
            <v>5.4</v>
          </cell>
          <cell r="J1149">
            <v>9</v>
          </cell>
        </row>
        <row r="1150">
          <cell r="B1150">
            <v>0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  <cell r="H1150">
            <v>2.7</v>
          </cell>
          <cell r="I1150">
            <v>5.4</v>
          </cell>
          <cell r="J1150">
            <v>9</v>
          </cell>
        </row>
        <row r="1151">
          <cell r="B1151">
            <v>0</v>
          </cell>
          <cell r="C1151">
            <v>0</v>
          </cell>
          <cell r="D1151">
            <v>0</v>
          </cell>
          <cell r="E1151">
            <v>0</v>
          </cell>
          <cell r="F1151">
            <v>0</v>
          </cell>
          <cell r="G1151">
            <v>0</v>
          </cell>
          <cell r="H1151">
            <v>2.7</v>
          </cell>
          <cell r="I1151">
            <v>5.4</v>
          </cell>
          <cell r="J1151">
            <v>9</v>
          </cell>
        </row>
        <row r="1152">
          <cell r="B1152">
            <v>0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  <cell r="H1152">
            <v>2.7</v>
          </cell>
          <cell r="I1152">
            <v>5.4</v>
          </cell>
          <cell r="J1152">
            <v>9</v>
          </cell>
        </row>
        <row r="1153">
          <cell r="B1153">
            <v>0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  <cell r="H1153">
            <v>2.7</v>
          </cell>
          <cell r="I1153">
            <v>5.4</v>
          </cell>
          <cell r="J1153">
            <v>9</v>
          </cell>
        </row>
        <row r="1154">
          <cell r="B1154">
            <v>0</v>
          </cell>
          <cell r="C1154">
            <v>0</v>
          </cell>
          <cell r="D1154">
            <v>0</v>
          </cell>
          <cell r="E1154">
            <v>0</v>
          </cell>
          <cell r="F1154">
            <v>0</v>
          </cell>
          <cell r="G1154">
            <v>0</v>
          </cell>
          <cell r="H1154">
            <v>2.7</v>
          </cell>
          <cell r="I1154">
            <v>5.4</v>
          </cell>
          <cell r="J1154">
            <v>9</v>
          </cell>
        </row>
        <row r="1155">
          <cell r="B1155">
            <v>0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  <cell r="H1155">
            <v>2.7</v>
          </cell>
          <cell r="I1155">
            <v>5.4</v>
          </cell>
          <cell r="J1155">
            <v>9</v>
          </cell>
        </row>
        <row r="1156">
          <cell r="B1156">
            <v>0</v>
          </cell>
          <cell r="C1156">
            <v>0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  <cell r="H1156">
            <v>2.7</v>
          </cell>
          <cell r="I1156">
            <v>5.4</v>
          </cell>
          <cell r="J1156">
            <v>9</v>
          </cell>
        </row>
        <row r="1157">
          <cell r="B1157">
            <v>0</v>
          </cell>
          <cell r="C1157">
            <v>0</v>
          </cell>
          <cell r="D1157">
            <v>0</v>
          </cell>
          <cell r="E1157">
            <v>0</v>
          </cell>
          <cell r="F1157">
            <v>0</v>
          </cell>
          <cell r="G1157">
            <v>0</v>
          </cell>
          <cell r="H1157">
            <v>2.7</v>
          </cell>
          <cell r="I1157">
            <v>5.4</v>
          </cell>
          <cell r="J1157">
            <v>9</v>
          </cell>
        </row>
        <row r="1158">
          <cell r="B1158">
            <v>0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  <cell r="G1158">
            <v>0</v>
          </cell>
          <cell r="I1158">
            <v>5.4</v>
          </cell>
          <cell r="J1158">
            <v>9</v>
          </cell>
        </row>
        <row r="1159">
          <cell r="B1159">
            <v>86189</v>
          </cell>
          <cell r="C1159">
            <v>3.0417999999999998</v>
          </cell>
          <cell r="D1159">
            <v>2.1276000000000002</v>
          </cell>
          <cell r="E1159">
            <v>7.51E-2</v>
          </cell>
          <cell r="F1159">
            <v>0.83919999999999995</v>
          </cell>
          <cell r="G1159">
            <v>0</v>
          </cell>
          <cell r="J1159">
            <v>9</v>
          </cell>
        </row>
        <row r="1161">
          <cell r="B1161" t="str">
            <v>Evolução DEC Conjunto Vila Prudente</v>
          </cell>
        </row>
        <row r="1162">
          <cell r="B1162" t="str">
            <v>CONSUM</v>
          </cell>
          <cell r="C1162" t="str">
            <v>TOTAL</v>
          </cell>
          <cell r="D1162" t="str">
            <v>NPROG</v>
          </cell>
          <cell r="E1162" t="str">
            <v>PROG</v>
          </cell>
          <cell r="F1162" t="str">
            <v>SUBT INT</v>
          </cell>
          <cell r="G1162" t="str">
            <v>SUBT EXT</v>
          </cell>
          <cell r="H1162" t="str">
            <v>Padrão Mensal = 2,5</v>
          </cell>
          <cell r="I1162" t="str">
            <v>Padrão Trimestral = 4,8</v>
          </cell>
          <cell r="J1162" t="str">
            <v>Padrão Anual = 8</v>
          </cell>
        </row>
        <row r="1163">
          <cell r="B1163">
            <v>122205</v>
          </cell>
          <cell r="C1163">
            <v>0.61670000000000003</v>
          </cell>
          <cell r="D1163">
            <v>0.36820000000000003</v>
          </cell>
          <cell r="E1163">
            <v>3.3500000000000002E-2</v>
          </cell>
          <cell r="F1163">
            <v>0.215</v>
          </cell>
          <cell r="G1163">
            <v>0</v>
          </cell>
          <cell r="H1163">
            <v>2.5</v>
          </cell>
          <cell r="I1163">
            <v>4.8</v>
          </cell>
          <cell r="J1163">
            <v>8</v>
          </cell>
        </row>
        <row r="1164">
          <cell r="B1164">
            <v>122580</v>
          </cell>
          <cell r="C1164">
            <v>0.32769999999999999</v>
          </cell>
          <cell r="D1164">
            <v>0.2545</v>
          </cell>
          <cell r="E1164">
            <v>6.9400000000000003E-2</v>
          </cell>
          <cell r="F1164">
            <v>3.8E-3</v>
          </cell>
          <cell r="G1164">
            <v>0</v>
          </cell>
          <cell r="H1164">
            <v>2.5</v>
          </cell>
          <cell r="I1164">
            <v>4.8</v>
          </cell>
          <cell r="J1164">
            <v>8</v>
          </cell>
        </row>
        <row r="1165">
          <cell r="B1165">
            <v>122096</v>
          </cell>
          <cell r="C1165">
            <v>0.29899999999999999</v>
          </cell>
          <cell r="D1165">
            <v>0.24610000000000001</v>
          </cell>
          <cell r="E1165">
            <v>5.28E-2</v>
          </cell>
          <cell r="F1165">
            <v>0</v>
          </cell>
          <cell r="G1165">
            <v>0</v>
          </cell>
          <cell r="H1165">
            <v>2.5</v>
          </cell>
          <cell r="I1165">
            <v>4.8</v>
          </cell>
          <cell r="J1165">
            <v>8</v>
          </cell>
        </row>
        <row r="1166">
          <cell r="B1166">
            <v>122294</v>
          </cell>
          <cell r="C1166">
            <v>1.2432000000000001</v>
          </cell>
          <cell r="D1166">
            <v>0.86870000000000003</v>
          </cell>
          <cell r="E1166">
            <v>0.15579999999999999</v>
          </cell>
          <cell r="F1166">
            <v>0.21870000000000001</v>
          </cell>
          <cell r="G1166">
            <v>0</v>
          </cell>
          <cell r="H1166">
            <v>2.5</v>
          </cell>
          <cell r="I1166">
            <v>4.8</v>
          </cell>
          <cell r="J1166">
            <v>8</v>
          </cell>
        </row>
        <row r="1167">
          <cell r="B1167">
            <v>0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  <cell r="H1167">
            <v>2.5</v>
          </cell>
          <cell r="I1167">
            <v>4.8</v>
          </cell>
          <cell r="J1167">
            <v>8</v>
          </cell>
        </row>
        <row r="1168">
          <cell r="B1168">
            <v>0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H1168">
            <v>2.5</v>
          </cell>
          <cell r="I1168">
            <v>4.8</v>
          </cell>
          <cell r="J1168">
            <v>8</v>
          </cell>
        </row>
        <row r="1169">
          <cell r="B1169">
            <v>0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  <cell r="H1169">
            <v>2.5</v>
          </cell>
          <cell r="I1169">
            <v>4.8</v>
          </cell>
          <cell r="J1169">
            <v>8</v>
          </cell>
        </row>
        <row r="1170">
          <cell r="B1170">
            <v>0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  <cell r="H1170">
            <v>2.5</v>
          </cell>
          <cell r="I1170">
            <v>4.8</v>
          </cell>
          <cell r="J1170">
            <v>8</v>
          </cell>
        </row>
        <row r="1171">
          <cell r="B1171">
            <v>0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  <cell r="G1171">
            <v>0</v>
          </cell>
          <cell r="H1171">
            <v>2.5</v>
          </cell>
          <cell r="I1171">
            <v>4.8</v>
          </cell>
          <cell r="J1171">
            <v>8</v>
          </cell>
        </row>
        <row r="1172">
          <cell r="B1172">
            <v>0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  <cell r="G1172">
            <v>0</v>
          </cell>
          <cell r="H1172">
            <v>2.5</v>
          </cell>
          <cell r="I1172">
            <v>4.8</v>
          </cell>
          <cell r="J1172">
            <v>8</v>
          </cell>
        </row>
        <row r="1173">
          <cell r="B1173">
            <v>0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  <cell r="H1173">
            <v>2.5</v>
          </cell>
          <cell r="I1173">
            <v>4.8</v>
          </cell>
          <cell r="J1173">
            <v>8</v>
          </cell>
        </row>
        <row r="1174">
          <cell r="B1174">
            <v>0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  <cell r="H1174">
            <v>2.5</v>
          </cell>
          <cell r="I1174">
            <v>4.8</v>
          </cell>
          <cell r="J1174">
            <v>8</v>
          </cell>
        </row>
        <row r="1175">
          <cell r="B1175">
            <v>0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  <cell r="H1175">
            <v>2.5</v>
          </cell>
          <cell r="I1175">
            <v>4.8</v>
          </cell>
          <cell r="J1175">
            <v>8</v>
          </cell>
        </row>
        <row r="1176">
          <cell r="B1176">
            <v>0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  <cell r="H1176">
            <v>2.5</v>
          </cell>
          <cell r="I1176">
            <v>4.8</v>
          </cell>
          <cell r="J1176">
            <v>8</v>
          </cell>
        </row>
        <row r="1177">
          <cell r="B1177">
            <v>0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  <cell r="H1177">
            <v>2.5</v>
          </cell>
          <cell r="I1177">
            <v>4.8</v>
          </cell>
          <cell r="J1177">
            <v>8</v>
          </cell>
        </row>
        <row r="1178">
          <cell r="B1178">
            <v>0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  <cell r="I1178">
            <v>4.8</v>
          </cell>
          <cell r="J1178">
            <v>8</v>
          </cell>
        </row>
        <row r="1179">
          <cell r="B1179">
            <v>122294</v>
          </cell>
          <cell r="C1179">
            <v>1.2432000000000001</v>
          </cell>
          <cell r="D1179">
            <v>0.86870000000000003</v>
          </cell>
          <cell r="E1179">
            <v>0.15579999999999999</v>
          </cell>
          <cell r="F1179">
            <v>0.21870000000000001</v>
          </cell>
          <cell r="G1179">
            <v>0</v>
          </cell>
          <cell r="J1179">
            <v>8</v>
          </cell>
        </row>
        <row r="1181">
          <cell r="B1181" t="str">
            <v>Evolução DEC Total da Eletropaulo</v>
          </cell>
        </row>
        <row r="1182">
          <cell r="B1182" t="str">
            <v>CONSUM</v>
          </cell>
          <cell r="C1182" t="str">
            <v>TOTAL</v>
          </cell>
          <cell r="D1182" t="str">
            <v>NPROG</v>
          </cell>
          <cell r="E1182" t="str">
            <v>PROG</v>
          </cell>
          <cell r="F1182" t="str">
            <v>SUBT INT</v>
          </cell>
          <cell r="G1182" t="str">
            <v>SUBT EXT</v>
          </cell>
          <cell r="H1182" t="str">
            <v>Padrão Mensal = 2,1</v>
          </cell>
          <cell r="J1182" t="str">
            <v>Padrão Anual = 12,57</v>
          </cell>
        </row>
        <row r="1183">
          <cell r="B1183">
            <v>5236496</v>
          </cell>
          <cell r="C1183">
            <v>1.7107000000000001</v>
          </cell>
          <cell r="D1183">
            <v>1.5265</v>
          </cell>
          <cell r="E1183">
            <v>5.7700000000000001E-2</v>
          </cell>
          <cell r="F1183">
            <v>0.1082</v>
          </cell>
          <cell r="G1183">
            <v>1.83E-2</v>
          </cell>
          <cell r="H1183">
            <v>2.1</v>
          </cell>
          <cell r="I1183" t="e">
            <v>#N/A</v>
          </cell>
          <cell r="J1183">
            <v>12.57</v>
          </cell>
        </row>
        <row r="1184">
          <cell r="B1184">
            <v>5267727</v>
          </cell>
          <cell r="C1184">
            <v>0.8478</v>
          </cell>
          <cell r="D1184">
            <v>0.71730000000000005</v>
          </cell>
          <cell r="E1184">
            <v>5.4899999999999997E-2</v>
          </cell>
          <cell r="F1184">
            <v>7.5700000000000003E-2</v>
          </cell>
          <cell r="G1184">
            <v>0</v>
          </cell>
          <cell r="H1184">
            <v>2.1</v>
          </cell>
          <cell r="I1184" t="e">
            <v>#N/A</v>
          </cell>
          <cell r="J1184">
            <v>12.57</v>
          </cell>
        </row>
        <row r="1185">
          <cell r="B1185">
            <v>5246493</v>
          </cell>
          <cell r="C1185">
            <v>0.57640000000000002</v>
          </cell>
          <cell r="D1185">
            <v>0.48770000000000002</v>
          </cell>
          <cell r="E1185">
            <v>6.7000000000000004E-2</v>
          </cell>
          <cell r="F1185">
            <v>2.1700000000000001E-2</v>
          </cell>
          <cell r="G1185">
            <v>0</v>
          </cell>
          <cell r="H1185">
            <v>2.1</v>
          </cell>
          <cell r="I1185" t="e">
            <v>#N/A</v>
          </cell>
          <cell r="J1185">
            <v>12.57</v>
          </cell>
        </row>
        <row r="1186">
          <cell r="B1186">
            <v>5250239</v>
          </cell>
          <cell r="C1186">
            <v>3.1328</v>
          </cell>
          <cell r="D1186">
            <v>2.7294999999999998</v>
          </cell>
          <cell r="E1186">
            <v>0.17960000000000001</v>
          </cell>
          <cell r="F1186">
            <v>0.2056</v>
          </cell>
          <cell r="G1186">
            <v>1.83E-2</v>
          </cell>
          <cell r="H1186">
            <v>2.1</v>
          </cell>
          <cell r="I1186" t="e">
            <v>#N/A</v>
          </cell>
          <cell r="J1186">
            <v>12.57</v>
          </cell>
        </row>
        <row r="1187">
          <cell r="B1187">
            <v>0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  <cell r="H1187">
            <v>2.1</v>
          </cell>
          <cell r="I1187" t="e">
            <v>#N/A</v>
          </cell>
          <cell r="J1187">
            <v>12.57</v>
          </cell>
        </row>
        <row r="1188">
          <cell r="B1188">
            <v>0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  <cell r="H1188">
            <v>2.1</v>
          </cell>
          <cell r="I1188" t="e">
            <v>#N/A</v>
          </cell>
          <cell r="J1188">
            <v>12.57</v>
          </cell>
        </row>
        <row r="1189">
          <cell r="B1189">
            <v>0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  <cell r="H1189">
            <v>2.1</v>
          </cell>
          <cell r="I1189" t="e">
            <v>#N/A</v>
          </cell>
          <cell r="J1189">
            <v>12.57</v>
          </cell>
        </row>
        <row r="1190">
          <cell r="B1190">
            <v>0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  <cell r="H1190">
            <v>2.1</v>
          </cell>
          <cell r="I1190" t="e">
            <v>#N/A</v>
          </cell>
          <cell r="J1190">
            <v>12.57</v>
          </cell>
        </row>
        <row r="1191">
          <cell r="B1191">
            <v>0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  <cell r="H1191">
            <v>2.1</v>
          </cell>
          <cell r="I1191" t="e">
            <v>#N/A</v>
          </cell>
          <cell r="J1191">
            <v>12.57</v>
          </cell>
        </row>
        <row r="1192">
          <cell r="B1192">
            <v>0</v>
          </cell>
          <cell r="C1192">
            <v>0</v>
          </cell>
          <cell r="D1192">
            <v>0</v>
          </cell>
          <cell r="E1192">
            <v>0</v>
          </cell>
          <cell r="F1192">
            <v>0</v>
          </cell>
          <cell r="G1192">
            <v>0</v>
          </cell>
          <cell r="H1192">
            <v>2.1</v>
          </cell>
          <cell r="I1192" t="e">
            <v>#N/A</v>
          </cell>
          <cell r="J1192">
            <v>12.57</v>
          </cell>
        </row>
        <row r="1193">
          <cell r="B1193">
            <v>0</v>
          </cell>
          <cell r="C1193">
            <v>0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  <cell r="H1193">
            <v>2.1</v>
          </cell>
          <cell r="I1193" t="e">
            <v>#N/A</v>
          </cell>
          <cell r="J1193">
            <v>12.57</v>
          </cell>
        </row>
        <row r="1194">
          <cell r="B1194">
            <v>0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  <cell r="H1194">
            <v>2.1</v>
          </cell>
          <cell r="I1194" t="e">
            <v>#N/A</v>
          </cell>
          <cell r="J1194">
            <v>12.57</v>
          </cell>
        </row>
        <row r="1195">
          <cell r="B1195">
            <v>0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  <cell r="H1195">
            <v>2.1</v>
          </cell>
          <cell r="I1195" t="e">
            <v>#N/A</v>
          </cell>
          <cell r="J1195">
            <v>12.57</v>
          </cell>
        </row>
        <row r="1196">
          <cell r="B1196">
            <v>0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H1196">
            <v>2.1</v>
          </cell>
          <cell r="I1196" t="e">
            <v>#N/A</v>
          </cell>
          <cell r="J1196">
            <v>12.57</v>
          </cell>
        </row>
        <row r="1197">
          <cell r="B1197">
            <v>0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  <cell r="H1197">
            <v>2.1</v>
          </cell>
          <cell r="I1197" t="e">
            <v>#N/A</v>
          </cell>
          <cell r="J1197">
            <v>12.57</v>
          </cell>
        </row>
        <row r="1198">
          <cell r="B1198">
            <v>0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  <cell r="H1198">
            <v>2.1</v>
          </cell>
          <cell r="I1198" t="e">
            <v>#N/A</v>
          </cell>
          <cell r="J1198">
            <v>12.57</v>
          </cell>
        </row>
        <row r="1199">
          <cell r="B1199">
            <v>5250239</v>
          </cell>
          <cell r="C1199">
            <v>3.1328</v>
          </cell>
          <cell r="D1199">
            <v>2.7294999999999998</v>
          </cell>
          <cell r="E1199">
            <v>0.17960000000000001</v>
          </cell>
          <cell r="F1199">
            <v>0.2056</v>
          </cell>
          <cell r="G1199">
            <v>1.83E-2</v>
          </cell>
          <cell r="I1199" t="e">
            <v>#N/A</v>
          </cell>
          <cell r="J1199">
            <v>12.57</v>
          </cell>
        </row>
      </sheetData>
      <sheetData sheetId="3" refreshError="1">
        <row r="21">
          <cell r="B21" t="str">
            <v>Evolução FEC Conjunto Aeroporto</v>
          </cell>
        </row>
        <row r="22">
          <cell r="B22" t="str">
            <v>CONSUM</v>
          </cell>
          <cell r="C22" t="str">
            <v>TOTAL</v>
          </cell>
          <cell r="D22" t="str">
            <v>NPROG</v>
          </cell>
          <cell r="E22" t="str">
            <v>PROG</v>
          </cell>
          <cell r="F22" t="str">
            <v>SUBT INT</v>
          </cell>
          <cell r="G22" t="str">
            <v>SUBT EXT</v>
          </cell>
          <cell r="H22" t="str">
            <v>Padrão Mensal = 2</v>
          </cell>
          <cell r="I22" t="str">
            <v>Padrão Trimestral = 3,6</v>
          </cell>
          <cell r="J22" t="str">
            <v>Padrão Anual = 6</v>
          </cell>
        </row>
        <row r="23">
          <cell r="B23">
            <v>148506</v>
          </cell>
          <cell r="C23">
            <v>0.61809999999999998</v>
          </cell>
          <cell r="D23">
            <v>0.61299999999999999</v>
          </cell>
          <cell r="E23">
            <v>5.1000000000000004E-3</v>
          </cell>
          <cell r="F23">
            <v>0</v>
          </cell>
          <cell r="G23">
            <v>0</v>
          </cell>
          <cell r="H23">
            <v>2</v>
          </cell>
          <cell r="I23">
            <v>3.6</v>
          </cell>
          <cell r="J23">
            <v>6</v>
          </cell>
        </row>
        <row r="24">
          <cell r="B24">
            <v>148500</v>
          </cell>
          <cell r="C24">
            <v>0.24220000000000003</v>
          </cell>
          <cell r="D24">
            <v>0.20050000000000001</v>
          </cell>
          <cell r="E24">
            <v>4.1700000000000001E-2</v>
          </cell>
          <cell r="F24">
            <v>0</v>
          </cell>
          <cell r="G24">
            <v>0</v>
          </cell>
          <cell r="H24">
            <v>2</v>
          </cell>
          <cell r="I24">
            <v>3.6</v>
          </cell>
          <cell r="J24">
            <v>6</v>
          </cell>
        </row>
        <row r="25">
          <cell r="B25">
            <v>147732</v>
          </cell>
          <cell r="C25">
            <v>0.19209999999999999</v>
          </cell>
          <cell r="D25">
            <v>0.1295</v>
          </cell>
          <cell r="E25">
            <v>4.3900000000000002E-2</v>
          </cell>
          <cell r="F25">
            <v>1.8700000000000001E-2</v>
          </cell>
          <cell r="G25">
            <v>0</v>
          </cell>
          <cell r="H25">
            <v>2</v>
          </cell>
          <cell r="I25">
            <v>3.6</v>
          </cell>
          <cell r="J25">
            <v>6</v>
          </cell>
        </row>
        <row r="26">
          <cell r="B26">
            <v>148246</v>
          </cell>
          <cell r="C26">
            <v>1.0531999999999999</v>
          </cell>
          <cell r="D26">
            <v>0.94399999999999995</v>
          </cell>
          <cell r="E26">
            <v>9.06E-2</v>
          </cell>
          <cell r="F26">
            <v>1.8599999999999998E-2</v>
          </cell>
          <cell r="G26">
            <v>0</v>
          </cell>
          <cell r="H26">
            <v>2</v>
          </cell>
          <cell r="I26">
            <v>3.6</v>
          </cell>
          <cell r="J26">
            <v>6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2</v>
          </cell>
          <cell r="I27">
            <v>3.6</v>
          </cell>
          <cell r="J27">
            <v>6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2</v>
          </cell>
          <cell r="I28">
            <v>3.6</v>
          </cell>
          <cell r="J28">
            <v>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2</v>
          </cell>
          <cell r="I29">
            <v>3.6</v>
          </cell>
          <cell r="J29">
            <v>6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2</v>
          </cell>
          <cell r="I30">
            <v>3.6</v>
          </cell>
          <cell r="J30">
            <v>6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2</v>
          </cell>
          <cell r="I31">
            <v>3.6</v>
          </cell>
          <cell r="J31">
            <v>6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2</v>
          </cell>
          <cell r="I32">
            <v>3.6</v>
          </cell>
          <cell r="J32">
            <v>6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2</v>
          </cell>
          <cell r="I33">
            <v>3.6</v>
          </cell>
          <cell r="J33">
            <v>6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2</v>
          </cell>
          <cell r="I34">
            <v>3.6</v>
          </cell>
          <cell r="J34">
            <v>6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2</v>
          </cell>
          <cell r="I35">
            <v>3.6</v>
          </cell>
          <cell r="J35">
            <v>6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2</v>
          </cell>
          <cell r="I36">
            <v>3.6</v>
          </cell>
          <cell r="J36">
            <v>6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2</v>
          </cell>
          <cell r="I37">
            <v>3.6</v>
          </cell>
          <cell r="J37">
            <v>6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I38">
            <v>3.6</v>
          </cell>
          <cell r="J38">
            <v>6</v>
          </cell>
        </row>
        <row r="39">
          <cell r="B39">
            <v>148246</v>
          </cell>
          <cell r="C39">
            <v>1.0531999999999999</v>
          </cell>
          <cell r="D39">
            <v>0.94399999999999995</v>
          </cell>
          <cell r="E39">
            <v>9.06E-2</v>
          </cell>
          <cell r="F39">
            <v>1.8599999999999998E-2</v>
          </cell>
          <cell r="G39">
            <v>0</v>
          </cell>
          <cell r="J39">
            <v>6</v>
          </cell>
        </row>
        <row r="41">
          <cell r="B41" t="str">
            <v>Evolução FEC Conjunto Aricanduva</v>
          </cell>
        </row>
        <row r="42">
          <cell r="B42" t="str">
            <v>CONSUM</v>
          </cell>
          <cell r="C42" t="str">
            <v>TOTAL</v>
          </cell>
          <cell r="D42" t="str">
            <v>NPROG</v>
          </cell>
          <cell r="E42" t="str">
            <v>PROG</v>
          </cell>
          <cell r="F42" t="str">
            <v>SUBT INT</v>
          </cell>
          <cell r="G42" t="str">
            <v>SUBT EXT</v>
          </cell>
          <cell r="H42" t="str">
            <v>Padrão Mensal = 2,4</v>
          </cell>
          <cell r="I42" t="str">
            <v>Padrão Trimestral = 4,8</v>
          </cell>
          <cell r="J42" t="str">
            <v>Padrão Anual = 8</v>
          </cell>
        </row>
        <row r="43">
          <cell r="B43">
            <v>70659</v>
          </cell>
          <cell r="C43">
            <v>1.3861000000000001</v>
          </cell>
          <cell r="D43">
            <v>0.57789999999999997</v>
          </cell>
          <cell r="E43">
            <v>0</v>
          </cell>
          <cell r="F43">
            <v>0.80810000000000004</v>
          </cell>
          <cell r="G43">
            <v>0</v>
          </cell>
          <cell r="H43">
            <v>2.4</v>
          </cell>
          <cell r="I43">
            <v>4.8</v>
          </cell>
          <cell r="J43">
            <v>8</v>
          </cell>
        </row>
        <row r="44">
          <cell r="B44">
            <v>70832</v>
          </cell>
          <cell r="C44">
            <v>0.43560000000000004</v>
          </cell>
          <cell r="D44">
            <v>0.38390000000000002</v>
          </cell>
          <cell r="E44">
            <v>2.8999999999999998E-3</v>
          </cell>
          <cell r="F44">
            <v>4.8800000000000003E-2</v>
          </cell>
          <cell r="G44">
            <v>0</v>
          </cell>
          <cell r="H44">
            <v>2.4</v>
          </cell>
          <cell r="I44">
            <v>4.8</v>
          </cell>
          <cell r="J44">
            <v>8</v>
          </cell>
        </row>
        <row r="45">
          <cell r="B45">
            <v>70927</v>
          </cell>
          <cell r="C45">
            <v>0.20449999999999999</v>
          </cell>
          <cell r="D45">
            <v>0.20250000000000001</v>
          </cell>
          <cell r="E45">
            <v>2E-3</v>
          </cell>
          <cell r="F45">
            <v>0</v>
          </cell>
          <cell r="G45">
            <v>0</v>
          </cell>
          <cell r="H45">
            <v>2.4</v>
          </cell>
          <cell r="I45">
            <v>4.8</v>
          </cell>
          <cell r="J45">
            <v>8</v>
          </cell>
        </row>
        <row r="46">
          <cell r="B46">
            <v>70806</v>
          </cell>
          <cell r="C46">
            <v>2.0238</v>
          </cell>
          <cell r="D46">
            <v>1.1636</v>
          </cell>
          <cell r="E46">
            <v>4.8999999999999998E-3</v>
          </cell>
          <cell r="F46">
            <v>0.85519999999999996</v>
          </cell>
          <cell r="G46">
            <v>0</v>
          </cell>
          <cell r="H46">
            <v>2.4</v>
          </cell>
          <cell r="I46">
            <v>4.8</v>
          </cell>
          <cell r="J46">
            <v>8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2.4</v>
          </cell>
          <cell r="I47">
            <v>4.8</v>
          </cell>
          <cell r="J47">
            <v>8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2.4</v>
          </cell>
          <cell r="I48">
            <v>4.8</v>
          </cell>
          <cell r="J48">
            <v>8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2.4</v>
          </cell>
          <cell r="I49">
            <v>4.8</v>
          </cell>
          <cell r="J49">
            <v>8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2.4</v>
          </cell>
          <cell r="I50">
            <v>4.8</v>
          </cell>
          <cell r="J50">
            <v>8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2.4</v>
          </cell>
          <cell r="I51">
            <v>4.8</v>
          </cell>
          <cell r="J51">
            <v>8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2.4</v>
          </cell>
          <cell r="I52">
            <v>4.8</v>
          </cell>
          <cell r="J52">
            <v>8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2.4</v>
          </cell>
          <cell r="I53">
            <v>4.8</v>
          </cell>
          <cell r="J53">
            <v>8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2.4</v>
          </cell>
          <cell r="I54">
            <v>4.8</v>
          </cell>
          <cell r="J54">
            <v>8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2.4</v>
          </cell>
          <cell r="I55">
            <v>4.8</v>
          </cell>
          <cell r="J55">
            <v>8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2.4</v>
          </cell>
          <cell r="I56">
            <v>4.8</v>
          </cell>
          <cell r="J56">
            <v>8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2.4</v>
          </cell>
          <cell r="I57">
            <v>4.8</v>
          </cell>
          <cell r="J57">
            <v>8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I58">
            <v>4.8</v>
          </cell>
          <cell r="J58">
            <v>8</v>
          </cell>
        </row>
        <row r="59">
          <cell r="B59">
            <v>70806</v>
          </cell>
          <cell r="C59">
            <v>2.0238</v>
          </cell>
          <cell r="D59">
            <v>1.1636</v>
          </cell>
          <cell r="E59">
            <v>4.8999999999999998E-3</v>
          </cell>
          <cell r="F59">
            <v>0.85519999999999996</v>
          </cell>
          <cell r="G59">
            <v>0</v>
          </cell>
          <cell r="J59">
            <v>8</v>
          </cell>
        </row>
        <row r="61">
          <cell r="B61" t="str">
            <v>Evolução FEC Conjunto Butantã</v>
          </cell>
        </row>
        <row r="62">
          <cell r="B62" t="str">
            <v>CONSUM</v>
          </cell>
          <cell r="C62" t="str">
            <v>TOTAL</v>
          </cell>
          <cell r="D62" t="str">
            <v>NPROG</v>
          </cell>
          <cell r="E62" t="str">
            <v>PROG</v>
          </cell>
          <cell r="F62" t="str">
            <v>SUBT INT</v>
          </cell>
          <cell r="G62" t="str">
            <v>SUBT EXT</v>
          </cell>
          <cell r="H62" t="str">
            <v>Padrão Mensal = 2</v>
          </cell>
          <cell r="I62" t="str">
            <v>Padrão Trimestral = 3,6</v>
          </cell>
          <cell r="J62" t="str">
            <v>Padrão Anual = 6</v>
          </cell>
        </row>
        <row r="63">
          <cell r="B63">
            <v>29655</v>
          </cell>
          <cell r="C63">
            <v>1.9360999999999999</v>
          </cell>
          <cell r="D63">
            <v>1.9360999999999999</v>
          </cell>
          <cell r="E63">
            <v>0</v>
          </cell>
          <cell r="F63">
            <v>0</v>
          </cell>
          <cell r="G63">
            <v>0</v>
          </cell>
          <cell r="H63">
            <v>2</v>
          </cell>
          <cell r="I63">
            <v>3.6</v>
          </cell>
          <cell r="J63">
            <v>6</v>
          </cell>
        </row>
        <row r="64">
          <cell r="B64">
            <v>29699</v>
          </cell>
          <cell r="C64">
            <v>0.78889999999999993</v>
          </cell>
          <cell r="D64">
            <v>0.73119999999999996</v>
          </cell>
          <cell r="E64">
            <v>1.1000000000000001E-3</v>
          </cell>
          <cell r="F64">
            <v>5.6599999999999998E-2</v>
          </cell>
          <cell r="G64">
            <v>0</v>
          </cell>
          <cell r="H64">
            <v>2</v>
          </cell>
          <cell r="I64">
            <v>3.6</v>
          </cell>
          <cell r="J64">
            <v>6</v>
          </cell>
        </row>
        <row r="65">
          <cell r="B65">
            <v>29655</v>
          </cell>
          <cell r="C65">
            <v>0.12790000000000001</v>
          </cell>
          <cell r="D65">
            <v>0.1246</v>
          </cell>
          <cell r="E65">
            <v>3.3E-3</v>
          </cell>
          <cell r="F65">
            <v>0</v>
          </cell>
          <cell r="G65">
            <v>0</v>
          </cell>
          <cell r="H65">
            <v>2</v>
          </cell>
          <cell r="I65">
            <v>3.6</v>
          </cell>
          <cell r="J65">
            <v>6</v>
          </cell>
        </row>
        <row r="66">
          <cell r="B66">
            <v>29670</v>
          </cell>
          <cell r="C66">
            <v>2.8525999999999998</v>
          </cell>
          <cell r="D66">
            <v>2.7915999999999999</v>
          </cell>
          <cell r="E66">
            <v>4.4000000000000003E-3</v>
          </cell>
          <cell r="F66">
            <v>5.67E-2</v>
          </cell>
          <cell r="G66">
            <v>0</v>
          </cell>
          <cell r="H66">
            <v>2</v>
          </cell>
          <cell r="I66">
            <v>3.6</v>
          </cell>
          <cell r="J66">
            <v>6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2</v>
          </cell>
          <cell r="I67">
            <v>3.6</v>
          </cell>
          <cell r="J67">
            <v>6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2</v>
          </cell>
          <cell r="I68">
            <v>3.6</v>
          </cell>
          <cell r="J68">
            <v>6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2</v>
          </cell>
          <cell r="I69">
            <v>3.6</v>
          </cell>
          <cell r="J69">
            <v>6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2</v>
          </cell>
          <cell r="I70">
            <v>3.6</v>
          </cell>
          <cell r="J70">
            <v>6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2</v>
          </cell>
          <cell r="I71">
            <v>3.6</v>
          </cell>
          <cell r="J71">
            <v>6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2</v>
          </cell>
          <cell r="I72">
            <v>3.6</v>
          </cell>
          <cell r="J72">
            <v>6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2</v>
          </cell>
          <cell r="I73">
            <v>3.6</v>
          </cell>
          <cell r="J73">
            <v>6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2</v>
          </cell>
          <cell r="I74">
            <v>3.6</v>
          </cell>
          <cell r="J74">
            <v>6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2</v>
          </cell>
          <cell r="I75">
            <v>3.6</v>
          </cell>
          <cell r="J75">
            <v>6</v>
          </cell>
        </row>
        <row r="76"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2</v>
          </cell>
          <cell r="I76">
            <v>3.6</v>
          </cell>
          <cell r="J76">
            <v>6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2</v>
          </cell>
          <cell r="I77">
            <v>3.6</v>
          </cell>
          <cell r="J77">
            <v>6</v>
          </cell>
        </row>
        <row r="78"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3.6</v>
          </cell>
          <cell r="J78">
            <v>6</v>
          </cell>
        </row>
        <row r="79">
          <cell r="B79">
            <v>29670</v>
          </cell>
          <cell r="C79">
            <v>2.8525999999999998</v>
          </cell>
          <cell r="D79">
            <v>2.7915999999999999</v>
          </cell>
          <cell r="E79">
            <v>4.4000000000000003E-3</v>
          </cell>
          <cell r="F79">
            <v>5.67E-2</v>
          </cell>
          <cell r="G79">
            <v>0</v>
          </cell>
          <cell r="J79">
            <v>6</v>
          </cell>
        </row>
        <row r="81">
          <cell r="B81" t="str">
            <v>Evolução FEC Conjunto Campo Limpo</v>
          </cell>
        </row>
        <row r="82">
          <cell r="B82" t="str">
            <v>CONSUM</v>
          </cell>
          <cell r="C82" t="str">
            <v>TOTAL</v>
          </cell>
          <cell r="D82" t="str">
            <v>NPROG</v>
          </cell>
          <cell r="E82" t="str">
            <v>PROG</v>
          </cell>
          <cell r="F82" t="str">
            <v>SUBT INT</v>
          </cell>
          <cell r="G82" t="str">
            <v>SUBT EXT</v>
          </cell>
          <cell r="H82" t="str">
            <v>Padrão Mensal = 2,4</v>
          </cell>
          <cell r="I82" t="str">
            <v>Padrão Trimestral = 4,8</v>
          </cell>
          <cell r="J82" t="str">
            <v>Padrão Anual = 8</v>
          </cell>
        </row>
        <row r="83">
          <cell r="B83">
            <v>131596</v>
          </cell>
          <cell r="C83">
            <v>1.4459</v>
          </cell>
          <cell r="D83">
            <v>1.4411</v>
          </cell>
          <cell r="E83">
            <v>4.7999999999999996E-3</v>
          </cell>
          <cell r="F83">
            <v>0</v>
          </cell>
          <cell r="G83">
            <v>0</v>
          </cell>
          <cell r="H83">
            <v>2.4</v>
          </cell>
          <cell r="I83">
            <v>4.8</v>
          </cell>
          <cell r="J83">
            <v>8</v>
          </cell>
        </row>
        <row r="84">
          <cell r="B84">
            <v>132136</v>
          </cell>
          <cell r="C84">
            <v>0.55130000000000001</v>
          </cell>
          <cell r="D84">
            <v>0.54849999999999999</v>
          </cell>
          <cell r="E84">
            <v>2.8E-3</v>
          </cell>
          <cell r="F84">
            <v>0</v>
          </cell>
          <cell r="G84">
            <v>0</v>
          </cell>
          <cell r="H84">
            <v>2.4</v>
          </cell>
          <cell r="I84">
            <v>4.8</v>
          </cell>
          <cell r="J84">
            <v>8</v>
          </cell>
        </row>
        <row r="85">
          <cell r="B85">
            <v>132348</v>
          </cell>
          <cell r="C85">
            <v>0.31169999999999998</v>
          </cell>
          <cell r="D85">
            <v>0.30459999999999998</v>
          </cell>
          <cell r="E85">
            <v>6.6E-3</v>
          </cell>
          <cell r="F85">
            <v>5.0000000000000001E-4</v>
          </cell>
          <cell r="G85">
            <v>0</v>
          </cell>
          <cell r="H85">
            <v>2.4</v>
          </cell>
          <cell r="I85">
            <v>4.8</v>
          </cell>
          <cell r="J85">
            <v>8</v>
          </cell>
        </row>
        <row r="86">
          <cell r="B86">
            <v>132027</v>
          </cell>
          <cell r="C86">
            <v>2.3054000000000001</v>
          </cell>
          <cell r="D86">
            <v>2.2907000000000002</v>
          </cell>
          <cell r="E86">
            <v>1.4200000000000001E-2</v>
          </cell>
          <cell r="F86">
            <v>5.0000000000000001E-4</v>
          </cell>
          <cell r="G86">
            <v>0</v>
          </cell>
          <cell r="H86">
            <v>2.4</v>
          </cell>
          <cell r="I86">
            <v>4.8</v>
          </cell>
          <cell r="J86">
            <v>8</v>
          </cell>
        </row>
        <row r="87"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2.4</v>
          </cell>
          <cell r="I87">
            <v>4.8</v>
          </cell>
          <cell r="J87">
            <v>8</v>
          </cell>
        </row>
        <row r="88"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2.4</v>
          </cell>
          <cell r="I88">
            <v>4.8</v>
          </cell>
          <cell r="J88">
            <v>8</v>
          </cell>
        </row>
        <row r="89"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2.4</v>
          </cell>
          <cell r="I89">
            <v>4.8</v>
          </cell>
          <cell r="J89">
            <v>8</v>
          </cell>
        </row>
        <row r="90"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2.4</v>
          </cell>
          <cell r="I90">
            <v>4.8</v>
          </cell>
          <cell r="J90">
            <v>8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2.4</v>
          </cell>
          <cell r="I91">
            <v>4.8</v>
          </cell>
          <cell r="J91">
            <v>8</v>
          </cell>
        </row>
        <row r="92"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2.4</v>
          </cell>
          <cell r="I92">
            <v>4.8</v>
          </cell>
          <cell r="J92">
            <v>8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2.4</v>
          </cell>
          <cell r="I93">
            <v>4.8</v>
          </cell>
          <cell r="J93">
            <v>8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2.4</v>
          </cell>
          <cell r="I94">
            <v>4.8</v>
          </cell>
          <cell r="J94">
            <v>8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2.4</v>
          </cell>
          <cell r="I95">
            <v>4.8</v>
          </cell>
          <cell r="J95">
            <v>8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2.4</v>
          </cell>
          <cell r="I96">
            <v>4.8</v>
          </cell>
          <cell r="J96">
            <v>8</v>
          </cell>
        </row>
        <row r="97"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2.4</v>
          </cell>
          <cell r="I97">
            <v>4.8</v>
          </cell>
          <cell r="J97">
            <v>8</v>
          </cell>
        </row>
        <row r="98"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I98">
            <v>4.8</v>
          </cell>
          <cell r="J98">
            <v>8</v>
          </cell>
        </row>
        <row r="99">
          <cell r="B99">
            <v>132027</v>
          </cell>
          <cell r="C99">
            <v>2.3054000000000001</v>
          </cell>
          <cell r="D99">
            <v>2.2907000000000002</v>
          </cell>
          <cell r="E99">
            <v>1.4200000000000001E-2</v>
          </cell>
          <cell r="F99">
            <v>5.0000000000000001E-4</v>
          </cell>
          <cell r="G99">
            <v>0</v>
          </cell>
          <cell r="J99">
            <v>8</v>
          </cell>
        </row>
        <row r="101">
          <cell r="B101" t="str">
            <v>Evolução FEC Conjunto Capão Redondo</v>
          </cell>
        </row>
        <row r="102">
          <cell r="B102" t="str">
            <v>CONSUM</v>
          </cell>
          <cell r="C102" t="str">
            <v>TOTAL</v>
          </cell>
          <cell r="D102" t="str">
            <v>NPROG</v>
          </cell>
          <cell r="E102" t="str">
            <v>PROG</v>
          </cell>
          <cell r="F102" t="str">
            <v>SUBT INT</v>
          </cell>
          <cell r="G102" t="str">
            <v>SUBT EXT</v>
          </cell>
          <cell r="H102" t="str">
            <v>Padrão Mensal = 2</v>
          </cell>
          <cell r="I102" t="str">
            <v>Padrão Trimestral = 3,6</v>
          </cell>
          <cell r="J102" t="str">
            <v>Padrão Anual = 6</v>
          </cell>
        </row>
        <row r="103">
          <cell r="B103">
            <v>95796</v>
          </cell>
          <cell r="C103">
            <v>1.4117</v>
          </cell>
          <cell r="D103">
            <v>1.4106000000000001</v>
          </cell>
          <cell r="E103">
            <v>1.1000000000000001E-3</v>
          </cell>
          <cell r="F103">
            <v>0</v>
          </cell>
          <cell r="G103">
            <v>0</v>
          </cell>
          <cell r="H103">
            <v>2</v>
          </cell>
          <cell r="I103">
            <v>3.6</v>
          </cell>
          <cell r="J103">
            <v>6</v>
          </cell>
        </row>
        <row r="104">
          <cell r="B104">
            <v>99111</v>
          </cell>
          <cell r="C104">
            <v>0.1739</v>
          </cell>
          <cell r="D104">
            <v>0.17280000000000001</v>
          </cell>
          <cell r="E104">
            <v>1.1000000000000001E-3</v>
          </cell>
          <cell r="F104">
            <v>0</v>
          </cell>
          <cell r="G104">
            <v>0</v>
          </cell>
          <cell r="H104">
            <v>2</v>
          </cell>
          <cell r="I104">
            <v>3.6</v>
          </cell>
          <cell r="J104">
            <v>6</v>
          </cell>
        </row>
        <row r="105">
          <cell r="B105">
            <v>97899</v>
          </cell>
          <cell r="C105">
            <v>0.40820000000000001</v>
          </cell>
          <cell r="D105">
            <v>0.39700000000000002</v>
          </cell>
          <cell r="E105">
            <v>2.5999999999999999E-3</v>
          </cell>
          <cell r="F105">
            <v>8.6E-3</v>
          </cell>
          <cell r="G105">
            <v>0</v>
          </cell>
          <cell r="H105">
            <v>2</v>
          </cell>
          <cell r="I105">
            <v>3.6</v>
          </cell>
          <cell r="J105">
            <v>6</v>
          </cell>
        </row>
        <row r="106">
          <cell r="B106">
            <v>97602</v>
          </cell>
          <cell r="C106">
            <v>1.9716</v>
          </cell>
          <cell r="D106">
            <v>1.9581999999999999</v>
          </cell>
          <cell r="E106">
            <v>4.7999999999999996E-3</v>
          </cell>
          <cell r="F106">
            <v>8.6E-3</v>
          </cell>
          <cell r="G106">
            <v>0</v>
          </cell>
          <cell r="H106">
            <v>2</v>
          </cell>
          <cell r="I106">
            <v>3.6</v>
          </cell>
          <cell r="J106">
            <v>6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2</v>
          </cell>
          <cell r="I107">
            <v>3.6</v>
          </cell>
          <cell r="J107">
            <v>6</v>
          </cell>
        </row>
        <row r="108"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2</v>
          </cell>
          <cell r="I108">
            <v>3.6</v>
          </cell>
          <cell r="J108">
            <v>6</v>
          </cell>
        </row>
        <row r="109"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2</v>
          </cell>
          <cell r="I109">
            <v>3.6</v>
          </cell>
          <cell r="J109">
            <v>6</v>
          </cell>
        </row>
        <row r="110"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2</v>
          </cell>
          <cell r="I110">
            <v>3.6</v>
          </cell>
          <cell r="J110">
            <v>6</v>
          </cell>
        </row>
        <row r="111"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2</v>
          </cell>
          <cell r="I111">
            <v>3.6</v>
          </cell>
          <cell r="J111">
            <v>6</v>
          </cell>
        </row>
        <row r="112"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2</v>
          </cell>
          <cell r="I112">
            <v>3.6</v>
          </cell>
          <cell r="J112">
            <v>6</v>
          </cell>
        </row>
        <row r="113"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2</v>
          </cell>
          <cell r="I113">
            <v>3.6</v>
          </cell>
          <cell r="J113">
            <v>6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2</v>
          </cell>
          <cell r="I114">
            <v>3.6</v>
          </cell>
          <cell r="J114">
            <v>6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2</v>
          </cell>
          <cell r="I115">
            <v>3.6</v>
          </cell>
          <cell r="J115">
            <v>6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2</v>
          </cell>
          <cell r="I116">
            <v>3.6</v>
          </cell>
          <cell r="J116">
            <v>6</v>
          </cell>
        </row>
        <row r="117"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2</v>
          </cell>
          <cell r="I117">
            <v>3.6</v>
          </cell>
          <cell r="J117">
            <v>6</v>
          </cell>
        </row>
        <row r="118"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I118">
            <v>3.6</v>
          </cell>
          <cell r="J118">
            <v>6</v>
          </cell>
        </row>
        <row r="119">
          <cell r="B119">
            <v>97602</v>
          </cell>
          <cell r="C119">
            <v>1.9716</v>
          </cell>
          <cell r="D119">
            <v>1.9581999999999999</v>
          </cell>
          <cell r="E119">
            <v>4.7999999999999996E-3</v>
          </cell>
          <cell r="F119">
            <v>8.6E-3</v>
          </cell>
          <cell r="G119">
            <v>0</v>
          </cell>
          <cell r="J119">
            <v>6</v>
          </cell>
        </row>
        <row r="121">
          <cell r="B121" t="str">
            <v>Evolução FEC Conjunto Carapicuíba</v>
          </cell>
        </row>
        <row r="122">
          <cell r="B122" t="str">
            <v>CONSUM</v>
          </cell>
          <cell r="C122" t="str">
            <v>TOTAL</v>
          </cell>
          <cell r="D122" t="str">
            <v>NPROG</v>
          </cell>
          <cell r="E122" t="str">
            <v>PROG</v>
          </cell>
          <cell r="F122" t="str">
            <v>SUBT INT</v>
          </cell>
          <cell r="G122" t="str">
            <v>SUBT EXT</v>
          </cell>
          <cell r="H122" t="str">
            <v>Padrão Mensal = 5,4</v>
          </cell>
          <cell r="I122" t="str">
            <v>Padrão Trimestral = 10,8</v>
          </cell>
          <cell r="J122" t="str">
            <v>Padrão Anual = 18</v>
          </cell>
        </row>
        <row r="123">
          <cell r="B123">
            <v>93467</v>
          </cell>
          <cell r="C123">
            <v>0.84460000000000002</v>
          </cell>
          <cell r="D123">
            <v>0.81620000000000004</v>
          </cell>
          <cell r="E123">
            <v>2.8500000000000001E-2</v>
          </cell>
          <cell r="F123">
            <v>0</v>
          </cell>
          <cell r="G123">
            <v>0</v>
          </cell>
          <cell r="H123">
            <v>5.4</v>
          </cell>
          <cell r="I123">
            <v>10.8</v>
          </cell>
          <cell r="J123">
            <v>18</v>
          </cell>
        </row>
        <row r="124">
          <cell r="B124">
            <v>95411</v>
          </cell>
          <cell r="C124">
            <v>0.90360000000000007</v>
          </cell>
          <cell r="D124">
            <v>0.87450000000000006</v>
          </cell>
          <cell r="E124">
            <v>2.9100000000000001E-2</v>
          </cell>
          <cell r="F124">
            <v>0</v>
          </cell>
          <cell r="G124">
            <v>0</v>
          </cell>
          <cell r="H124">
            <v>5.4</v>
          </cell>
          <cell r="I124">
            <v>10.8</v>
          </cell>
          <cell r="J124">
            <v>18</v>
          </cell>
        </row>
        <row r="125">
          <cell r="B125">
            <v>96611</v>
          </cell>
          <cell r="C125">
            <v>0.49149999999999999</v>
          </cell>
          <cell r="D125">
            <v>0.46839999999999998</v>
          </cell>
          <cell r="E125">
            <v>2.3199999999999998E-2</v>
          </cell>
          <cell r="F125">
            <v>0</v>
          </cell>
          <cell r="G125">
            <v>0</v>
          </cell>
          <cell r="H125">
            <v>5.4</v>
          </cell>
          <cell r="I125">
            <v>10.8</v>
          </cell>
          <cell r="J125">
            <v>18</v>
          </cell>
        </row>
        <row r="126">
          <cell r="B126">
            <v>95163</v>
          </cell>
          <cell r="C126">
            <v>2.2345000000000002</v>
          </cell>
          <cell r="D126">
            <v>2.1539999999999999</v>
          </cell>
          <cell r="E126">
            <v>8.0699999999999994E-2</v>
          </cell>
          <cell r="F126">
            <v>0</v>
          </cell>
          <cell r="G126">
            <v>0</v>
          </cell>
          <cell r="H126">
            <v>5.4</v>
          </cell>
          <cell r="I126">
            <v>10.8</v>
          </cell>
          <cell r="J126">
            <v>18</v>
          </cell>
        </row>
        <row r="127"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5.4</v>
          </cell>
          <cell r="I127">
            <v>10.8</v>
          </cell>
          <cell r="J127">
            <v>18</v>
          </cell>
        </row>
        <row r="128"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5.4</v>
          </cell>
          <cell r="I128">
            <v>10.8</v>
          </cell>
          <cell r="J128">
            <v>18</v>
          </cell>
        </row>
        <row r="129"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5.4</v>
          </cell>
          <cell r="I129">
            <v>10.8</v>
          </cell>
          <cell r="J129">
            <v>18</v>
          </cell>
        </row>
        <row r="130"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5.4</v>
          </cell>
          <cell r="I130">
            <v>10.8</v>
          </cell>
          <cell r="J130">
            <v>18</v>
          </cell>
        </row>
        <row r="131"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5.4</v>
          </cell>
          <cell r="I131">
            <v>10.8</v>
          </cell>
          <cell r="J131">
            <v>18</v>
          </cell>
        </row>
        <row r="132"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5.4</v>
          </cell>
          <cell r="I132">
            <v>10.8</v>
          </cell>
          <cell r="J132">
            <v>18</v>
          </cell>
        </row>
        <row r="133"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5.4</v>
          </cell>
          <cell r="I133">
            <v>10.8</v>
          </cell>
          <cell r="J133">
            <v>18</v>
          </cell>
        </row>
        <row r="134"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5.4</v>
          </cell>
          <cell r="I134">
            <v>10.8</v>
          </cell>
          <cell r="J134">
            <v>18</v>
          </cell>
        </row>
        <row r="135"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5.4</v>
          </cell>
          <cell r="I135">
            <v>10.8</v>
          </cell>
          <cell r="J135">
            <v>18</v>
          </cell>
        </row>
        <row r="136"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5.4</v>
          </cell>
          <cell r="I136">
            <v>10.8</v>
          </cell>
          <cell r="J136">
            <v>18</v>
          </cell>
        </row>
        <row r="137"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5.4</v>
          </cell>
          <cell r="I137">
            <v>10.8</v>
          </cell>
          <cell r="J137">
            <v>18</v>
          </cell>
        </row>
        <row r="138"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10.8</v>
          </cell>
          <cell r="J138">
            <v>18</v>
          </cell>
        </row>
        <row r="139">
          <cell r="B139">
            <v>95163</v>
          </cell>
          <cell r="C139">
            <v>2.2345000000000002</v>
          </cell>
          <cell r="D139">
            <v>2.1539999999999999</v>
          </cell>
          <cell r="E139">
            <v>8.0699999999999994E-2</v>
          </cell>
          <cell r="F139">
            <v>0</v>
          </cell>
          <cell r="G139">
            <v>0</v>
          </cell>
          <cell r="J139">
            <v>18</v>
          </cell>
        </row>
        <row r="141">
          <cell r="B141" t="str">
            <v>Evolução FEC Conjunto Casa Verde</v>
          </cell>
        </row>
        <row r="142">
          <cell r="B142" t="str">
            <v>CONSUM</v>
          </cell>
          <cell r="C142" t="str">
            <v>TOTAL</v>
          </cell>
          <cell r="D142" t="str">
            <v>NPROG</v>
          </cell>
          <cell r="E142" t="str">
            <v>PROG</v>
          </cell>
          <cell r="F142" t="str">
            <v>SUBT INT</v>
          </cell>
          <cell r="G142" t="str">
            <v>SUBT EXT</v>
          </cell>
          <cell r="H142" t="str">
            <v>Padrão Mensal = 2,1</v>
          </cell>
          <cell r="I142" t="str">
            <v>Padrão Trimestral = 4,2</v>
          </cell>
          <cell r="J142" t="str">
            <v>Padrão Anual = 7</v>
          </cell>
        </row>
        <row r="143">
          <cell r="B143">
            <v>236126</v>
          </cell>
          <cell r="C143">
            <v>0.81369999999999998</v>
          </cell>
          <cell r="D143">
            <v>0.56910000000000005</v>
          </cell>
          <cell r="E143">
            <v>3.8999999999999998E-3</v>
          </cell>
          <cell r="F143">
            <v>0.2407</v>
          </cell>
          <cell r="G143">
            <v>0</v>
          </cell>
          <cell r="H143">
            <v>2.1</v>
          </cell>
          <cell r="I143">
            <v>4.2</v>
          </cell>
          <cell r="J143">
            <v>7</v>
          </cell>
        </row>
        <row r="144">
          <cell r="B144">
            <v>236396</v>
          </cell>
          <cell r="C144">
            <v>0.2077</v>
          </cell>
          <cell r="D144">
            <v>0.19339999999999999</v>
          </cell>
          <cell r="E144">
            <v>1.43E-2</v>
          </cell>
          <cell r="F144">
            <v>0</v>
          </cell>
          <cell r="G144">
            <v>0</v>
          </cell>
          <cell r="H144">
            <v>2.1</v>
          </cell>
          <cell r="I144">
            <v>4.2</v>
          </cell>
          <cell r="J144">
            <v>7</v>
          </cell>
        </row>
        <row r="145">
          <cell r="B145">
            <v>236402</v>
          </cell>
          <cell r="C145">
            <v>0.33339999999999997</v>
          </cell>
          <cell r="D145">
            <v>0.32269999999999999</v>
          </cell>
          <cell r="E145">
            <v>1.0699999999999999E-2</v>
          </cell>
          <cell r="F145">
            <v>0</v>
          </cell>
          <cell r="G145">
            <v>0</v>
          </cell>
          <cell r="H145">
            <v>2.1</v>
          </cell>
          <cell r="I145">
            <v>4.2</v>
          </cell>
          <cell r="J145">
            <v>7</v>
          </cell>
        </row>
        <row r="146">
          <cell r="B146">
            <v>236308</v>
          </cell>
          <cell r="C146">
            <v>1.3544</v>
          </cell>
          <cell r="D146">
            <v>1.085</v>
          </cell>
          <cell r="E146">
            <v>2.8899999999999999E-2</v>
          </cell>
          <cell r="F146">
            <v>0.24049999999999999</v>
          </cell>
          <cell r="G146">
            <v>0</v>
          </cell>
          <cell r="H146">
            <v>2.1</v>
          </cell>
          <cell r="I146">
            <v>4.2</v>
          </cell>
          <cell r="J146">
            <v>7</v>
          </cell>
        </row>
        <row r="147"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2.1</v>
          </cell>
          <cell r="I147">
            <v>4.2</v>
          </cell>
          <cell r="J147">
            <v>7</v>
          </cell>
        </row>
        <row r="148"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2.1</v>
          </cell>
          <cell r="I148">
            <v>4.2</v>
          </cell>
          <cell r="J148">
            <v>7</v>
          </cell>
        </row>
        <row r="149"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2.1</v>
          </cell>
          <cell r="I149">
            <v>4.2</v>
          </cell>
          <cell r="J149">
            <v>7</v>
          </cell>
        </row>
        <row r="150"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2.1</v>
          </cell>
          <cell r="I150">
            <v>4.2</v>
          </cell>
          <cell r="J150">
            <v>7</v>
          </cell>
        </row>
        <row r="151"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2.1</v>
          </cell>
          <cell r="I151">
            <v>4.2</v>
          </cell>
          <cell r="J151">
            <v>7</v>
          </cell>
        </row>
        <row r="152"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2.1</v>
          </cell>
          <cell r="I152">
            <v>4.2</v>
          </cell>
          <cell r="J152">
            <v>7</v>
          </cell>
        </row>
        <row r="153"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2.1</v>
          </cell>
          <cell r="I153">
            <v>4.2</v>
          </cell>
          <cell r="J153">
            <v>7</v>
          </cell>
        </row>
        <row r="154"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2.1</v>
          </cell>
          <cell r="I154">
            <v>4.2</v>
          </cell>
          <cell r="J154">
            <v>7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2.1</v>
          </cell>
          <cell r="I155">
            <v>4.2</v>
          </cell>
          <cell r="J155">
            <v>7</v>
          </cell>
        </row>
        <row r="156"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2.1</v>
          </cell>
          <cell r="I156">
            <v>4.2</v>
          </cell>
          <cell r="J156">
            <v>7</v>
          </cell>
        </row>
        <row r="157"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2.1</v>
          </cell>
          <cell r="I157">
            <v>4.2</v>
          </cell>
          <cell r="J157">
            <v>7</v>
          </cell>
        </row>
        <row r="158"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4.2</v>
          </cell>
          <cell r="J158">
            <v>7</v>
          </cell>
        </row>
        <row r="159">
          <cell r="B159">
            <v>236308</v>
          </cell>
          <cell r="C159">
            <v>1.3544</v>
          </cell>
          <cell r="D159">
            <v>1.085</v>
          </cell>
          <cell r="E159">
            <v>2.8899999999999999E-2</v>
          </cell>
          <cell r="F159">
            <v>0.24049999999999999</v>
          </cell>
          <cell r="G159">
            <v>0</v>
          </cell>
          <cell r="J159">
            <v>7</v>
          </cell>
        </row>
        <row r="161">
          <cell r="B161" t="str">
            <v>Evolução FEC Conjunto Centro Jardins</v>
          </cell>
        </row>
        <row r="162">
          <cell r="B162" t="str">
            <v>CONSUM</v>
          </cell>
          <cell r="C162" t="str">
            <v>TOTAL</v>
          </cell>
          <cell r="D162" t="str">
            <v>NPROG</v>
          </cell>
          <cell r="E162" t="str">
            <v>PROG</v>
          </cell>
          <cell r="F162" t="str">
            <v>SUBT INT</v>
          </cell>
          <cell r="G162" t="str">
            <v>SUBT EXT</v>
          </cell>
          <cell r="H162" t="str">
            <v>Padrão Mensal = 1,8</v>
          </cell>
          <cell r="I162" t="str">
            <v>Padrão Trimestral = 1,8</v>
          </cell>
          <cell r="J162" t="str">
            <v>Padrão Anual = 3</v>
          </cell>
        </row>
        <row r="163">
          <cell r="B163">
            <v>172748</v>
          </cell>
          <cell r="C163">
            <v>3.8399999999999997E-2</v>
          </cell>
          <cell r="D163">
            <v>2.9100000000000001E-2</v>
          </cell>
          <cell r="E163">
            <v>7.9000000000000008E-3</v>
          </cell>
          <cell r="F163">
            <v>6.9999999999999999E-4</v>
          </cell>
          <cell r="G163">
            <v>8.0000000000000004E-4</v>
          </cell>
          <cell r="H163">
            <v>1.8</v>
          </cell>
          <cell r="I163">
            <v>1.8</v>
          </cell>
          <cell r="J163">
            <v>3</v>
          </cell>
        </row>
        <row r="164">
          <cell r="B164">
            <v>172757</v>
          </cell>
          <cell r="C164">
            <v>4.5199999999999997E-2</v>
          </cell>
          <cell r="D164">
            <v>2.7799999999999998E-2</v>
          </cell>
          <cell r="E164">
            <v>6.1000000000000004E-3</v>
          </cell>
          <cell r="F164">
            <v>1.1299999999999999E-2</v>
          </cell>
          <cell r="G164">
            <v>0</v>
          </cell>
          <cell r="H164">
            <v>1.8</v>
          </cell>
          <cell r="I164">
            <v>1.8</v>
          </cell>
          <cell r="J164">
            <v>3</v>
          </cell>
        </row>
        <row r="165">
          <cell r="B165">
            <v>172754</v>
          </cell>
          <cell r="C165">
            <v>1.4500000000000001E-2</v>
          </cell>
          <cell r="D165">
            <v>9.7999999999999997E-3</v>
          </cell>
          <cell r="E165">
            <v>2.8E-3</v>
          </cell>
          <cell r="F165">
            <v>2.0999999999999999E-3</v>
          </cell>
          <cell r="G165">
            <v>0</v>
          </cell>
          <cell r="H165">
            <v>1.8</v>
          </cell>
          <cell r="I165">
            <v>1.8</v>
          </cell>
          <cell r="J165">
            <v>3</v>
          </cell>
        </row>
        <row r="166">
          <cell r="B166">
            <v>172753</v>
          </cell>
          <cell r="C166">
            <v>9.8100000000000007E-2</v>
          </cell>
          <cell r="D166">
            <v>6.6699999999999995E-2</v>
          </cell>
          <cell r="E166">
            <v>1.6799999999999999E-2</v>
          </cell>
          <cell r="F166">
            <v>1.41E-2</v>
          </cell>
          <cell r="G166">
            <v>8.0000000000000004E-4</v>
          </cell>
          <cell r="H166">
            <v>1.8</v>
          </cell>
          <cell r="I166">
            <v>1.8</v>
          </cell>
          <cell r="J166">
            <v>3</v>
          </cell>
        </row>
        <row r="167"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1.8</v>
          </cell>
          <cell r="I167">
            <v>1.8</v>
          </cell>
          <cell r="J167">
            <v>3</v>
          </cell>
        </row>
        <row r="168"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1.8</v>
          </cell>
          <cell r="I168">
            <v>1.8</v>
          </cell>
          <cell r="J168">
            <v>3</v>
          </cell>
        </row>
        <row r="169"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1.8</v>
          </cell>
          <cell r="I169">
            <v>1.8</v>
          </cell>
          <cell r="J169">
            <v>3</v>
          </cell>
        </row>
        <row r="170"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1.8</v>
          </cell>
          <cell r="I170">
            <v>1.8</v>
          </cell>
          <cell r="J170">
            <v>3</v>
          </cell>
        </row>
        <row r="171"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1.8</v>
          </cell>
          <cell r="I171">
            <v>1.8</v>
          </cell>
          <cell r="J171">
            <v>3</v>
          </cell>
        </row>
        <row r="172"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1.8</v>
          </cell>
          <cell r="I172">
            <v>1.8</v>
          </cell>
          <cell r="J172">
            <v>3</v>
          </cell>
        </row>
        <row r="173"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1.8</v>
          </cell>
          <cell r="I173">
            <v>1.8</v>
          </cell>
          <cell r="J173">
            <v>3</v>
          </cell>
        </row>
        <row r="174"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1.8</v>
          </cell>
          <cell r="I174">
            <v>1.8</v>
          </cell>
          <cell r="J174">
            <v>3</v>
          </cell>
        </row>
        <row r="175"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1.8</v>
          </cell>
          <cell r="I175">
            <v>1.8</v>
          </cell>
          <cell r="J175">
            <v>3</v>
          </cell>
        </row>
        <row r="176"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1.8</v>
          </cell>
          <cell r="I176">
            <v>1.8</v>
          </cell>
          <cell r="J176">
            <v>3</v>
          </cell>
        </row>
        <row r="177"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1.8</v>
          </cell>
          <cell r="I177">
            <v>1.8</v>
          </cell>
          <cell r="J177">
            <v>3</v>
          </cell>
        </row>
        <row r="178"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1.8</v>
          </cell>
          <cell r="J178">
            <v>3</v>
          </cell>
        </row>
        <row r="179">
          <cell r="B179">
            <v>172753</v>
          </cell>
          <cell r="C179">
            <v>9.8100000000000007E-2</v>
          </cell>
          <cell r="D179">
            <v>6.6699999999999995E-2</v>
          </cell>
          <cell r="E179">
            <v>1.6799999999999999E-2</v>
          </cell>
          <cell r="F179">
            <v>1.41E-2</v>
          </cell>
          <cell r="G179">
            <v>8.0000000000000004E-4</v>
          </cell>
          <cell r="J179">
            <v>3</v>
          </cell>
        </row>
        <row r="181">
          <cell r="B181" t="str">
            <v>Evolução FEC Conjunto Cursino</v>
          </cell>
        </row>
        <row r="182">
          <cell r="B182" t="str">
            <v>CONSUM</v>
          </cell>
          <cell r="C182" t="str">
            <v>TOTAL</v>
          </cell>
          <cell r="D182" t="str">
            <v>NPROG</v>
          </cell>
          <cell r="E182" t="str">
            <v>PROG</v>
          </cell>
          <cell r="F182" t="str">
            <v>SUBT INT</v>
          </cell>
          <cell r="G182" t="str">
            <v>SUBT EXT</v>
          </cell>
          <cell r="H182" t="str">
            <v>Padrão Mensal = 2</v>
          </cell>
          <cell r="I182" t="str">
            <v>Padrão Trimestral = 3,6</v>
          </cell>
          <cell r="J182" t="str">
            <v>Padrão Anual = 6</v>
          </cell>
        </row>
        <row r="183">
          <cell r="B183">
            <v>108013</v>
          </cell>
          <cell r="C183">
            <v>0.65090000000000003</v>
          </cell>
          <cell r="D183">
            <v>0.46179999999999999</v>
          </cell>
          <cell r="E183">
            <v>2E-3</v>
          </cell>
          <cell r="F183">
            <v>2.4500000000000001E-2</v>
          </cell>
          <cell r="G183">
            <v>0.16259999999999999</v>
          </cell>
          <cell r="H183">
            <v>2</v>
          </cell>
          <cell r="I183">
            <v>3.6</v>
          </cell>
          <cell r="J183">
            <v>6</v>
          </cell>
        </row>
        <row r="184">
          <cell r="B184">
            <v>108013</v>
          </cell>
          <cell r="C184">
            <v>0.28499999999999998</v>
          </cell>
          <cell r="D184">
            <v>0.28160000000000002</v>
          </cell>
          <cell r="E184">
            <v>3.3999999999999998E-3</v>
          </cell>
          <cell r="F184">
            <v>0</v>
          </cell>
          <cell r="G184">
            <v>0</v>
          </cell>
          <cell r="H184">
            <v>2</v>
          </cell>
          <cell r="I184">
            <v>3.6</v>
          </cell>
          <cell r="J184">
            <v>6</v>
          </cell>
        </row>
        <row r="185">
          <cell r="B185">
            <v>107481</v>
          </cell>
          <cell r="C185">
            <v>0.35620000000000002</v>
          </cell>
          <cell r="D185">
            <v>0.35439999999999999</v>
          </cell>
          <cell r="E185">
            <v>1.8E-3</v>
          </cell>
          <cell r="F185">
            <v>0</v>
          </cell>
          <cell r="G185">
            <v>0</v>
          </cell>
          <cell r="H185">
            <v>2</v>
          </cell>
          <cell r="I185">
            <v>3.6</v>
          </cell>
          <cell r="J185">
            <v>6</v>
          </cell>
        </row>
        <row r="186">
          <cell r="B186">
            <v>107836</v>
          </cell>
          <cell r="C186">
            <v>1.2925</v>
          </cell>
          <cell r="D186">
            <v>1.0979000000000001</v>
          </cell>
          <cell r="E186">
            <v>7.1999999999999998E-3</v>
          </cell>
          <cell r="F186">
            <v>2.4500000000000001E-2</v>
          </cell>
          <cell r="G186">
            <v>0.16289999999999999</v>
          </cell>
          <cell r="H186">
            <v>2</v>
          </cell>
          <cell r="I186">
            <v>3.6</v>
          </cell>
          <cell r="J186">
            <v>6</v>
          </cell>
        </row>
        <row r="187"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2</v>
          </cell>
          <cell r="I187">
            <v>3.6</v>
          </cell>
          <cell r="J187">
            <v>6</v>
          </cell>
        </row>
        <row r="188"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2</v>
          </cell>
          <cell r="I188">
            <v>3.6</v>
          </cell>
          <cell r="J188">
            <v>6</v>
          </cell>
        </row>
        <row r="189"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2</v>
          </cell>
          <cell r="I189">
            <v>3.6</v>
          </cell>
          <cell r="J189">
            <v>6</v>
          </cell>
        </row>
        <row r="190"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2</v>
          </cell>
          <cell r="I190">
            <v>3.6</v>
          </cell>
          <cell r="J190">
            <v>6</v>
          </cell>
        </row>
        <row r="191"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2</v>
          </cell>
          <cell r="I191">
            <v>3.6</v>
          </cell>
          <cell r="J191">
            <v>6</v>
          </cell>
        </row>
        <row r="192"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2</v>
          </cell>
          <cell r="I192">
            <v>3.6</v>
          </cell>
          <cell r="J192">
            <v>6</v>
          </cell>
        </row>
        <row r="193"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2</v>
          </cell>
          <cell r="I193">
            <v>3.6</v>
          </cell>
          <cell r="J193">
            <v>6</v>
          </cell>
        </row>
        <row r="194"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2</v>
          </cell>
          <cell r="I194">
            <v>3.6</v>
          </cell>
          <cell r="J194">
            <v>6</v>
          </cell>
        </row>
        <row r="195"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2</v>
          </cell>
          <cell r="I195">
            <v>3.6</v>
          </cell>
          <cell r="J195">
            <v>6</v>
          </cell>
        </row>
        <row r="196"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2</v>
          </cell>
          <cell r="I196">
            <v>3.6</v>
          </cell>
          <cell r="J196">
            <v>6</v>
          </cell>
        </row>
        <row r="197"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2</v>
          </cell>
          <cell r="I197">
            <v>3.6</v>
          </cell>
          <cell r="J197">
            <v>6</v>
          </cell>
        </row>
        <row r="198"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3.6</v>
          </cell>
          <cell r="J198">
            <v>6</v>
          </cell>
        </row>
        <row r="199">
          <cell r="B199">
            <v>107836</v>
          </cell>
          <cell r="C199">
            <v>1.2925</v>
          </cell>
          <cell r="D199">
            <v>1.0979000000000001</v>
          </cell>
          <cell r="E199">
            <v>7.1999999999999998E-3</v>
          </cell>
          <cell r="F199">
            <v>2.4500000000000001E-2</v>
          </cell>
          <cell r="G199">
            <v>0.16289999999999999</v>
          </cell>
          <cell r="J199">
            <v>6</v>
          </cell>
        </row>
        <row r="201">
          <cell r="B201" t="str">
            <v>Evolução FEC Conjunto Diadema</v>
          </cell>
        </row>
        <row r="202">
          <cell r="B202" t="str">
            <v>CONSUM</v>
          </cell>
          <cell r="C202" t="str">
            <v>TOTAL</v>
          </cell>
          <cell r="D202" t="str">
            <v>NPROG</v>
          </cell>
          <cell r="E202" t="str">
            <v>PROG</v>
          </cell>
          <cell r="F202" t="str">
            <v>SUBT INT</v>
          </cell>
          <cell r="G202" t="str">
            <v>SUBT EXT</v>
          </cell>
          <cell r="H202" t="str">
            <v>Padrão Mensal = 2</v>
          </cell>
          <cell r="I202" t="str">
            <v>Padrão Trimestral = 3,6</v>
          </cell>
          <cell r="J202" t="str">
            <v>Padrão Anual = 6</v>
          </cell>
        </row>
        <row r="203">
          <cell r="B203">
            <v>109310</v>
          </cell>
          <cell r="C203">
            <v>0.63349999999999995</v>
          </cell>
          <cell r="D203">
            <v>0.26879999999999998</v>
          </cell>
          <cell r="E203">
            <v>1.4E-3</v>
          </cell>
          <cell r="F203">
            <v>0.31950000000000001</v>
          </cell>
          <cell r="G203">
            <v>4.3799999999999999E-2</v>
          </cell>
          <cell r="H203">
            <v>2</v>
          </cell>
          <cell r="I203">
            <v>3.6</v>
          </cell>
          <cell r="J203">
            <v>6</v>
          </cell>
        </row>
        <row r="204">
          <cell r="B204">
            <v>109512</v>
          </cell>
          <cell r="C204">
            <v>0.35210000000000002</v>
          </cell>
          <cell r="D204">
            <v>0.3049</v>
          </cell>
          <cell r="E204">
            <v>3.3999999999999998E-3</v>
          </cell>
          <cell r="F204">
            <v>4.3799999999999999E-2</v>
          </cell>
          <cell r="G204">
            <v>0</v>
          </cell>
          <cell r="H204">
            <v>2</v>
          </cell>
          <cell r="I204">
            <v>3.6</v>
          </cell>
          <cell r="J204">
            <v>6</v>
          </cell>
        </row>
        <row r="205">
          <cell r="B205">
            <v>108802</v>
          </cell>
          <cell r="C205">
            <v>0.54779999999999995</v>
          </cell>
          <cell r="D205">
            <v>0.46589999999999998</v>
          </cell>
          <cell r="E205">
            <v>8.1900000000000001E-2</v>
          </cell>
          <cell r="F205">
            <v>0</v>
          </cell>
          <cell r="G205">
            <v>0</v>
          </cell>
          <cell r="H205">
            <v>2</v>
          </cell>
          <cell r="I205">
            <v>3.6</v>
          </cell>
          <cell r="J205">
            <v>6</v>
          </cell>
        </row>
        <row r="206">
          <cell r="B206">
            <v>109208</v>
          </cell>
          <cell r="C206">
            <v>1.5328999999999999</v>
          </cell>
          <cell r="D206">
            <v>1.0389999999999999</v>
          </cell>
          <cell r="E206">
            <v>8.6400000000000005E-2</v>
          </cell>
          <cell r="F206">
            <v>0.36370000000000002</v>
          </cell>
          <cell r="G206">
            <v>4.3799999999999999E-2</v>
          </cell>
          <cell r="H206">
            <v>2</v>
          </cell>
          <cell r="I206">
            <v>3.6</v>
          </cell>
          <cell r="J206">
            <v>6</v>
          </cell>
        </row>
        <row r="207"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2</v>
          </cell>
          <cell r="I207">
            <v>3.6</v>
          </cell>
          <cell r="J207">
            <v>6</v>
          </cell>
        </row>
        <row r="208"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2</v>
          </cell>
          <cell r="I208">
            <v>3.6</v>
          </cell>
          <cell r="J208">
            <v>6</v>
          </cell>
        </row>
        <row r="209"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2</v>
          </cell>
          <cell r="I209">
            <v>3.6</v>
          </cell>
          <cell r="J209">
            <v>6</v>
          </cell>
        </row>
        <row r="210"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2</v>
          </cell>
          <cell r="I210">
            <v>3.6</v>
          </cell>
          <cell r="J210">
            <v>6</v>
          </cell>
        </row>
        <row r="211"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2</v>
          </cell>
          <cell r="I211">
            <v>3.6</v>
          </cell>
          <cell r="J211">
            <v>6</v>
          </cell>
        </row>
        <row r="212"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2</v>
          </cell>
          <cell r="I212">
            <v>3.6</v>
          </cell>
          <cell r="J212">
            <v>6</v>
          </cell>
        </row>
        <row r="213"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2</v>
          </cell>
          <cell r="I213">
            <v>3.6</v>
          </cell>
          <cell r="J213">
            <v>6</v>
          </cell>
        </row>
        <row r="214"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2</v>
          </cell>
          <cell r="I214">
            <v>3.6</v>
          </cell>
          <cell r="J214">
            <v>6</v>
          </cell>
        </row>
        <row r="215"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2</v>
          </cell>
          <cell r="I215">
            <v>3.6</v>
          </cell>
          <cell r="J215">
            <v>6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2</v>
          </cell>
          <cell r="I216">
            <v>3.6</v>
          </cell>
          <cell r="J216">
            <v>6</v>
          </cell>
        </row>
        <row r="217"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2</v>
          </cell>
          <cell r="I217">
            <v>3.6</v>
          </cell>
          <cell r="J217">
            <v>6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3.6</v>
          </cell>
          <cell r="J218">
            <v>6</v>
          </cell>
        </row>
        <row r="219">
          <cell r="B219">
            <v>109208</v>
          </cell>
          <cell r="C219">
            <v>1.5328999999999999</v>
          </cell>
          <cell r="D219">
            <v>1.0389999999999999</v>
          </cell>
          <cell r="E219">
            <v>8.6400000000000005E-2</v>
          </cell>
          <cell r="F219">
            <v>0.36370000000000002</v>
          </cell>
          <cell r="G219">
            <v>4.3799999999999999E-2</v>
          </cell>
          <cell r="J219">
            <v>6</v>
          </cell>
        </row>
        <row r="221">
          <cell r="B221" t="str">
            <v>Evolução FEC Conjunto Embu</v>
          </cell>
        </row>
        <row r="222">
          <cell r="B222" t="str">
            <v>CONSUM</v>
          </cell>
          <cell r="C222" t="str">
            <v>TOTAL</v>
          </cell>
          <cell r="D222" t="str">
            <v>NPROG</v>
          </cell>
          <cell r="E222" t="str">
            <v>PROG</v>
          </cell>
          <cell r="F222" t="str">
            <v>SUBT INT</v>
          </cell>
          <cell r="G222" t="str">
            <v>SUBT EXT</v>
          </cell>
          <cell r="H222" t="str">
            <v>Padrão Mensal = 6,6</v>
          </cell>
          <cell r="I222" t="str">
            <v>Padrão Trimestral = 13,2</v>
          </cell>
          <cell r="J222" t="str">
            <v>Padrão Anual = 22</v>
          </cell>
        </row>
        <row r="223">
          <cell r="B223">
            <v>44752</v>
          </cell>
          <cell r="C223">
            <v>2.7364000000000002</v>
          </cell>
          <cell r="D223">
            <v>2.7319</v>
          </cell>
          <cell r="E223">
            <v>4.4999999999999997E-3</v>
          </cell>
          <cell r="F223">
            <v>0</v>
          </cell>
          <cell r="G223">
            <v>0</v>
          </cell>
          <cell r="H223">
            <v>6.6</v>
          </cell>
          <cell r="I223">
            <v>13.2</v>
          </cell>
          <cell r="J223">
            <v>22</v>
          </cell>
        </row>
        <row r="224">
          <cell r="B224">
            <v>46485</v>
          </cell>
          <cell r="C224">
            <v>0.85569999999999991</v>
          </cell>
          <cell r="D224">
            <v>0.71919999999999995</v>
          </cell>
          <cell r="E224">
            <v>0.13650000000000001</v>
          </cell>
          <cell r="F224">
            <v>0</v>
          </cell>
          <cell r="G224">
            <v>0</v>
          </cell>
          <cell r="H224">
            <v>6.6</v>
          </cell>
          <cell r="I224">
            <v>13.2</v>
          </cell>
          <cell r="J224">
            <v>22</v>
          </cell>
        </row>
        <row r="225">
          <cell r="B225">
            <v>46485</v>
          </cell>
          <cell r="C225">
            <v>1.7653000000000001</v>
          </cell>
          <cell r="D225">
            <v>1.2237</v>
          </cell>
          <cell r="E225">
            <v>0.34350000000000003</v>
          </cell>
          <cell r="F225">
            <v>0.1981</v>
          </cell>
          <cell r="G225">
            <v>0</v>
          </cell>
          <cell r="H225">
            <v>6.6</v>
          </cell>
          <cell r="I225">
            <v>13.2</v>
          </cell>
          <cell r="J225">
            <v>22</v>
          </cell>
        </row>
        <row r="226">
          <cell r="B226">
            <v>45907</v>
          </cell>
          <cell r="C226">
            <v>5.3216000000000001</v>
          </cell>
          <cell r="D226">
            <v>4.6304999999999996</v>
          </cell>
          <cell r="E226">
            <v>0.4904</v>
          </cell>
          <cell r="F226">
            <v>0.2006</v>
          </cell>
          <cell r="G226">
            <v>0</v>
          </cell>
          <cell r="H226">
            <v>6.6</v>
          </cell>
          <cell r="I226">
            <v>13.2</v>
          </cell>
          <cell r="J226">
            <v>22</v>
          </cell>
        </row>
        <row r="227"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6.6</v>
          </cell>
          <cell r="I227">
            <v>13.2</v>
          </cell>
          <cell r="J227">
            <v>22</v>
          </cell>
        </row>
        <row r="228"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6.6</v>
          </cell>
          <cell r="I228">
            <v>13.2</v>
          </cell>
          <cell r="J228">
            <v>22</v>
          </cell>
        </row>
        <row r="229"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6.6</v>
          </cell>
          <cell r="I229">
            <v>13.2</v>
          </cell>
          <cell r="J229">
            <v>22</v>
          </cell>
        </row>
        <row r="230"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6.6</v>
          </cell>
          <cell r="I230">
            <v>13.2</v>
          </cell>
          <cell r="J230">
            <v>22</v>
          </cell>
        </row>
        <row r="231"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6.6</v>
          </cell>
          <cell r="I231">
            <v>13.2</v>
          </cell>
          <cell r="J231">
            <v>22</v>
          </cell>
        </row>
        <row r="232"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6.6</v>
          </cell>
          <cell r="I232">
            <v>13.2</v>
          </cell>
          <cell r="J232">
            <v>22</v>
          </cell>
        </row>
        <row r="233"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6.6</v>
          </cell>
          <cell r="I233">
            <v>13.2</v>
          </cell>
          <cell r="J233">
            <v>22</v>
          </cell>
        </row>
        <row r="234"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6.6</v>
          </cell>
          <cell r="I234">
            <v>13.2</v>
          </cell>
          <cell r="J234">
            <v>22</v>
          </cell>
        </row>
        <row r="235"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6.6</v>
          </cell>
          <cell r="I235">
            <v>13.2</v>
          </cell>
          <cell r="J235">
            <v>22</v>
          </cell>
        </row>
        <row r="236"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6.6</v>
          </cell>
          <cell r="I236">
            <v>13.2</v>
          </cell>
          <cell r="J236">
            <v>22</v>
          </cell>
        </row>
        <row r="237"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6.6</v>
          </cell>
          <cell r="I237">
            <v>13.2</v>
          </cell>
          <cell r="J237">
            <v>22</v>
          </cell>
        </row>
        <row r="238"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13.2</v>
          </cell>
          <cell r="J238">
            <v>22</v>
          </cell>
        </row>
        <row r="239">
          <cell r="B239">
            <v>45907</v>
          </cell>
          <cell r="C239">
            <v>5.3216000000000001</v>
          </cell>
          <cell r="D239">
            <v>4.6304999999999996</v>
          </cell>
          <cell r="E239">
            <v>0.4904</v>
          </cell>
          <cell r="F239">
            <v>0.2006</v>
          </cell>
          <cell r="G239">
            <v>0</v>
          </cell>
          <cell r="J239">
            <v>22</v>
          </cell>
        </row>
        <row r="241">
          <cell r="B241" t="str">
            <v>Evolução FEC Conjunto Embu Guaçu</v>
          </cell>
        </row>
        <row r="242">
          <cell r="B242" t="str">
            <v>CONSUM</v>
          </cell>
          <cell r="C242" t="str">
            <v>TOTAL</v>
          </cell>
          <cell r="D242" t="str">
            <v>NPROG</v>
          </cell>
          <cell r="E242" t="str">
            <v>PROG</v>
          </cell>
          <cell r="F242" t="str">
            <v>SUBT INT</v>
          </cell>
          <cell r="G242" t="str">
            <v>SUBT EXT</v>
          </cell>
          <cell r="H242" t="str">
            <v>Padrão Mensal = 9,9</v>
          </cell>
          <cell r="I242" t="str">
            <v>Padrão Trimestral = 19,8</v>
          </cell>
          <cell r="J242" t="str">
            <v>Padrão Anual = 33</v>
          </cell>
        </row>
        <row r="243">
          <cell r="B243">
            <v>9411</v>
          </cell>
          <cell r="C243">
            <v>1.4865999999999999</v>
          </cell>
          <cell r="D243">
            <v>1.4822</v>
          </cell>
          <cell r="E243">
            <v>4.4000000000000003E-3</v>
          </cell>
          <cell r="F243">
            <v>0</v>
          </cell>
          <cell r="G243">
            <v>0</v>
          </cell>
          <cell r="H243">
            <v>9.9</v>
          </cell>
          <cell r="I243">
            <v>19.8</v>
          </cell>
          <cell r="J243">
            <v>33</v>
          </cell>
        </row>
        <row r="244">
          <cell r="B244">
            <v>9411</v>
          </cell>
          <cell r="C244">
            <v>1.0103</v>
          </cell>
          <cell r="D244">
            <v>0.97899999999999998</v>
          </cell>
          <cell r="E244">
            <v>3.1300000000000001E-2</v>
          </cell>
          <cell r="F244">
            <v>0</v>
          </cell>
          <cell r="G244">
            <v>0</v>
          </cell>
          <cell r="H244">
            <v>9.9</v>
          </cell>
          <cell r="I244">
            <v>19.8</v>
          </cell>
          <cell r="J244">
            <v>33</v>
          </cell>
        </row>
        <row r="245">
          <cell r="B245">
            <v>9411</v>
          </cell>
          <cell r="C245">
            <v>0.17960000000000001</v>
          </cell>
          <cell r="D245">
            <v>0.17960000000000001</v>
          </cell>
          <cell r="E245">
            <v>0</v>
          </cell>
          <cell r="F245">
            <v>0</v>
          </cell>
          <cell r="G245">
            <v>0</v>
          </cell>
          <cell r="H245">
            <v>9.9</v>
          </cell>
          <cell r="I245">
            <v>19.8</v>
          </cell>
          <cell r="J245">
            <v>33</v>
          </cell>
        </row>
        <row r="246">
          <cell r="B246">
            <v>9411</v>
          </cell>
          <cell r="C246">
            <v>2.6764999999999999</v>
          </cell>
          <cell r="D246">
            <v>2.6408</v>
          </cell>
          <cell r="E246">
            <v>3.5700000000000003E-2</v>
          </cell>
          <cell r="F246">
            <v>0</v>
          </cell>
          <cell r="G246">
            <v>0</v>
          </cell>
          <cell r="H246">
            <v>9.9</v>
          </cell>
          <cell r="I246">
            <v>19.8</v>
          </cell>
          <cell r="J246">
            <v>33</v>
          </cell>
        </row>
        <row r="247"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9.9</v>
          </cell>
          <cell r="I247">
            <v>19.8</v>
          </cell>
          <cell r="J247">
            <v>33</v>
          </cell>
        </row>
        <row r="248"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9.9</v>
          </cell>
          <cell r="I248">
            <v>19.8</v>
          </cell>
          <cell r="J248">
            <v>33</v>
          </cell>
        </row>
        <row r="249"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9.9</v>
          </cell>
          <cell r="I249">
            <v>19.8</v>
          </cell>
          <cell r="J249">
            <v>33</v>
          </cell>
        </row>
        <row r="250"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9.9</v>
          </cell>
          <cell r="I250">
            <v>19.8</v>
          </cell>
          <cell r="J250">
            <v>33</v>
          </cell>
        </row>
        <row r="251"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9.9</v>
          </cell>
          <cell r="I251">
            <v>19.8</v>
          </cell>
          <cell r="J251">
            <v>33</v>
          </cell>
        </row>
        <row r="252"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9.9</v>
          </cell>
          <cell r="I252">
            <v>19.8</v>
          </cell>
          <cell r="J252">
            <v>33</v>
          </cell>
        </row>
        <row r="253"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9.9</v>
          </cell>
          <cell r="I253">
            <v>19.8</v>
          </cell>
          <cell r="J253">
            <v>33</v>
          </cell>
        </row>
        <row r="254"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9.9</v>
          </cell>
          <cell r="I254">
            <v>19.8</v>
          </cell>
          <cell r="J254">
            <v>33</v>
          </cell>
        </row>
        <row r="255"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9.9</v>
          </cell>
          <cell r="I255">
            <v>19.8</v>
          </cell>
          <cell r="J255">
            <v>33</v>
          </cell>
        </row>
        <row r="256"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9.9</v>
          </cell>
          <cell r="I256">
            <v>19.8</v>
          </cell>
          <cell r="J256">
            <v>33</v>
          </cell>
        </row>
        <row r="257"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9.9</v>
          </cell>
          <cell r="I257">
            <v>19.8</v>
          </cell>
          <cell r="J257">
            <v>33</v>
          </cell>
        </row>
        <row r="258"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I258">
            <v>19.8</v>
          </cell>
          <cell r="J258">
            <v>33</v>
          </cell>
        </row>
        <row r="259">
          <cell r="B259">
            <v>9411</v>
          </cell>
          <cell r="C259">
            <v>2.6764999999999999</v>
          </cell>
          <cell r="D259">
            <v>2.6408</v>
          </cell>
          <cell r="E259">
            <v>3.5700000000000003E-2</v>
          </cell>
          <cell r="F259">
            <v>0</v>
          </cell>
          <cell r="G259">
            <v>0</v>
          </cell>
          <cell r="J259">
            <v>33</v>
          </cell>
        </row>
        <row r="261">
          <cell r="B261" t="str">
            <v>Evolução FEC Conjunto Ermelino Matarazzo</v>
          </cell>
        </row>
        <row r="262">
          <cell r="B262" t="str">
            <v>CONSUM</v>
          </cell>
          <cell r="C262" t="str">
            <v>TOTAL</v>
          </cell>
          <cell r="D262" t="str">
            <v>NPROG</v>
          </cell>
          <cell r="E262" t="str">
            <v>PROG</v>
          </cell>
          <cell r="F262" t="str">
            <v>SUBT INT</v>
          </cell>
          <cell r="G262" t="str">
            <v>SUBT EXT</v>
          </cell>
          <cell r="H262" t="str">
            <v>Padrão Mensal = 2</v>
          </cell>
          <cell r="I262" t="str">
            <v>Padrão Trimestral = 3,6</v>
          </cell>
          <cell r="J262" t="str">
            <v>Padrão Anual = 6</v>
          </cell>
        </row>
        <row r="263">
          <cell r="B263">
            <v>81284</v>
          </cell>
          <cell r="C263">
            <v>2.2604000000000002</v>
          </cell>
          <cell r="D263">
            <v>1.919</v>
          </cell>
          <cell r="E263">
            <v>9.4000000000000004E-3</v>
          </cell>
          <cell r="F263">
            <v>0.33200000000000002</v>
          </cell>
          <cell r="G263">
            <v>0</v>
          </cell>
          <cell r="H263">
            <v>2</v>
          </cell>
          <cell r="I263">
            <v>3.6</v>
          </cell>
          <cell r="J263">
            <v>6</v>
          </cell>
        </row>
        <row r="264">
          <cell r="B264">
            <v>81787</v>
          </cell>
          <cell r="C264">
            <v>0.46360000000000001</v>
          </cell>
          <cell r="D264">
            <v>0.4577</v>
          </cell>
          <cell r="E264">
            <v>5.8999999999999999E-3</v>
          </cell>
          <cell r="F264">
            <v>0</v>
          </cell>
          <cell r="G264">
            <v>0</v>
          </cell>
          <cell r="H264">
            <v>2</v>
          </cell>
          <cell r="I264">
            <v>3.6</v>
          </cell>
          <cell r="J264">
            <v>6</v>
          </cell>
        </row>
        <row r="265">
          <cell r="B265">
            <v>81305</v>
          </cell>
          <cell r="C265">
            <v>0.80620000000000003</v>
          </cell>
          <cell r="D265">
            <v>0.79969999999999997</v>
          </cell>
          <cell r="E265">
            <v>6.6E-3</v>
          </cell>
          <cell r="F265">
            <v>0</v>
          </cell>
          <cell r="G265">
            <v>0</v>
          </cell>
          <cell r="H265">
            <v>2</v>
          </cell>
          <cell r="I265">
            <v>3.6</v>
          </cell>
          <cell r="J265">
            <v>6</v>
          </cell>
        </row>
        <row r="266">
          <cell r="B266">
            <v>81459</v>
          </cell>
          <cell r="C266">
            <v>3.5257000000000001</v>
          </cell>
          <cell r="D266">
            <v>3.1726000000000001</v>
          </cell>
          <cell r="E266">
            <v>2.1899999999999999E-2</v>
          </cell>
          <cell r="F266">
            <v>0.33129999999999998</v>
          </cell>
          <cell r="G266">
            <v>0</v>
          </cell>
          <cell r="H266">
            <v>2</v>
          </cell>
          <cell r="I266">
            <v>3.6</v>
          </cell>
          <cell r="J266">
            <v>6</v>
          </cell>
        </row>
        <row r="267"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2</v>
          </cell>
          <cell r="I267">
            <v>3.6</v>
          </cell>
          <cell r="J267">
            <v>6</v>
          </cell>
        </row>
        <row r="268"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2</v>
          </cell>
          <cell r="I268">
            <v>3.6</v>
          </cell>
          <cell r="J268">
            <v>6</v>
          </cell>
        </row>
        <row r="269"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2</v>
          </cell>
          <cell r="I269">
            <v>3.6</v>
          </cell>
          <cell r="J269">
            <v>6</v>
          </cell>
        </row>
        <row r="270"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2</v>
          </cell>
          <cell r="I270">
            <v>3.6</v>
          </cell>
          <cell r="J270">
            <v>6</v>
          </cell>
        </row>
        <row r="271"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2</v>
          </cell>
          <cell r="I271">
            <v>3.6</v>
          </cell>
          <cell r="J271">
            <v>6</v>
          </cell>
        </row>
        <row r="272"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2</v>
          </cell>
          <cell r="I272">
            <v>3.6</v>
          </cell>
          <cell r="J272">
            <v>6</v>
          </cell>
        </row>
        <row r="273"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2</v>
          </cell>
          <cell r="I273">
            <v>3.6</v>
          </cell>
          <cell r="J273">
            <v>6</v>
          </cell>
        </row>
        <row r="274"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2</v>
          </cell>
          <cell r="I274">
            <v>3.6</v>
          </cell>
          <cell r="J274">
            <v>6</v>
          </cell>
        </row>
        <row r="275"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2</v>
          </cell>
          <cell r="I275">
            <v>3.6</v>
          </cell>
          <cell r="J275">
            <v>6</v>
          </cell>
        </row>
        <row r="276"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2</v>
          </cell>
          <cell r="I276">
            <v>3.6</v>
          </cell>
          <cell r="J276">
            <v>6</v>
          </cell>
        </row>
        <row r="277"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2</v>
          </cell>
          <cell r="I277">
            <v>3.6</v>
          </cell>
          <cell r="J277">
            <v>6</v>
          </cell>
        </row>
        <row r="278"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3.6</v>
          </cell>
          <cell r="J278">
            <v>6</v>
          </cell>
        </row>
        <row r="279">
          <cell r="B279">
            <v>81459</v>
          </cell>
          <cell r="C279">
            <v>3.5257000000000001</v>
          </cell>
          <cell r="D279">
            <v>3.1726000000000001</v>
          </cell>
          <cell r="E279">
            <v>2.1899999999999999E-2</v>
          </cell>
          <cell r="F279">
            <v>0.33129999999999998</v>
          </cell>
          <cell r="G279">
            <v>0</v>
          </cell>
          <cell r="J279">
            <v>6</v>
          </cell>
        </row>
        <row r="281">
          <cell r="B281" t="str">
            <v>Evolução FEC Conjunto Guaianazes</v>
          </cell>
        </row>
        <row r="282">
          <cell r="B282" t="str">
            <v>CONSUM</v>
          </cell>
          <cell r="C282" t="str">
            <v>TOTAL</v>
          </cell>
          <cell r="D282" t="str">
            <v>NPROG</v>
          </cell>
          <cell r="E282" t="str">
            <v>PROG</v>
          </cell>
          <cell r="F282" t="str">
            <v>SUBT INT</v>
          </cell>
          <cell r="G282" t="str">
            <v>SUBT EXT</v>
          </cell>
          <cell r="H282" t="str">
            <v>Padrão Mensal = 2,1</v>
          </cell>
          <cell r="I282" t="str">
            <v>Padrão Trimestral = 4,2</v>
          </cell>
          <cell r="J282" t="str">
            <v>Padrão Anual = 7</v>
          </cell>
        </row>
        <row r="283">
          <cell r="B283">
            <v>57986</v>
          </cell>
          <cell r="C283">
            <v>0.68930000000000002</v>
          </cell>
          <cell r="D283">
            <v>0.65580000000000005</v>
          </cell>
          <cell r="E283">
            <v>8.8000000000000005E-3</v>
          </cell>
          <cell r="F283">
            <v>2.4799999999999999E-2</v>
          </cell>
          <cell r="G283">
            <v>0</v>
          </cell>
          <cell r="H283">
            <v>2.1</v>
          </cell>
          <cell r="I283">
            <v>4.2</v>
          </cell>
          <cell r="J283">
            <v>7</v>
          </cell>
        </row>
        <row r="284">
          <cell r="B284">
            <v>58321</v>
          </cell>
          <cell r="C284">
            <v>0.81430000000000002</v>
          </cell>
          <cell r="D284">
            <v>0.79290000000000005</v>
          </cell>
          <cell r="E284">
            <v>2.1399999999999999E-2</v>
          </cell>
          <cell r="F284">
            <v>0</v>
          </cell>
          <cell r="G284">
            <v>0</v>
          </cell>
          <cell r="H284">
            <v>2.1</v>
          </cell>
          <cell r="I284">
            <v>4.2</v>
          </cell>
          <cell r="J284">
            <v>7</v>
          </cell>
        </row>
        <row r="285">
          <cell r="B285">
            <v>58406</v>
          </cell>
          <cell r="C285">
            <v>0.20810000000000001</v>
          </cell>
          <cell r="D285">
            <v>0.1865</v>
          </cell>
          <cell r="E285">
            <v>2.1600000000000001E-2</v>
          </cell>
          <cell r="F285">
            <v>0</v>
          </cell>
          <cell r="G285">
            <v>0</v>
          </cell>
          <cell r="H285">
            <v>2.1</v>
          </cell>
          <cell r="I285">
            <v>4.2</v>
          </cell>
          <cell r="J285">
            <v>7</v>
          </cell>
        </row>
        <row r="286">
          <cell r="B286">
            <v>58238</v>
          </cell>
          <cell r="C286">
            <v>1.7104999999999999</v>
          </cell>
          <cell r="D286">
            <v>1.6339999999999999</v>
          </cell>
          <cell r="E286">
            <v>5.1900000000000002E-2</v>
          </cell>
          <cell r="F286">
            <v>2.47E-2</v>
          </cell>
          <cell r="G286">
            <v>0</v>
          </cell>
          <cell r="H286">
            <v>2.1</v>
          </cell>
          <cell r="I286">
            <v>4.2</v>
          </cell>
          <cell r="J286">
            <v>7</v>
          </cell>
        </row>
        <row r="287"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2.1</v>
          </cell>
          <cell r="I287">
            <v>4.2</v>
          </cell>
          <cell r="J287">
            <v>7</v>
          </cell>
        </row>
        <row r="288"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2.1</v>
          </cell>
          <cell r="I288">
            <v>4.2</v>
          </cell>
          <cell r="J288">
            <v>7</v>
          </cell>
        </row>
        <row r="289"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2.1</v>
          </cell>
          <cell r="I289">
            <v>4.2</v>
          </cell>
          <cell r="J289">
            <v>7</v>
          </cell>
        </row>
        <row r="290"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2.1</v>
          </cell>
          <cell r="I290">
            <v>4.2</v>
          </cell>
          <cell r="J290">
            <v>7</v>
          </cell>
        </row>
        <row r="291"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2.1</v>
          </cell>
          <cell r="I291">
            <v>4.2</v>
          </cell>
          <cell r="J291">
            <v>7</v>
          </cell>
        </row>
        <row r="292"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2.1</v>
          </cell>
          <cell r="I292">
            <v>4.2</v>
          </cell>
          <cell r="J292">
            <v>7</v>
          </cell>
        </row>
        <row r="293"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2.1</v>
          </cell>
          <cell r="I293">
            <v>4.2</v>
          </cell>
          <cell r="J293">
            <v>7</v>
          </cell>
        </row>
        <row r="294"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2.1</v>
          </cell>
          <cell r="I294">
            <v>4.2</v>
          </cell>
          <cell r="J294">
            <v>7</v>
          </cell>
        </row>
        <row r="295"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2.1</v>
          </cell>
          <cell r="I295">
            <v>4.2</v>
          </cell>
          <cell r="J295">
            <v>7</v>
          </cell>
        </row>
        <row r="296"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2.1</v>
          </cell>
          <cell r="I296">
            <v>4.2</v>
          </cell>
          <cell r="J296">
            <v>7</v>
          </cell>
        </row>
        <row r="297"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2.1</v>
          </cell>
          <cell r="I297">
            <v>4.2</v>
          </cell>
          <cell r="J297">
            <v>7</v>
          </cell>
        </row>
        <row r="298"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4.2</v>
          </cell>
          <cell r="J298">
            <v>7</v>
          </cell>
        </row>
        <row r="299">
          <cell r="B299">
            <v>58238</v>
          </cell>
          <cell r="C299">
            <v>1.7104999999999999</v>
          </cell>
          <cell r="D299">
            <v>1.6339999999999999</v>
          </cell>
          <cell r="E299">
            <v>5.1900000000000002E-2</v>
          </cell>
          <cell r="F299">
            <v>2.47E-2</v>
          </cell>
          <cell r="G299">
            <v>0</v>
          </cell>
          <cell r="J299">
            <v>7</v>
          </cell>
        </row>
        <row r="301">
          <cell r="B301" t="str">
            <v>Evolução FEC Conjunto Interlagos</v>
          </cell>
        </row>
        <row r="302">
          <cell r="B302" t="str">
            <v>CONSUM</v>
          </cell>
          <cell r="C302" t="str">
            <v>TOTAL</v>
          </cell>
          <cell r="D302" t="str">
            <v>NPROG</v>
          </cell>
          <cell r="E302" t="str">
            <v>PROG</v>
          </cell>
          <cell r="F302" t="str">
            <v>SUBT INT</v>
          </cell>
          <cell r="G302" t="str">
            <v>SUBT EXT</v>
          </cell>
          <cell r="H302" t="str">
            <v>Padrão Mensal = 2</v>
          </cell>
          <cell r="I302" t="str">
            <v>Padrão Trimestral = 3,6</v>
          </cell>
          <cell r="J302" t="str">
            <v>Padrão Anual = 6</v>
          </cell>
        </row>
        <row r="303">
          <cell r="B303">
            <v>58927</v>
          </cell>
          <cell r="C303">
            <v>1.4162999999999999</v>
          </cell>
          <cell r="D303">
            <v>1.4155</v>
          </cell>
          <cell r="E303">
            <v>8.0000000000000004E-4</v>
          </cell>
          <cell r="F303">
            <v>0</v>
          </cell>
          <cell r="G303">
            <v>0</v>
          </cell>
          <cell r="H303">
            <v>2</v>
          </cell>
          <cell r="I303">
            <v>3.6</v>
          </cell>
          <cell r="J303">
            <v>6</v>
          </cell>
        </row>
        <row r="304">
          <cell r="B304">
            <v>58930</v>
          </cell>
          <cell r="C304">
            <v>0.49129999999999996</v>
          </cell>
          <cell r="D304">
            <v>0.47039999999999998</v>
          </cell>
          <cell r="E304">
            <v>8.0000000000000004E-4</v>
          </cell>
          <cell r="F304">
            <v>2.01E-2</v>
          </cell>
          <cell r="G304">
            <v>0</v>
          </cell>
          <cell r="H304">
            <v>2</v>
          </cell>
          <cell r="I304">
            <v>3.6</v>
          </cell>
          <cell r="J304">
            <v>6</v>
          </cell>
        </row>
        <row r="305">
          <cell r="B305">
            <v>58563</v>
          </cell>
          <cell r="C305">
            <v>0.78420000000000001</v>
          </cell>
          <cell r="D305">
            <v>0.29389999999999999</v>
          </cell>
          <cell r="E305">
            <v>1.09E-2</v>
          </cell>
          <cell r="F305">
            <v>0.47939999999999999</v>
          </cell>
          <cell r="G305">
            <v>0</v>
          </cell>
          <cell r="H305">
            <v>2</v>
          </cell>
          <cell r="I305">
            <v>3.6</v>
          </cell>
          <cell r="J305">
            <v>6</v>
          </cell>
        </row>
        <row r="306">
          <cell r="B306">
            <v>58807</v>
          </cell>
          <cell r="C306">
            <v>2.6924999999999999</v>
          </cell>
          <cell r="D306">
            <v>2.1825000000000001</v>
          </cell>
          <cell r="E306">
            <v>1.2500000000000001E-2</v>
          </cell>
          <cell r="F306">
            <v>0.49759999999999999</v>
          </cell>
          <cell r="G306">
            <v>0</v>
          </cell>
          <cell r="H306">
            <v>2</v>
          </cell>
          <cell r="I306">
            <v>3.6</v>
          </cell>
          <cell r="J306">
            <v>6</v>
          </cell>
        </row>
        <row r="307"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2</v>
          </cell>
          <cell r="I307">
            <v>3.6</v>
          </cell>
          <cell r="J307">
            <v>6</v>
          </cell>
        </row>
        <row r="308"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2</v>
          </cell>
          <cell r="I308">
            <v>3.6</v>
          </cell>
          <cell r="J308">
            <v>6</v>
          </cell>
        </row>
        <row r="309"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2</v>
          </cell>
          <cell r="I309">
            <v>3.6</v>
          </cell>
          <cell r="J309">
            <v>6</v>
          </cell>
        </row>
        <row r="310"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2</v>
          </cell>
          <cell r="I310">
            <v>3.6</v>
          </cell>
          <cell r="J310">
            <v>6</v>
          </cell>
        </row>
        <row r="311"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2</v>
          </cell>
          <cell r="I311">
            <v>3.6</v>
          </cell>
          <cell r="J311">
            <v>6</v>
          </cell>
        </row>
        <row r="312"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2</v>
          </cell>
          <cell r="I312">
            <v>3.6</v>
          </cell>
          <cell r="J312">
            <v>6</v>
          </cell>
        </row>
        <row r="313"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2</v>
          </cell>
          <cell r="I313">
            <v>3.6</v>
          </cell>
          <cell r="J313">
            <v>6</v>
          </cell>
        </row>
        <row r="314"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2</v>
          </cell>
          <cell r="I314">
            <v>3.6</v>
          </cell>
          <cell r="J314">
            <v>6</v>
          </cell>
        </row>
        <row r="315"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2</v>
          </cell>
          <cell r="I315">
            <v>3.6</v>
          </cell>
          <cell r="J315">
            <v>6</v>
          </cell>
        </row>
        <row r="316"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2</v>
          </cell>
          <cell r="I316">
            <v>3.6</v>
          </cell>
          <cell r="J316">
            <v>6</v>
          </cell>
        </row>
        <row r="317"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2</v>
          </cell>
          <cell r="I317">
            <v>3.6</v>
          </cell>
          <cell r="J317">
            <v>6</v>
          </cell>
        </row>
        <row r="318"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I318">
            <v>3.6</v>
          </cell>
          <cell r="J318">
            <v>6</v>
          </cell>
        </row>
        <row r="319">
          <cell r="B319">
            <v>58807</v>
          </cell>
          <cell r="C319">
            <v>2.6924999999999999</v>
          </cell>
          <cell r="D319">
            <v>2.1825000000000001</v>
          </cell>
          <cell r="E319">
            <v>1.2500000000000001E-2</v>
          </cell>
          <cell r="F319">
            <v>0.49759999999999999</v>
          </cell>
          <cell r="G319">
            <v>0</v>
          </cell>
          <cell r="J319">
            <v>6</v>
          </cell>
        </row>
        <row r="321">
          <cell r="B321" t="str">
            <v>Evolução FEC Conjunto Itaim Paulista</v>
          </cell>
        </row>
        <row r="322">
          <cell r="B322" t="str">
            <v>CONSUM</v>
          </cell>
          <cell r="C322" t="str">
            <v>TOTAL</v>
          </cell>
          <cell r="D322" t="str">
            <v>NPROG</v>
          </cell>
          <cell r="E322" t="str">
            <v>PROG</v>
          </cell>
          <cell r="F322" t="str">
            <v>SUBT INT</v>
          </cell>
          <cell r="G322" t="str">
            <v>SUBT EXT</v>
          </cell>
          <cell r="H322" t="str">
            <v>Padrão Mensal = 2,7</v>
          </cell>
          <cell r="I322" t="str">
            <v>Padrão Trimestral = 5,4</v>
          </cell>
          <cell r="J322" t="str">
            <v>Padrão Anual = 9</v>
          </cell>
        </row>
        <row r="323">
          <cell r="B323">
            <v>132965</v>
          </cell>
          <cell r="C323">
            <v>0.7752</v>
          </cell>
          <cell r="D323">
            <v>0.76280000000000003</v>
          </cell>
          <cell r="E323">
            <v>1.23E-2</v>
          </cell>
          <cell r="F323">
            <v>0</v>
          </cell>
          <cell r="G323">
            <v>0</v>
          </cell>
          <cell r="H323">
            <v>2.7</v>
          </cell>
          <cell r="I323">
            <v>5.4</v>
          </cell>
          <cell r="J323">
            <v>9</v>
          </cell>
        </row>
        <row r="324">
          <cell r="B324">
            <v>133719</v>
          </cell>
          <cell r="C324">
            <v>0.55720000000000003</v>
          </cell>
          <cell r="D324">
            <v>0.53</v>
          </cell>
          <cell r="E324">
            <v>2.7199999999999998E-2</v>
          </cell>
          <cell r="F324">
            <v>0</v>
          </cell>
          <cell r="G324">
            <v>0</v>
          </cell>
          <cell r="H324">
            <v>2.7</v>
          </cell>
          <cell r="I324">
            <v>5.4</v>
          </cell>
          <cell r="J324">
            <v>9</v>
          </cell>
        </row>
        <row r="325">
          <cell r="B325">
            <v>128729</v>
          </cell>
          <cell r="C325">
            <v>0.66949999999999998</v>
          </cell>
          <cell r="D325">
            <v>0.63149999999999995</v>
          </cell>
          <cell r="E325">
            <v>3.7999999999999999E-2</v>
          </cell>
          <cell r="F325">
            <v>0</v>
          </cell>
          <cell r="G325">
            <v>0</v>
          </cell>
          <cell r="H325">
            <v>2.7</v>
          </cell>
          <cell r="I325">
            <v>5.4</v>
          </cell>
          <cell r="J325">
            <v>9</v>
          </cell>
        </row>
        <row r="326">
          <cell r="B326">
            <v>131804</v>
          </cell>
          <cell r="C326">
            <v>2.0011999999999999</v>
          </cell>
          <cell r="D326">
            <v>1.9239999999999999</v>
          </cell>
          <cell r="E326">
            <v>7.7100000000000002E-2</v>
          </cell>
          <cell r="F326">
            <v>0</v>
          </cell>
          <cell r="G326">
            <v>0</v>
          </cell>
          <cell r="H326">
            <v>2.7</v>
          </cell>
          <cell r="I326">
            <v>5.4</v>
          </cell>
          <cell r="J326">
            <v>9</v>
          </cell>
        </row>
        <row r="327"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2.7</v>
          </cell>
          <cell r="I327">
            <v>5.4</v>
          </cell>
          <cell r="J327">
            <v>9</v>
          </cell>
        </row>
        <row r="328"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2.7</v>
          </cell>
          <cell r="I328">
            <v>5.4</v>
          </cell>
          <cell r="J328">
            <v>9</v>
          </cell>
        </row>
        <row r="329"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2.7</v>
          </cell>
          <cell r="I329">
            <v>5.4</v>
          </cell>
          <cell r="J329">
            <v>9</v>
          </cell>
        </row>
        <row r="330"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2.7</v>
          </cell>
          <cell r="I330">
            <v>5.4</v>
          </cell>
          <cell r="J330">
            <v>9</v>
          </cell>
        </row>
        <row r="331"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2.7</v>
          </cell>
          <cell r="I331">
            <v>5.4</v>
          </cell>
          <cell r="J331">
            <v>9</v>
          </cell>
        </row>
        <row r="332"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2.7</v>
          </cell>
          <cell r="I332">
            <v>5.4</v>
          </cell>
          <cell r="J332">
            <v>9</v>
          </cell>
        </row>
        <row r="333"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2.7</v>
          </cell>
          <cell r="I333">
            <v>5.4</v>
          </cell>
          <cell r="J333">
            <v>9</v>
          </cell>
        </row>
        <row r="334"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2.7</v>
          </cell>
          <cell r="I334">
            <v>5.4</v>
          </cell>
          <cell r="J334">
            <v>9</v>
          </cell>
        </row>
        <row r="335"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2.7</v>
          </cell>
          <cell r="I335">
            <v>5.4</v>
          </cell>
          <cell r="J335">
            <v>9</v>
          </cell>
        </row>
        <row r="336"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2.7</v>
          </cell>
          <cell r="I336">
            <v>5.4</v>
          </cell>
          <cell r="J336">
            <v>9</v>
          </cell>
        </row>
        <row r="337"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2.7</v>
          </cell>
          <cell r="I337">
            <v>5.4</v>
          </cell>
          <cell r="J337">
            <v>9</v>
          </cell>
        </row>
        <row r="338"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I338">
            <v>5.4</v>
          </cell>
          <cell r="J338">
            <v>9</v>
          </cell>
        </row>
        <row r="339">
          <cell r="B339">
            <v>131804</v>
          </cell>
          <cell r="C339">
            <v>2.0011999999999999</v>
          </cell>
          <cell r="D339">
            <v>1.9239999999999999</v>
          </cell>
          <cell r="E339">
            <v>7.7100000000000002E-2</v>
          </cell>
          <cell r="F339">
            <v>0</v>
          </cell>
          <cell r="G339">
            <v>0</v>
          </cell>
          <cell r="J339">
            <v>9</v>
          </cell>
        </row>
        <row r="341">
          <cell r="B341" t="str">
            <v>Evolução FEC Conjunto Itapecerica da Serra</v>
          </cell>
        </row>
        <row r="342">
          <cell r="B342" t="str">
            <v>CONSUM</v>
          </cell>
          <cell r="C342" t="str">
            <v>TOTAL</v>
          </cell>
          <cell r="D342" t="str">
            <v>NPROG</v>
          </cell>
          <cell r="E342" t="str">
            <v>PROG</v>
          </cell>
          <cell r="F342" t="str">
            <v>SUBT INT</v>
          </cell>
          <cell r="G342" t="str">
            <v>SUBT EXT</v>
          </cell>
          <cell r="H342" t="str">
            <v>Padrão Mensal = 9,3</v>
          </cell>
          <cell r="I342" t="str">
            <v>Padrão Trimestral = 18,6</v>
          </cell>
          <cell r="J342" t="str">
            <v>Padrão Anual = 31</v>
          </cell>
        </row>
        <row r="343">
          <cell r="B343">
            <v>6483</v>
          </cell>
          <cell r="C343">
            <v>3.1663000000000001</v>
          </cell>
          <cell r="D343">
            <v>3.1413000000000002</v>
          </cell>
          <cell r="E343">
            <v>2.5000000000000001E-2</v>
          </cell>
          <cell r="F343">
            <v>0</v>
          </cell>
          <cell r="G343">
            <v>0</v>
          </cell>
          <cell r="H343">
            <v>9.3000000000000007</v>
          </cell>
          <cell r="I343">
            <v>18.600000000000001</v>
          </cell>
          <cell r="J343">
            <v>31</v>
          </cell>
        </row>
        <row r="344">
          <cell r="B344">
            <v>6483</v>
          </cell>
          <cell r="C344">
            <v>1.9192</v>
          </cell>
          <cell r="D344">
            <v>1.9192</v>
          </cell>
          <cell r="E344">
            <v>0</v>
          </cell>
          <cell r="F344">
            <v>0</v>
          </cell>
          <cell r="G344">
            <v>0</v>
          </cell>
          <cell r="H344">
            <v>9.3000000000000007</v>
          </cell>
          <cell r="I344">
            <v>18.600000000000001</v>
          </cell>
          <cell r="J344">
            <v>31</v>
          </cell>
        </row>
        <row r="345">
          <cell r="B345">
            <v>6465</v>
          </cell>
          <cell r="C345">
            <v>1.1152</v>
          </cell>
          <cell r="D345">
            <v>1.109</v>
          </cell>
          <cell r="E345">
            <v>6.1999999999999998E-3</v>
          </cell>
          <cell r="F345">
            <v>0</v>
          </cell>
          <cell r="G345">
            <v>0</v>
          </cell>
          <cell r="H345">
            <v>9.3000000000000007</v>
          </cell>
          <cell r="I345">
            <v>18.600000000000001</v>
          </cell>
          <cell r="J345">
            <v>31</v>
          </cell>
        </row>
        <row r="346">
          <cell r="B346">
            <v>6477</v>
          </cell>
          <cell r="C346">
            <v>6.2032999999999996</v>
          </cell>
          <cell r="D346">
            <v>6.1721000000000004</v>
          </cell>
          <cell r="E346">
            <v>3.1199999999999999E-2</v>
          </cell>
          <cell r="F346">
            <v>0</v>
          </cell>
          <cell r="G346">
            <v>0</v>
          </cell>
          <cell r="H346">
            <v>9.3000000000000007</v>
          </cell>
          <cell r="I346">
            <v>18.600000000000001</v>
          </cell>
          <cell r="J346">
            <v>31</v>
          </cell>
        </row>
        <row r="347"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9.3000000000000007</v>
          </cell>
          <cell r="I347">
            <v>18.600000000000001</v>
          </cell>
          <cell r="J347">
            <v>31</v>
          </cell>
        </row>
        <row r="348"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9.3000000000000007</v>
          </cell>
          <cell r="I348">
            <v>18.600000000000001</v>
          </cell>
          <cell r="J348">
            <v>31</v>
          </cell>
        </row>
        <row r="349"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9.3000000000000007</v>
          </cell>
          <cell r="I349">
            <v>18.600000000000001</v>
          </cell>
          <cell r="J349">
            <v>31</v>
          </cell>
        </row>
        <row r="350"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9.3000000000000007</v>
          </cell>
          <cell r="I350">
            <v>18.600000000000001</v>
          </cell>
          <cell r="J350">
            <v>31</v>
          </cell>
        </row>
        <row r="351"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9.3000000000000007</v>
          </cell>
          <cell r="I351">
            <v>18.600000000000001</v>
          </cell>
          <cell r="J351">
            <v>31</v>
          </cell>
        </row>
        <row r="352"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9.3000000000000007</v>
          </cell>
          <cell r="I352">
            <v>18.600000000000001</v>
          </cell>
          <cell r="J352">
            <v>31</v>
          </cell>
        </row>
        <row r="353"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9.3000000000000007</v>
          </cell>
          <cell r="I353">
            <v>18.600000000000001</v>
          </cell>
          <cell r="J353">
            <v>31</v>
          </cell>
        </row>
        <row r="354"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9.3000000000000007</v>
          </cell>
          <cell r="I354">
            <v>18.600000000000001</v>
          </cell>
          <cell r="J354">
            <v>31</v>
          </cell>
        </row>
        <row r="355"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9.3000000000000007</v>
          </cell>
          <cell r="I355">
            <v>18.600000000000001</v>
          </cell>
          <cell r="J355">
            <v>31</v>
          </cell>
        </row>
        <row r="356"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9.3000000000000007</v>
          </cell>
          <cell r="I356">
            <v>18.600000000000001</v>
          </cell>
          <cell r="J356">
            <v>31</v>
          </cell>
        </row>
        <row r="357"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9.3000000000000007</v>
          </cell>
          <cell r="I357">
            <v>18.600000000000001</v>
          </cell>
          <cell r="J357">
            <v>31</v>
          </cell>
        </row>
        <row r="358"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I358">
            <v>18.600000000000001</v>
          </cell>
          <cell r="J358">
            <v>31</v>
          </cell>
        </row>
        <row r="359">
          <cell r="B359">
            <v>6477</v>
          </cell>
          <cell r="C359">
            <v>6.2032999999999996</v>
          </cell>
          <cell r="D359">
            <v>6.1721000000000004</v>
          </cell>
          <cell r="E359">
            <v>3.1199999999999999E-2</v>
          </cell>
          <cell r="F359">
            <v>0</v>
          </cell>
          <cell r="G359">
            <v>0</v>
          </cell>
          <cell r="J359">
            <v>31</v>
          </cell>
        </row>
        <row r="361">
          <cell r="B361" t="str">
            <v>Evolução FEC Conjunto Itapecerica da Serra - Centro</v>
          </cell>
        </row>
        <row r="362">
          <cell r="B362" t="str">
            <v>CONSUM</v>
          </cell>
          <cell r="C362" t="str">
            <v>TOTAL</v>
          </cell>
          <cell r="D362" t="str">
            <v>NPROG</v>
          </cell>
          <cell r="E362" t="str">
            <v>PROG</v>
          </cell>
          <cell r="F362" t="str">
            <v>SUBT INT</v>
          </cell>
          <cell r="G362" t="str">
            <v>SUBT EXT</v>
          </cell>
          <cell r="H362" t="str">
            <v>Padrão Mensal = 9</v>
          </cell>
          <cell r="I362" t="str">
            <v>Padrão Trimestral = 18</v>
          </cell>
          <cell r="J362" t="str">
            <v>Padrão Anual = 30</v>
          </cell>
        </row>
        <row r="363">
          <cell r="B363">
            <v>15843</v>
          </cell>
          <cell r="C363">
            <v>3.0057999999999998</v>
          </cell>
          <cell r="D363">
            <v>2.6124000000000001</v>
          </cell>
          <cell r="E363">
            <v>0.39340000000000003</v>
          </cell>
          <cell r="F363">
            <v>0</v>
          </cell>
          <cell r="G363">
            <v>0</v>
          </cell>
          <cell r="H363">
            <v>9</v>
          </cell>
          <cell r="I363">
            <v>18</v>
          </cell>
          <cell r="J363">
            <v>30</v>
          </cell>
        </row>
        <row r="364">
          <cell r="B364">
            <v>15843</v>
          </cell>
          <cell r="C364">
            <v>1.6184000000000001</v>
          </cell>
          <cell r="D364">
            <v>1.5839000000000001</v>
          </cell>
          <cell r="E364">
            <v>3.4500000000000003E-2</v>
          </cell>
          <cell r="F364">
            <v>0</v>
          </cell>
          <cell r="G364">
            <v>0</v>
          </cell>
          <cell r="H364">
            <v>9</v>
          </cell>
          <cell r="I364">
            <v>18</v>
          </cell>
          <cell r="J364">
            <v>30</v>
          </cell>
        </row>
        <row r="365">
          <cell r="B365">
            <v>15843</v>
          </cell>
          <cell r="C365">
            <v>1.5860000000000001</v>
          </cell>
          <cell r="D365">
            <v>1.5748</v>
          </cell>
          <cell r="E365">
            <v>1.12E-2</v>
          </cell>
          <cell r="F365">
            <v>0</v>
          </cell>
          <cell r="G365">
            <v>0</v>
          </cell>
          <cell r="H365">
            <v>9</v>
          </cell>
          <cell r="I365">
            <v>18</v>
          </cell>
          <cell r="J365">
            <v>30</v>
          </cell>
        </row>
        <row r="366">
          <cell r="B366">
            <v>15843</v>
          </cell>
          <cell r="C366">
            <v>6.2102000000000004</v>
          </cell>
          <cell r="D366">
            <v>5.7710999999999997</v>
          </cell>
          <cell r="E366">
            <v>0.43909999999999999</v>
          </cell>
          <cell r="F366">
            <v>0</v>
          </cell>
          <cell r="G366">
            <v>0</v>
          </cell>
          <cell r="H366">
            <v>9</v>
          </cell>
          <cell r="I366">
            <v>18</v>
          </cell>
          <cell r="J366">
            <v>30</v>
          </cell>
        </row>
        <row r="367"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9</v>
          </cell>
          <cell r="I367">
            <v>18</v>
          </cell>
          <cell r="J367">
            <v>30</v>
          </cell>
        </row>
        <row r="368"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9</v>
          </cell>
          <cell r="I368">
            <v>18</v>
          </cell>
          <cell r="J368">
            <v>30</v>
          </cell>
        </row>
        <row r="369"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9</v>
          </cell>
          <cell r="I369">
            <v>18</v>
          </cell>
          <cell r="J369">
            <v>30</v>
          </cell>
        </row>
        <row r="370"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9</v>
          </cell>
          <cell r="I370">
            <v>18</v>
          </cell>
          <cell r="J370">
            <v>30</v>
          </cell>
        </row>
        <row r="371"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9</v>
          </cell>
          <cell r="I371">
            <v>18</v>
          </cell>
          <cell r="J371">
            <v>30</v>
          </cell>
        </row>
        <row r="372"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9</v>
          </cell>
          <cell r="I372">
            <v>18</v>
          </cell>
          <cell r="J372">
            <v>30</v>
          </cell>
        </row>
        <row r="373"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9</v>
          </cell>
          <cell r="I373">
            <v>18</v>
          </cell>
          <cell r="J373">
            <v>30</v>
          </cell>
        </row>
        <row r="374"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9</v>
          </cell>
          <cell r="I374">
            <v>18</v>
          </cell>
          <cell r="J374">
            <v>30</v>
          </cell>
        </row>
        <row r="375"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9</v>
          </cell>
          <cell r="I375">
            <v>18</v>
          </cell>
          <cell r="J375">
            <v>30</v>
          </cell>
        </row>
        <row r="376"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9</v>
          </cell>
          <cell r="I376">
            <v>18</v>
          </cell>
          <cell r="J376">
            <v>30</v>
          </cell>
        </row>
        <row r="377"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9</v>
          </cell>
          <cell r="I377">
            <v>18</v>
          </cell>
          <cell r="J377">
            <v>30</v>
          </cell>
        </row>
        <row r="378"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I378">
            <v>18</v>
          </cell>
          <cell r="J378">
            <v>30</v>
          </cell>
        </row>
        <row r="379">
          <cell r="B379">
            <v>15843</v>
          </cell>
          <cell r="C379">
            <v>6.2102000000000004</v>
          </cell>
          <cell r="D379">
            <v>5.7710999999999997</v>
          </cell>
          <cell r="E379">
            <v>0.43909999999999999</v>
          </cell>
          <cell r="F379">
            <v>0</v>
          </cell>
          <cell r="G379">
            <v>0</v>
          </cell>
          <cell r="J379">
            <v>30</v>
          </cell>
        </row>
        <row r="381">
          <cell r="B381" t="str">
            <v>Evolução FEC Conjunto Itapevi</v>
          </cell>
        </row>
        <row r="382">
          <cell r="B382" t="str">
            <v>CONSUM</v>
          </cell>
          <cell r="C382" t="str">
            <v>TOTAL</v>
          </cell>
          <cell r="D382" t="str">
            <v>NPROG</v>
          </cell>
          <cell r="E382" t="str">
            <v>PROG</v>
          </cell>
          <cell r="F382" t="str">
            <v>SUBT INT</v>
          </cell>
          <cell r="G382" t="str">
            <v>SUBT EXT</v>
          </cell>
          <cell r="H382" t="str">
            <v>Padrão Mensal = 5,1</v>
          </cell>
          <cell r="I382" t="str">
            <v>Padrão Trimestral = 10,2</v>
          </cell>
          <cell r="J382" t="str">
            <v>Padrão Anual = 17</v>
          </cell>
        </row>
        <row r="383">
          <cell r="B383">
            <v>42742</v>
          </cell>
          <cell r="C383">
            <v>2.5476000000000001</v>
          </cell>
          <cell r="D383">
            <v>2.0556000000000001</v>
          </cell>
          <cell r="E383">
            <v>1.2999999999999999E-3</v>
          </cell>
          <cell r="F383">
            <v>0.49070000000000003</v>
          </cell>
          <cell r="G383">
            <v>0</v>
          </cell>
          <cell r="H383">
            <v>5.0999999999999996</v>
          </cell>
          <cell r="I383">
            <v>10.199999999999999</v>
          </cell>
          <cell r="J383">
            <v>17</v>
          </cell>
        </row>
        <row r="384">
          <cell r="B384">
            <v>42773</v>
          </cell>
          <cell r="C384">
            <v>2.7356000000000003</v>
          </cell>
          <cell r="D384">
            <v>2.7244000000000002</v>
          </cell>
          <cell r="E384">
            <v>1.01E-2</v>
          </cell>
          <cell r="F384">
            <v>1.1000000000000001E-3</v>
          </cell>
          <cell r="G384">
            <v>0</v>
          </cell>
          <cell r="H384">
            <v>5.0999999999999996</v>
          </cell>
          <cell r="I384">
            <v>10.199999999999999</v>
          </cell>
          <cell r="J384">
            <v>17</v>
          </cell>
        </row>
        <row r="385">
          <cell r="B385">
            <v>42783</v>
          </cell>
          <cell r="C385">
            <v>2.0749</v>
          </cell>
          <cell r="D385">
            <v>1.8918999999999999</v>
          </cell>
          <cell r="E385">
            <v>0.15629999999999999</v>
          </cell>
          <cell r="F385">
            <v>2.6800000000000001E-2</v>
          </cell>
          <cell r="G385">
            <v>0</v>
          </cell>
          <cell r="H385">
            <v>5.0999999999999996</v>
          </cell>
          <cell r="I385">
            <v>10.199999999999999</v>
          </cell>
          <cell r="J385">
            <v>17</v>
          </cell>
        </row>
        <row r="386">
          <cell r="B386">
            <v>42766</v>
          </cell>
          <cell r="C386">
            <v>7.3578999999999999</v>
          </cell>
          <cell r="D386">
            <v>6.6718999999999999</v>
          </cell>
          <cell r="E386">
            <v>0.1678</v>
          </cell>
          <cell r="F386">
            <v>0.51829999999999998</v>
          </cell>
          <cell r="G386">
            <v>0</v>
          </cell>
          <cell r="H386">
            <v>5.0999999999999996</v>
          </cell>
          <cell r="I386">
            <v>10.199999999999999</v>
          </cell>
          <cell r="J386">
            <v>17</v>
          </cell>
        </row>
        <row r="387"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5.0999999999999996</v>
          </cell>
          <cell r="I387">
            <v>10.199999999999999</v>
          </cell>
          <cell r="J387">
            <v>17</v>
          </cell>
        </row>
        <row r="388"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5.0999999999999996</v>
          </cell>
          <cell r="I388">
            <v>10.199999999999999</v>
          </cell>
          <cell r="J388">
            <v>17</v>
          </cell>
        </row>
        <row r="389"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5.0999999999999996</v>
          </cell>
          <cell r="I389">
            <v>10.199999999999999</v>
          </cell>
          <cell r="J389">
            <v>17</v>
          </cell>
        </row>
        <row r="390"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5.0999999999999996</v>
          </cell>
          <cell r="I390">
            <v>10.199999999999999</v>
          </cell>
          <cell r="J390">
            <v>17</v>
          </cell>
        </row>
        <row r="391"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5.0999999999999996</v>
          </cell>
          <cell r="I391">
            <v>10.199999999999999</v>
          </cell>
          <cell r="J391">
            <v>17</v>
          </cell>
        </row>
        <row r="392"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5.0999999999999996</v>
          </cell>
          <cell r="I392">
            <v>10.199999999999999</v>
          </cell>
          <cell r="J392">
            <v>17</v>
          </cell>
        </row>
        <row r="393"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5.0999999999999996</v>
          </cell>
          <cell r="I393">
            <v>10.199999999999999</v>
          </cell>
          <cell r="J393">
            <v>17</v>
          </cell>
        </row>
        <row r="394"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5.0999999999999996</v>
          </cell>
          <cell r="I394">
            <v>10.199999999999999</v>
          </cell>
          <cell r="J394">
            <v>17</v>
          </cell>
        </row>
        <row r="395"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5.0999999999999996</v>
          </cell>
          <cell r="I395">
            <v>10.199999999999999</v>
          </cell>
          <cell r="J395">
            <v>17</v>
          </cell>
        </row>
        <row r="396"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5.0999999999999996</v>
          </cell>
          <cell r="I396">
            <v>10.199999999999999</v>
          </cell>
          <cell r="J396">
            <v>17</v>
          </cell>
        </row>
        <row r="397"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5.0999999999999996</v>
          </cell>
          <cell r="I397">
            <v>10.199999999999999</v>
          </cell>
          <cell r="J397">
            <v>17</v>
          </cell>
        </row>
        <row r="398"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I398">
            <v>10.199999999999999</v>
          </cell>
          <cell r="J398">
            <v>17</v>
          </cell>
        </row>
        <row r="399">
          <cell r="B399">
            <v>42766</v>
          </cell>
          <cell r="C399">
            <v>7.3578999999999999</v>
          </cell>
          <cell r="D399">
            <v>6.6718999999999999</v>
          </cell>
          <cell r="E399">
            <v>0.1678</v>
          </cell>
          <cell r="F399">
            <v>0.51829999999999998</v>
          </cell>
          <cell r="G399">
            <v>0</v>
          </cell>
          <cell r="J399">
            <v>17</v>
          </cell>
        </row>
        <row r="401">
          <cell r="B401" t="str">
            <v>Evolução FEC Conjunto Itaquera - Iguatemi</v>
          </cell>
        </row>
        <row r="402">
          <cell r="B402" t="str">
            <v>CONSUM</v>
          </cell>
          <cell r="C402" t="str">
            <v>TOTAL</v>
          </cell>
          <cell r="D402" t="str">
            <v>NPROG</v>
          </cell>
          <cell r="E402" t="str">
            <v>PROG</v>
          </cell>
          <cell r="F402" t="str">
            <v>SUBT INT</v>
          </cell>
          <cell r="G402" t="str">
            <v>SUBT EXT</v>
          </cell>
          <cell r="H402" t="str">
            <v>Padrão Mensal = 3</v>
          </cell>
          <cell r="I402" t="str">
            <v>Padrão Trimestral = 6</v>
          </cell>
          <cell r="J402" t="str">
            <v>Padrão Anual = 10</v>
          </cell>
        </row>
        <row r="403">
          <cell r="B403">
            <v>227600</v>
          </cell>
          <cell r="C403">
            <v>0.99860000000000004</v>
          </cell>
          <cell r="D403">
            <v>0.74360000000000004</v>
          </cell>
          <cell r="E403">
            <v>7.3000000000000001E-3</v>
          </cell>
          <cell r="F403">
            <v>0.24759999999999999</v>
          </cell>
          <cell r="G403">
            <v>0</v>
          </cell>
          <cell r="H403">
            <v>3</v>
          </cell>
          <cell r="I403">
            <v>6</v>
          </cell>
          <cell r="J403">
            <v>10</v>
          </cell>
        </row>
        <row r="404">
          <cell r="B404">
            <v>228922</v>
          </cell>
          <cell r="C404">
            <v>0.62529999999999997</v>
          </cell>
          <cell r="D404">
            <v>0.6139</v>
          </cell>
          <cell r="E404">
            <v>1.14E-2</v>
          </cell>
          <cell r="F404">
            <v>0</v>
          </cell>
          <cell r="G404">
            <v>0</v>
          </cell>
          <cell r="H404">
            <v>3</v>
          </cell>
          <cell r="I404">
            <v>6</v>
          </cell>
          <cell r="J404">
            <v>10</v>
          </cell>
        </row>
        <row r="405">
          <cell r="B405">
            <v>228383</v>
          </cell>
          <cell r="C405">
            <v>0.33</v>
          </cell>
          <cell r="D405">
            <v>0.31190000000000001</v>
          </cell>
          <cell r="E405">
            <v>1.8100000000000002E-2</v>
          </cell>
          <cell r="F405">
            <v>0</v>
          </cell>
          <cell r="G405">
            <v>0</v>
          </cell>
          <cell r="H405">
            <v>3</v>
          </cell>
          <cell r="I405">
            <v>6</v>
          </cell>
          <cell r="J405">
            <v>10</v>
          </cell>
        </row>
        <row r="406">
          <cell r="B406">
            <v>228302</v>
          </cell>
          <cell r="C406">
            <v>1.9525999999999999</v>
          </cell>
          <cell r="D406">
            <v>1.6689000000000001</v>
          </cell>
          <cell r="E406">
            <v>3.6799999999999999E-2</v>
          </cell>
          <cell r="F406">
            <v>0.24679999999999999</v>
          </cell>
          <cell r="G406">
            <v>0</v>
          </cell>
          <cell r="H406">
            <v>3</v>
          </cell>
          <cell r="I406">
            <v>6</v>
          </cell>
          <cell r="J406">
            <v>10</v>
          </cell>
        </row>
        <row r="407"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3</v>
          </cell>
          <cell r="I407">
            <v>6</v>
          </cell>
          <cell r="J407">
            <v>10</v>
          </cell>
        </row>
        <row r="408"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3</v>
          </cell>
          <cell r="I408">
            <v>6</v>
          </cell>
          <cell r="J408">
            <v>10</v>
          </cell>
        </row>
        <row r="409"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3</v>
          </cell>
          <cell r="I409">
            <v>6</v>
          </cell>
          <cell r="J409">
            <v>10</v>
          </cell>
        </row>
        <row r="410"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3</v>
          </cell>
          <cell r="I410">
            <v>6</v>
          </cell>
          <cell r="J410">
            <v>10</v>
          </cell>
        </row>
        <row r="411"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3</v>
          </cell>
          <cell r="I411">
            <v>6</v>
          </cell>
          <cell r="J411">
            <v>10</v>
          </cell>
        </row>
        <row r="412"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3</v>
          </cell>
          <cell r="I412">
            <v>6</v>
          </cell>
          <cell r="J412">
            <v>10</v>
          </cell>
        </row>
        <row r="413"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3</v>
          </cell>
          <cell r="I413">
            <v>6</v>
          </cell>
          <cell r="J413">
            <v>10</v>
          </cell>
        </row>
        <row r="414"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3</v>
          </cell>
          <cell r="I414">
            <v>6</v>
          </cell>
          <cell r="J414">
            <v>10</v>
          </cell>
        </row>
        <row r="415"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3</v>
          </cell>
          <cell r="I415">
            <v>6</v>
          </cell>
          <cell r="J415">
            <v>10</v>
          </cell>
        </row>
        <row r="416"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3</v>
          </cell>
          <cell r="I416">
            <v>6</v>
          </cell>
          <cell r="J416">
            <v>10</v>
          </cell>
        </row>
        <row r="417"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3</v>
          </cell>
          <cell r="I417">
            <v>6</v>
          </cell>
          <cell r="J417">
            <v>10</v>
          </cell>
        </row>
        <row r="418"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I418">
            <v>6</v>
          </cell>
          <cell r="J418">
            <v>10</v>
          </cell>
        </row>
        <row r="419">
          <cell r="B419">
            <v>228302</v>
          </cell>
          <cell r="C419">
            <v>1.9525999999999999</v>
          </cell>
          <cell r="D419">
            <v>1.6689000000000001</v>
          </cell>
          <cell r="E419">
            <v>3.6799999999999999E-2</v>
          </cell>
          <cell r="F419">
            <v>0.24679999999999999</v>
          </cell>
          <cell r="G419">
            <v>0</v>
          </cell>
          <cell r="J419">
            <v>10</v>
          </cell>
        </row>
        <row r="421">
          <cell r="B421" t="str">
            <v>Evolução FEC Conjunto Jabaquara</v>
          </cell>
        </row>
        <row r="422">
          <cell r="B422" t="str">
            <v>CONSUM</v>
          </cell>
          <cell r="C422" t="str">
            <v>TOTAL</v>
          </cell>
          <cell r="D422" t="str">
            <v>NPROG</v>
          </cell>
          <cell r="E422" t="str">
            <v>PROG</v>
          </cell>
          <cell r="F422" t="str">
            <v>SUBT INT</v>
          </cell>
          <cell r="G422" t="str">
            <v>SUBT EXT</v>
          </cell>
          <cell r="H422" t="str">
            <v>Padrão Mensal = 2</v>
          </cell>
          <cell r="I422" t="str">
            <v>Padrão Trimestral = 3</v>
          </cell>
          <cell r="J422" t="str">
            <v>Padrão Anual = 5</v>
          </cell>
        </row>
        <row r="423">
          <cell r="B423">
            <v>115306</v>
          </cell>
          <cell r="C423">
            <v>0.74050000000000005</v>
          </cell>
          <cell r="D423">
            <v>0.71589999999999998</v>
          </cell>
          <cell r="E423">
            <v>3.8999999999999998E-3</v>
          </cell>
          <cell r="F423">
            <v>2.06E-2</v>
          </cell>
          <cell r="G423">
            <v>0</v>
          </cell>
          <cell r="H423">
            <v>2</v>
          </cell>
          <cell r="I423">
            <v>3</v>
          </cell>
          <cell r="J423">
            <v>5</v>
          </cell>
        </row>
        <row r="424">
          <cell r="B424">
            <v>115236</v>
          </cell>
          <cell r="C424">
            <v>0.12590000000000001</v>
          </cell>
          <cell r="D424">
            <v>0.1183</v>
          </cell>
          <cell r="E424">
            <v>7.6E-3</v>
          </cell>
          <cell r="F424">
            <v>0</v>
          </cell>
          <cell r="G424">
            <v>0</v>
          </cell>
          <cell r="H424">
            <v>2</v>
          </cell>
          <cell r="I424">
            <v>3</v>
          </cell>
          <cell r="J424">
            <v>5</v>
          </cell>
        </row>
        <row r="425">
          <cell r="B425">
            <v>114936</v>
          </cell>
          <cell r="C425">
            <v>0.34289999999999998</v>
          </cell>
          <cell r="D425">
            <v>0.26050000000000001</v>
          </cell>
          <cell r="E425">
            <v>8.2400000000000001E-2</v>
          </cell>
          <cell r="F425">
            <v>0</v>
          </cell>
          <cell r="G425">
            <v>0</v>
          </cell>
          <cell r="H425">
            <v>2</v>
          </cell>
          <cell r="I425">
            <v>3</v>
          </cell>
          <cell r="J425">
            <v>5</v>
          </cell>
        </row>
        <row r="426">
          <cell r="B426">
            <v>115159</v>
          </cell>
          <cell r="C426">
            <v>1.2097</v>
          </cell>
          <cell r="D426">
            <v>1.0952</v>
          </cell>
          <cell r="E426">
            <v>9.3799999999999994E-2</v>
          </cell>
          <cell r="F426">
            <v>2.06E-2</v>
          </cell>
          <cell r="G426">
            <v>0</v>
          </cell>
          <cell r="H426">
            <v>2</v>
          </cell>
          <cell r="I426">
            <v>3</v>
          </cell>
          <cell r="J426">
            <v>5</v>
          </cell>
        </row>
        <row r="427"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2</v>
          </cell>
          <cell r="I427">
            <v>3</v>
          </cell>
          <cell r="J427">
            <v>5</v>
          </cell>
        </row>
        <row r="428"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2</v>
          </cell>
          <cell r="I428">
            <v>3</v>
          </cell>
          <cell r="J428">
            <v>5</v>
          </cell>
        </row>
        <row r="429"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2</v>
          </cell>
          <cell r="I429">
            <v>3</v>
          </cell>
          <cell r="J429">
            <v>5</v>
          </cell>
        </row>
        <row r="430"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2</v>
          </cell>
          <cell r="I430">
            <v>3</v>
          </cell>
          <cell r="J430">
            <v>5</v>
          </cell>
        </row>
        <row r="431"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2</v>
          </cell>
          <cell r="I431">
            <v>3</v>
          </cell>
          <cell r="J431">
            <v>5</v>
          </cell>
        </row>
        <row r="432"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2</v>
          </cell>
          <cell r="I432">
            <v>3</v>
          </cell>
          <cell r="J432">
            <v>5</v>
          </cell>
        </row>
        <row r="433"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2</v>
          </cell>
          <cell r="I433">
            <v>3</v>
          </cell>
          <cell r="J433">
            <v>5</v>
          </cell>
        </row>
        <row r="434"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2</v>
          </cell>
          <cell r="I434">
            <v>3</v>
          </cell>
          <cell r="J434">
            <v>5</v>
          </cell>
        </row>
        <row r="435"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2</v>
          </cell>
          <cell r="I435">
            <v>3</v>
          </cell>
          <cell r="J435">
            <v>5</v>
          </cell>
        </row>
        <row r="436"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2</v>
          </cell>
          <cell r="I436">
            <v>3</v>
          </cell>
          <cell r="J436">
            <v>5</v>
          </cell>
        </row>
        <row r="437"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2</v>
          </cell>
          <cell r="I437">
            <v>3</v>
          </cell>
          <cell r="J437">
            <v>5</v>
          </cell>
        </row>
        <row r="438"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I438">
            <v>3</v>
          </cell>
          <cell r="J438">
            <v>5</v>
          </cell>
        </row>
        <row r="439">
          <cell r="B439">
            <v>115159</v>
          </cell>
          <cell r="C439">
            <v>1.2097</v>
          </cell>
          <cell r="D439">
            <v>1.0952</v>
          </cell>
          <cell r="E439">
            <v>9.3799999999999994E-2</v>
          </cell>
          <cell r="F439">
            <v>2.06E-2</v>
          </cell>
          <cell r="G439">
            <v>0</v>
          </cell>
          <cell r="J439">
            <v>5</v>
          </cell>
        </row>
        <row r="441">
          <cell r="B441" t="str">
            <v>Evolução FEC Conjunto Jaçanã</v>
          </cell>
        </row>
        <row r="442">
          <cell r="B442" t="str">
            <v>CONSUM</v>
          </cell>
          <cell r="C442" t="str">
            <v>TOTAL</v>
          </cell>
          <cell r="D442" t="str">
            <v>NPROG</v>
          </cell>
          <cell r="E442" t="str">
            <v>PROG</v>
          </cell>
          <cell r="F442" t="str">
            <v>SUBT INT</v>
          </cell>
          <cell r="G442" t="str">
            <v>SUBT EXT</v>
          </cell>
          <cell r="H442" t="str">
            <v>Padrão Mensal = 5,4</v>
          </cell>
          <cell r="I442" t="str">
            <v>Padrão Trimestral = 10,8</v>
          </cell>
          <cell r="J442" t="str">
            <v>Padrão Anual = 18</v>
          </cell>
        </row>
        <row r="443">
          <cell r="B443">
            <v>61461</v>
          </cell>
          <cell r="C443">
            <v>2.7965</v>
          </cell>
          <cell r="D443">
            <v>1.1629</v>
          </cell>
          <cell r="E443">
            <v>0.2702</v>
          </cell>
          <cell r="F443">
            <v>0.90620000000000001</v>
          </cell>
          <cell r="G443">
            <v>0.45710000000000001</v>
          </cell>
          <cell r="H443">
            <v>5.4</v>
          </cell>
          <cell r="I443">
            <v>10.8</v>
          </cell>
          <cell r="J443">
            <v>18</v>
          </cell>
        </row>
        <row r="444">
          <cell r="B444">
            <v>61509</v>
          </cell>
          <cell r="C444">
            <v>0.92300000000000004</v>
          </cell>
          <cell r="D444">
            <v>0.81850000000000001</v>
          </cell>
          <cell r="E444">
            <v>2.2599999999999999E-2</v>
          </cell>
          <cell r="F444">
            <v>8.1900000000000001E-2</v>
          </cell>
          <cell r="G444">
            <v>0</v>
          </cell>
          <cell r="H444">
            <v>5.4</v>
          </cell>
          <cell r="I444">
            <v>10.8</v>
          </cell>
          <cell r="J444">
            <v>18</v>
          </cell>
        </row>
        <row r="445">
          <cell r="B445">
            <v>60560</v>
          </cell>
          <cell r="C445">
            <v>1.3845000000000001</v>
          </cell>
          <cell r="D445">
            <v>0.74919999999999998</v>
          </cell>
          <cell r="E445">
            <v>0.63529999999999998</v>
          </cell>
          <cell r="F445">
            <v>0</v>
          </cell>
          <cell r="G445">
            <v>0</v>
          </cell>
          <cell r="H445">
            <v>5.4</v>
          </cell>
          <cell r="I445">
            <v>10.8</v>
          </cell>
          <cell r="J445">
            <v>18</v>
          </cell>
        </row>
        <row r="446">
          <cell r="B446">
            <v>61177</v>
          </cell>
          <cell r="C446">
            <v>5.1079999999999997</v>
          </cell>
          <cell r="D446">
            <v>2.7328999999999999</v>
          </cell>
          <cell r="E446">
            <v>0.92310000000000003</v>
          </cell>
          <cell r="F446">
            <v>0.99280000000000002</v>
          </cell>
          <cell r="G446">
            <v>0.4592</v>
          </cell>
          <cell r="H446">
            <v>5.4</v>
          </cell>
          <cell r="I446">
            <v>10.8</v>
          </cell>
          <cell r="J446">
            <v>18</v>
          </cell>
        </row>
        <row r="447"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5.4</v>
          </cell>
          <cell r="I447">
            <v>10.8</v>
          </cell>
          <cell r="J447">
            <v>18</v>
          </cell>
        </row>
        <row r="448"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5.4</v>
          </cell>
          <cell r="I448">
            <v>10.8</v>
          </cell>
          <cell r="J448">
            <v>18</v>
          </cell>
        </row>
        <row r="449"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5.4</v>
          </cell>
          <cell r="I449">
            <v>10.8</v>
          </cell>
          <cell r="J449">
            <v>18</v>
          </cell>
        </row>
        <row r="450"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5.4</v>
          </cell>
          <cell r="I450">
            <v>10.8</v>
          </cell>
          <cell r="J450">
            <v>18</v>
          </cell>
        </row>
        <row r="451"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5.4</v>
          </cell>
          <cell r="I451">
            <v>10.8</v>
          </cell>
          <cell r="J451">
            <v>18</v>
          </cell>
        </row>
        <row r="452"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5.4</v>
          </cell>
          <cell r="I452">
            <v>10.8</v>
          </cell>
          <cell r="J452">
            <v>18</v>
          </cell>
        </row>
        <row r="453"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5.4</v>
          </cell>
          <cell r="I453">
            <v>10.8</v>
          </cell>
          <cell r="J453">
            <v>18</v>
          </cell>
        </row>
        <row r="454"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5.4</v>
          </cell>
          <cell r="I454">
            <v>10.8</v>
          </cell>
          <cell r="J454">
            <v>18</v>
          </cell>
        </row>
        <row r="455"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5.4</v>
          </cell>
          <cell r="I455">
            <v>10.8</v>
          </cell>
          <cell r="J455">
            <v>18</v>
          </cell>
        </row>
        <row r="456"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5.4</v>
          </cell>
          <cell r="I456">
            <v>10.8</v>
          </cell>
          <cell r="J456">
            <v>18</v>
          </cell>
        </row>
        <row r="457"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5.4</v>
          </cell>
          <cell r="I457">
            <v>10.8</v>
          </cell>
          <cell r="J457">
            <v>18</v>
          </cell>
        </row>
        <row r="458"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I458">
            <v>10.8</v>
          </cell>
          <cell r="J458">
            <v>18</v>
          </cell>
        </row>
        <row r="459">
          <cell r="B459">
            <v>61177</v>
          </cell>
          <cell r="C459">
            <v>5.1079999999999997</v>
          </cell>
          <cell r="D459">
            <v>2.7328999999999999</v>
          </cell>
          <cell r="E459">
            <v>0.92310000000000003</v>
          </cell>
          <cell r="F459">
            <v>0.99280000000000002</v>
          </cell>
          <cell r="G459">
            <v>0.4592</v>
          </cell>
          <cell r="J459">
            <v>18</v>
          </cell>
        </row>
        <row r="461">
          <cell r="B461" t="str">
            <v>Evolução FEC Conjunto Jaguaré</v>
          </cell>
        </row>
        <row r="462">
          <cell r="B462" t="str">
            <v>CONSUM</v>
          </cell>
          <cell r="C462" t="str">
            <v>TOTAL</v>
          </cell>
          <cell r="D462" t="str">
            <v>NPROG</v>
          </cell>
          <cell r="E462" t="str">
            <v>PROG</v>
          </cell>
          <cell r="F462" t="str">
            <v>SUBT INT</v>
          </cell>
          <cell r="G462" t="str">
            <v>SUBT EXT</v>
          </cell>
          <cell r="H462" t="str">
            <v>Padrão Mensal = 2,7</v>
          </cell>
          <cell r="I462" t="str">
            <v>Padrão Trimestral = 5,4</v>
          </cell>
          <cell r="J462" t="str">
            <v>Padrão Anual = 9</v>
          </cell>
        </row>
        <row r="463">
          <cell r="B463">
            <v>84493</v>
          </cell>
          <cell r="C463">
            <v>0.69920000000000004</v>
          </cell>
          <cell r="D463">
            <v>0.69730000000000003</v>
          </cell>
          <cell r="E463">
            <v>1.9E-3</v>
          </cell>
          <cell r="F463">
            <v>0</v>
          </cell>
          <cell r="G463">
            <v>0</v>
          </cell>
          <cell r="H463">
            <v>2.7</v>
          </cell>
          <cell r="I463">
            <v>5.4</v>
          </cell>
          <cell r="J463">
            <v>9</v>
          </cell>
        </row>
        <row r="464">
          <cell r="B464">
            <v>85118</v>
          </cell>
          <cell r="C464">
            <v>0.87139999999999995</v>
          </cell>
          <cell r="D464">
            <v>0.81269999999999998</v>
          </cell>
          <cell r="E464">
            <v>5.7299999999999997E-2</v>
          </cell>
          <cell r="F464">
            <v>1.4E-3</v>
          </cell>
          <cell r="G464">
            <v>0</v>
          </cell>
          <cell r="H464">
            <v>2.7</v>
          </cell>
          <cell r="I464">
            <v>5.4</v>
          </cell>
          <cell r="J464">
            <v>9</v>
          </cell>
        </row>
        <row r="465">
          <cell r="B465">
            <v>84721</v>
          </cell>
          <cell r="C465">
            <v>0.61960000000000004</v>
          </cell>
          <cell r="D465">
            <v>0.5615</v>
          </cell>
          <cell r="E465">
            <v>5.8099999999999999E-2</v>
          </cell>
          <cell r="F465">
            <v>0</v>
          </cell>
          <cell r="G465">
            <v>0</v>
          </cell>
          <cell r="H465">
            <v>2.7</v>
          </cell>
          <cell r="I465">
            <v>5.4</v>
          </cell>
          <cell r="J465">
            <v>9</v>
          </cell>
        </row>
        <row r="466">
          <cell r="B466">
            <v>84777</v>
          </cell>
          <cell r="C466">
            <v>2.1909999999999998</v>
          </cell>
          <cell r="D466">
            <v>2.0720999999999998</v>
          </cell>
          <cell r="E466">
            <v>0.11749999999999999</v>
          </cell>
          <cell r="F466">
            <v>1.4E-3</v>
          </cell>
          <cell r="G466">
            <v>0</v>
          </cell>
          <cell r="H466">
            <v>2.7</v>
          </cell>
          <cell r="I466">
            <v>5.4</v>
          </cell>
          <cell r="J466">
            <v>9</v>
          </cell>
        </row>
        <row r="467"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2.7</v>
          </cell>
          <cell r="I467">
            <v>5.4</v>
          </cell>
          <cell r="J467">
            <v>9</v>
          </cell>
        </row>
        <row r="468"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2.7</v>
          </cell>
          <cell r="I468">
            <v>5.4</v>
          </cell>
          <cell r="J468">
            <v>9</v>
          </cell>
        </row>
        <row r="469"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2.7</v>
          </cell>
          <cell r="I469">
            <v>5.4</v>
          </cell>
          <cell r="J469">
            <v>9</v>
          </cell>
        </row>
        <row r="470"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2.7</v>
          </cell>
          <cell r="I470">
            <v>5.4</v>
          </cell>
          <cell r="J470">
            <v>9</v>
          </cell>
        </row>
        <row r="471"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2.7</v>
          </cell>
          <cell r="I471">
            <v>5.4</v>
          </cell>
          <cell r="J471">
            <v>9</v>
          </cell>
        </row>
        <row r="472"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2.7</v>
          </cell>
          <cell r="I472">
            <v>5.4</v>
          </cell>
          <cell r="J472">
            <v>9</v>
          </cell>
        </row>
        <row r="473"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2.7</v>
          </cell>
          <cell r="I473">
            <v>5.4</v>
          </cell>
          <cell r="J473">
            <v>9</v>
          </cell>
        </row>
        <row r="474"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2.7</v>
          </cell>
          <cell r="I474">
            <v>5.4</v>
          </cell>
          <cell r="J474">
            <v>9</v>
          </cell>
        </row>
        <row r="475"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2.7</v>
          </cell>
          <cell r="I475">
            <v>5.4</v>
          </cell>
          <cell r="J475">
            <v>9</v>
          </cell>
        </row>
        <row r="476"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2.7</v>
          </cell>
          <cell r="I476">
            <v>5.4</v>
          </cell>
          <cell r="J476">
            <v>9</v>
          </cell>
        </row>
        <row r="477"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2.7</v>
          </cell>
          <cell r="I477">
            <v>5.4</v>
          </cell>
          <cell r="J477">
            <v>9</v>
          </cell>
        </row>
        <row r="478"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I478">
            <v>5.4</v>
          </cell>
          <cell r="J478">
            <v>9</v>
          </cell>
        </row>
        <row r="479">
          <cell r="B479">
            <v>84777</v>
          </cell>
          <cell r="C479">
            <v>2.1909999999999998</v>
          </cell>
          <cell r="D479">
            <v>2.0720999999999998</v>
          </cell>
          <cell r="E479">
            <v>0.11749999999999999</v>
          </cell>
          <cell r="F479">
            <v>1.4E-3</v>
          </cell>
          <cell r="G479">
            <v>0</v>
          </cell>
          <cell r="J479">
            <v>9</v>
          </cell>
        </row>
        <row r="481">
          <cell r="B481" t="str">
            <v>Evolução FEC Conjunto Jandira</v>
          </cell>
        </row>
        <row r="482">
          <cell r="B482" t="str">
            <v>CONSUM</v>
          </cell>
          <cell r="C482" t="str">
            <v>TOTAL</v>
          </cell>
          <cell r="D482" t="str">
            <v>NPROG</v>
          </cell>
          <cell r="E482" t="str">
            <v>PROG</v>
          </cell>
          <cell r="F482" t="str">
            <v>SUBT INT</v>
          </cell>
          <cell r="G482" t="str">
            <v>SUBT EXT</v>
          </cell>
          <cell r="H482" t="str">
            <v>Padrão Mensal = 2,4</v>
          </cell>
          <cell r="I482" t="str">
            <v>Padrão Trimestral = 4,8</v>
          </cell>
          <cell r="J482" t="str">
            <v>Padrão Anual = 8</v>
          </cell>
        </row>
        <row r="483">
          <cell r="B483">
            <v>26929</v>
          </cell>
          <cell r="C483">
            <v>1.0410999999999999</v>
          </cell>
          <cell r="D483">
            <v>1.0394000000000001</v>
          </cell>
          <cell r="E483">
            <v>1.6999999999999999E-3</v>
          </cell>
          <cell r="F483">
            <v>0</v>
          </cell>
          <cell r="G483">
            <v>0</v>
          </cell>
          <cell r="H483">
            <v>2.4</v>
          </cell>
          <cell r="I483">
            <v>4.8</v>
          </cell>
          <cell r="J483">
            <v>8</v>
          </cell>
        </row>
        <row r="484">
          <cell r="B484">
            <v>27195</v>
          </cell>
          <cell r="C484">
            <v>0.1409</v>
          </cell>
          <cell r="D484">
            <v>0.13600000000000001</v>
          </cell>
          <cell r="E484">
            <v>4.8999999999999998E-3</v>
          </cell>
          <cell r="F484">
            <v>0</v>
          </cell>
          <cell r="G484">
            <v>0</v>
          </cell>
          <cell r="H484">
            <v>2.4</v>
          </cell>
          <cell r="I484">
            <v>4.8</v>
          </cell>
          <cell r="J484">
            <v>8</v>
          </cell>
        </row>
        <row r="485">
          <cell r="B485">
            <v>27212</v>
          </cell>
          <cell r="C485">
            <v>0.75849999999999995</v>
          </cell>
          <cell r="D485">
            <v>0.74550000000000005</v>
          </cell>
          <cell r="E485">
            <v>1.2999999999999999E-2</v>
          </cell>
          <cell r="F485">
            <v>0</v>
          </cell>
          <cell r="G485">
            <v>0</v>
          </cell>
          <cell r="H485">
            <v>2.4</v>
          </cell>
          <cell r="I485">
            <v>4.8</v>
          </cell>
          <cell r="J485">
            <v>8</v>
          </cell>
        </row>
        <row r="486">
          <cell r="B486">
            <v>27112</v>
          </cell>
          <cell r="C486">
            <v>1.9367000000000001</v>
          </cell>
          <cell r="D486">
            <v>1.9171</v>
          </cell>
          <cell r="E486">
            <v>1.9699999999999999E-2</v>
          </cell>
          <cell r="F486">
            <v>0</v>
          </cell>
          <cell r="G486">
            <v>0</v>
          </cell>
          <cell r="H486">
            <v>2.4</v>
          </cell>
          <cell r="I486">
            <v>4.8</v>
          </cell>
          <cell r="J486">
            <v>8</v>
          </cell>
        </row>
        <row r="487"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2.4</v>
          </cell>
          <cell r="I487">
            <v>4.8</v>
          </cell>
          <cell r="J487">
            <v>8</v>
          </cell>
        </row>
        <row r="488"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2.4</v>
          </cell>
          <cell r="I488">
            <v>4.8</v>
          </cell>
          <cell r="J488">
            <v>8</v>
          </cell>
        </row>
        <row r="489"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2.4</v>
          </cell>
          <cell r="I489">
            <v>4.8</v>
          </cell>
          <cell r="J489">
            <v>8</v>
          </cell>
        </row>
        <row r="490"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2.4</v>
          </cell>
          <cell r="I490">
            <v>4.8</v>
          </cell>
          <cell r="J490">
            <v>8</v>
          </cell>
        </row>
        <row r="491"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2.4</v>
          </cell>
          <cell r="I491">
            <v>4.8</v>
          </cell>
          <cell r="J491">
            <v>8</v>
          </cell>
        </row>
        <row r="492"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2.4</v>
          </cell>
          <cell r="I492">
            <v>4.8</v>
          </cell>
          <cell r="J492">
            <v>8</v>
          </cell>
        </row>
        <row r="493"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2.4</v>
          </cell>
          <cell r="I493">
            <v>4.8</v>
          </cell>
          <cell r="J493">
            <v>8</v>
          </cell>
        </row>
        <row r="494"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2.4</v>
          </cell>
          <cell r="I494">
            <v>4.8</v>
          </cell>
          <cell r="J494">
            <v>8</v>
          </cell>
        </row>
        <row r="495"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2.4</v>
          </cell>
          <cell r="I495">
            <v>4.8</v>
          </cell>
          <cell r="J495">
            <v>8</v>
          </cell>
        </row>
        <row r="496"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2.4</v>
          </cell>
          <cell r="I496">
            <v>4.8</v>
          </cell>
          <cell r="J496">
            <v>8</v>
          </cell>
        </row>
        <row r="497"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2.4</v>
          </cell>
          <cell r="I497">
            <v>4.8</v>
          </cell>
          <cell r="J497">
            <v>8</v>
          </cell>
        </row>
        <row r="498"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I498">
            <v>4.8</v>
          </cell>
          <cell r="J498">
            <v>8</v>
          </cell>
        </row>
        <row r="499">
          <cell r="B499">
            <v>27112</v>
          </cell>
          <cell r="C499">
            <v>1.9367000000000001</v>
          </cell>
          <cell r="D499">
            <v>1.9171</v>
          </cell>
          <cell r="E499">
            <v>1.9699999999999999E-2</v>
          </cell>
          <cell r="F499">
            <v>0</v>
          </cell>
          <cell r="G499">
            <v>0</v>
          </cell>
          <cell r="J499">
            <v>8</v>
          </cell>
        </row>
        <row r="501">
          <cell r="B501" t="str">
            <v>Evolução FEC Conjunto Jaraguá</v>
          </cell>
        </row>
        <row r="502">
          <cell r="B502" t="str">
            <v>CONSUM</v>
          </cell>
          <cell r="C502" t="str">
            <v>TOTAL</v>
          </cell>
          <cell r="D502" t="str">
            <v>NPROG</v>
          </cell>
          <cell r="E502" t="str">
            <v>PROG</v>
          </cell>
          <cell r="F502" t="str">
            <v>SUBT INT</v>
          </cell>
          <cell r="G502" t="str">
            <v>SUBT EXT</v>
          </cell>
          <cell r="H502" t="str">
            <v>Padrão Mensal = 5,4</v>
          </cell>
          <cell r="I502" t="str">
            <v>Padrão Trimestral = 10,8</v>
          </cell>
          <cell r="J502" t="str">
            <v>Padrão Anual = 18</v>
          </cell>
        </row>
        <row r="503">
          <cell r="B503">
            <v>142080</v>
          </cell>
          <cell r="C503">
            <v>0.97829999999999995</v>
          </cell>
          <cell r="D503">
            <v>0.65110000000000001</v>
          </cell>
          <cell r="E503">
            <v>1.52E-2</v>
          </cell>
          <cell r="F503">
            <v>0.31209999999999999</v>
          </cell>
          <cell r="G503">
            <v>0</v>
          </cell>
          <cell r="H503">
            <v>5.4</v>
          </cell>
          <cell r="I503">
            <v>10.8</v>
          </cell>
          <cell r="J503">
            <v>18</v>
          </cell>
        </row>
        <row r="504">
          <cell r="B504">
            <v>142378</v>
          </cell>
          <cell r="C504">
            <v>0.86570000000000003</v>
          </cell>
          <cell r="D504">
            <v>0.42370000000000002</v>
          </cell>
          <cell r="E504">
            <v>8.9999999999999993E-3</v>
          </cell>
          <cell r="F504">
            <v>0.433</v>
          </cell>
          <cell r="G504">
            <v>0</v>
          </cell>
          <cell r="H504">
            <v>5.4</v>
          </cell>
          <cell r="I504">
            <v>10.8</v>
          </cell>
          <cell r="J504">
            <v>18</v>
          </cell>
        </row>
        <row r="505">
          <cell r="B505">
            <v>142370</v>
          </cell>
          <cell r="C505">
            <v>0.47349999999999998</v>
          </cell>
          <cell r="D505">
            <v>0.45229999999999998</v>
          </cell>
          <cell r="E505">
            <v>2.12E-2</v>
          </cell>
          <cell r="F505">
            <v>0</v>
          </cell>
          <cell r="G505">
            <v>0</v>
          </cell>
          <cell r="H505">
            <v>5.4</v>
          </cell>
          <cell r="I505">
            <v>10.8</v>
          </cell>
          <cell r="J505">
            <v>18</v>
          </cell>
        </row>
        <row r="506">
          <cell r="B506">
            <v>142276</v>
          </cell>
          <cell r="C506">
            <v>2.3170999999999999</v>
          </cell>
          <cell r="D506">
            <v>1.5267999999999999</v>
          </cell>
          <cell r="E506">
            <v>4.5400000000000003E-2</v>
          </cell>
          <cell r="F506">
            <v>0.745</v>
          </cell>
          <cell r="G506">
            <v>0</v>
          </cell>
          <cell r="H506">
            <v>5.4</v>
          </cell>
          <cell r="I506">
            <v>10.8</v>
          </cell>
          <cell r="J506">
            <v>18</v>
          </cell>
        </row>
        <row r="507">
          <cell r="B507">
            <v>0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5.4</v>
          </cell>
          <cell r="I507">
            <v>10.8</v>
          </cell>
          <cell r="J507">
            <v>18</v>
          </cell>
        </row>
        <row r="508"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5.4</v>
          </cell>
          <cell r="I508">
            <v>10.8</v>
          </cell>
          <cell r="J508">
            <v>18</v>
          </cell>
        </row>
        <row r="509">
          <cell r="B509">
            <v>0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5.4</v>
          </cell>
          <cell r="I509">
            <v>10.8</v>
          </cell>
          <cell r="J509">
            <v>18</v>
          </cell>
        </row>
        <row r="510">
          <cell r="B510">
            <v>0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5.4</v>
          </cell>
          <cell r="I510">
            <v>10.8</v>
          </cell>
          <cell r="J510">
            <v>18</v>
          </cell>
        </row>
        <row r="511">
          <cell r="B511">
            <v>0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5.4</v>
          </cell>
          <cell r="I511">
            <v>10.8</v>
          </cell>
          <cell r="J511">
            <v>18</v>
          </cell>
        </row>
        <row r="512">
          <cell r="B512">
            <v>0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5.4</v>
          </cell>
          <cell r="I512">
            <v>10.8</v>
          </cell>
          <cell r="J512">
            <v>18</v>
          </cell>
        </row>
        <row r="513">
          <cell r="B513">
            <v>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5.4</v>
          </cell>
          <cell r="I513">
            <v>10.8</v>
          </cell>
          <cell r="J513">
            <v>18</v>
          </cell>
        </row>
        <row r="514"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5.4</v>
          </cell>
          <cell r="I514">
            <v>10.8</v>
          </cell>
          <cell r="J514">
            <v>18</v>
          </cell>
        </row>
        <row r="515"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5.4</v>
          </cell>
          <cell r="I515">
            <v>10.8</v>
          </cell>
          <cell r="J515">
            <v>18</v>
          </cell>
        </row>
        <row r="516"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5.4</v>
          </cell>
          <cell r="I516">
            <v>10.8</v>
          </cell>
          <cell r="J516">
            <v>18</v>
          </cell>
        </row>
        <row r="517"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5.4</v>
          </cell>
          <cell r="I517">
            <v>10.8</v>
          </cell>
          <cell r="J517">
            <v>18</v>
          </cell>
        </row>
        <row r="518">
          <cell r="B518">
            <v>0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I518">
            <v>10.8</v>
          </cell>
          <cell r="J518">
            <v>18</v>
          </cell>
        </row>
        <row r="519">
          <cell r="B519">
            <v>142276</v>
          </cell>
          <cell r="C519">
            <v>2.3170999999999999</v>
          </cell>
          <cell r="D519">
            <v>1.5267999999999999</v>
          </cell>
          <cell r="E519">
            <v>4.5400000000000003E-2</v>
          </cell>
          <cell r="F519">
            <v>0.745</v>
          </cell>
          <cell r="G519">
            <v>0</v>
          </cell>
          <cell r="J519">
            <v>18</v>
          </cell>
        </row>
        <row r="521">
          <cell r="B521" t="str">
            <v>Evolução FEC Conjunto Jardim São Luís</v>
          </cell>
        </row>
        <row r="522">
          <cell r="B522" t="str">
            <v>CONSUM</v>
          </cell>
          <cell r="C522" t="str">
            <v>TOTAL</v>
          </cell>
          <cell r="D522" t="str">
            <v>NPROG</v>
          </cell>
          <cell r="E522" t="str">
            <v>PROG</v>
          </cell>
          <cell r="F522" t="str">
            <v>SUBT INT</v>
          </cell>
          <cell r="G522" t="str">
            <v>SUBT EXT</v>
          </cell>
          <cell r="H522" t="str">
            <v>Padrão Mensal = 4,5</v>
          </cell>
          <cell r="I522" t="str">
            <v>Padrão Trimestral = 9</v>
          </cell>
          <cell r="J522" t="str">
            <v>Padrão Anual = 15</v>
          </cell>
        </row>
        <row r="523">
          <cell r="B523">
            <v>67781</v>
          </cell>
          <cell r="C523">
            <v>2.5085000000000002</v>
          </cell>
          <cell r="D523">
            <v>2.5038999999999998</v>
          </cell>
          <cell r="E523">
            <v>4.4999999999999997E-3</v>
          </cell>
          <cell r="F523">
            <v>0</v>
          </cell>
          <cell r="G523">
            <v>0</v>
          </cell>
          <cell r="H523">
            <v>4.5</v>
          </cell>
          <cell r="I523">
            <v>9</v>
          </cell>
          <cell r="J523">
            <v>15</v>
          </cell>
        </row>
        <row r="524">
          <cell r="B524">
            <v>67795</v>
          </cell>
          <cell r="C524">
            <v>1.3366</v>
          </cell>
          <cell r="D524">
            <v>1.3139000000000001</v>
          </cell>
          <cell r="E524">
            <v>2.2700000000000001E-2</v>
          </cell>
          <cell r="F524">
            <v>0</v>
          </cell>
          <cell r="G524">
            <v>0</v>
          </cell>
          <cell r="H524">
            <v>4.5</v>
          </cell>
          <cell r="I524">
            <v>9</v>
          </cell>
          <cell r="J524">
            <v>15</v>
          </cell>
        </row>
        <row r="525">
          <cell r="B525">
            <v>66284</v>
          </cell>
          <cell r="C525">
            <v>0.81840000000000002</v>
          </cell>
          <cell r="D525">
            <v>0.72629999999999995</v>
          </cell>
          <cell r="E525">
            <v>9.9000000000000008E-3</v>
          </cell>
          <cell r="F525">
            <v>8.2299999999999998E-2</v>
          </cell>
          <cell r="G525">
            <v>0</v>
          </cell>
          <cell r="H525">
            <v>4.5</v>
          </cell>
          <cell r="I525">
            <v>9</v>
          </cell>
          <cell r="J525">
            <v>15</v>
          </cell>
        </row>
        <row r="526">
          <cell r="B526">
            <v>67287</v>
          </cell>
          <cell r="C526">
            <v>4.6798000000000002</v>
          </cell>
          <cell r="D526">
            <v>4.5616000000000003</v>
          </cell>
          <cell r="E526">
            <v>3.7199999999999997E-2</v>
          </cell>
          <cell r="F526">
            <v>8.1100000000000005E-2</v>
          </cell>
          <cell r="G526">
            <v>0</v>
          </cell>
          <cell r="H526">
            <v>4.5</v>
          </cell>
          <cell r="I526">
            <v>9</v>
          </cell>
          <cell r="J526">
            <v>15</v>
          </cell>
        </row>
        <row r="527"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4.5</v>
          </cell>
          <cell r="I527">
            <v>9</v>
          </cell>
          <cell r="J527">
            <v>15</v>
          </cell>
        </row>
        <row r="528"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4.5</v>
          </cell>
          <cell r="I528">
            <v>9</v>
          </cell>
          <cell r="J528">
            <v>15</v>
          </cell>
        </row>
        <row r="529"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4.5</v>
          </cell>
          <cell r="I529">
            <v>9</v>
          </cell>
          <cell r="J529">
            <v>15</v>
          </cell>
        </row>
        <row r="530"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4.5</v>
          </cell>
          <cell r="I530">
            <v>9</v>
          </cell>
          <cell r="J530">
            <v>15</v>
          </cell>
        </row>
        <row r="531"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4.5</v>
          </cell>
          <cell r="I531">
            <v>9</v>
          </cell>
          <cell r="J531">
            <v>15</v>
          </cell>
        </row>
        <row r="532"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4.5</v>
          </cell>
          <cell r="I532">
            <v>9</v>
          </cell>
          <cell r="J532">
            <v>15</v>
          </cell>
        </row>
        <row r="533"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4.5</v>
          </cell>
          <cell r="I533">
            <v>9</v>
          </cell>
          <cell r="J533">
            <v>15</v>
          </cell>
        </row>
        <row r="534">
          <cell r="B534">
            <v>0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4.5</v>
          </cell>
          <cell r="I534">
            <v>9</v>
          </cell>
          <cell r="J534">
            <v>15</v>
          </cell>
        </row>
        <row r="535">
          <cell r="B535">
            <v>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4.5</v>
          </cell>
          <cell r="I535">
            <v>9</v>
          </cell>
          <cell r="J535">
            <v>15</v>
          </cell>
        </row>
        <row r="536"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4.5</v>
          </cell>
          <cell r="I536">
            <v>9</v>
          </cell>
          <cell r="J536">
            <v>15</v>
          </cell>
        </row>
        <row r="537"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4.5</v>
          </cell>
          <cell r="I537">
            <v>9</v>
          </cell>
          <cell r="J537">
            <v>15</v>
          </cell>
        </row>
        <row r="538"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I538">
            <v>9</v>
          </cell>
          <cell r="J538">
            <v>15</v>
          </cell>
        </row>
        <row r="539">
          <cell r="B539">
            <v>67287</v>
          </cell>
          <cell r="C539">
            <v>4.6798000000000002</v>
          </cell>
          <cell r="D539">
            <v>4.5616000000000003</v>
          </cell>
          <cell r="E539">
            <v>3.7199999999999997E-2</v>
          </cell>
          <cell r="F539">
            <v>8.1100000000000005E-2</v>
          </cell>
          <cell r="G539">
            <v>0</v>
          </cell>
          <cell r="J539">
            <v>15</v>
          </cell>
        </row>
        <row r="541">
          <cell r="B541" t="str">
            <v>Evolução FEC Conjunto Juquitiba</v>
          </cell>
        </row>
        <row r="542">
          <cell r="B542" t="str">
            <v>CONSUM</v>
          </cell>
          <cell r="C542" t="str">
            <v>TOTAL</v>
          </cell>
          <cell r="D542" t="str">
            <v>NPROG</v>
          </cell>
          <cell r="E542" t="str">
            <v>PROG</v>
          </cell>
          <cell r="F542" t="str">
            <v>SUBT INT</v>
          </cell>
          <cell r="G542" t="str">
            <v>SUBT EXT</v>
          </cell>
          <cell r="H542" t="str">
            <v>Padrão Mensal = 7,8</v>
          </cell>
          <cell r="I542" t="str">
            <v>Padrão Trimestral = 15,6</v>
          </cell>
          <cell r="J542" t="str">
            <v>Padrão Anual = 26</v>
          </cell>
        </row>
        <row r="543">
          <cell r="B543">
            <v>9577</v>
          </cell>
          <cell r="C543">
            <v>4.3758999999999997</v>
          </cell>
          <cell r="D543">
            <v>2.7753000000000001</v>
          </cell>
          <cell r="E543">
            <v>1.24E-2</v>
          </cell>
          <cell r="F543">
            <v>1.5882000000000001</v>
          </cell>
          <cell r="G543">
            <v>0</v>
          </cell>
          <cell r="H543">
            <v>7.8</v>
          </cell>
          <cell r="I543">
            <v>15.6</v>
          </cell>
          <cell r="J543">
            <v>26</v>
          </cell>
        </row>
        <row r="544">
          <cell r="B544">
            <v>9577</v>
          </cell>
          <cell r="C544">
            <v>3.4466000000000001</v>
          </cell>
          <cell r="D544">
            <v>2.5026999999999999</v>
          </cell>
          <cell r="E544">
            <v>3.1699999999999999E-2</v>
          </cell>
          <cell r="F544">
            <v>0.91220000000000001</v>
          </cell>
          <cell r="G544">
            <v>0</v>
          </cell>
          <cell r="H544">
            <v>7.8</v>
          </cell>
          <cell r="I544">
            <v>15.6</v>
          </cell>
          <cell r="J544">
            <v>26</v>
          </cell>
        </row>
        <row r="545">
          <cell r="B545">
            <v>9577</v>
          </cell>
          <cell r="C545">
            <v>2.9676999999999998</v>
          </cell>
          <cell r="D545">
            <v>2.0385</v>
          </cell>
          <cell r="E545">
            <v>1.7000000000000001E-2</v>
          </cell>
          <cell r="F545">
            <v>0.91220000000000001</v>
          </cell>
          <cell r="G545">
            <v>0</v>
          </cell>
          <cell r="H545">
            <v>7.8</v>
          </cell>
          <cell r="I545">
            <v>15.6</v>
          </cell>
          <cell r="J545">
            <v>26</v>
          </cell>
        </row>
        <row r="546">
          <cell r="B546">
            <v>9577</v>
          </cell>
          <cell r="C546">
            <v>10.7902</v>
          </cell>
          <cell r="D546">
            <v>7.3164999999999996</v>
          </cell>
          <cell r="E546">
            <v>6.1100000000000002E-2</v>
          </cell>
          <cell r="F546">
            <v>3.4125999999999999</v>
          </cell>
          <cell r="G546">
            <v>0</v>
          </cell>
          <cell r="H546">
            <v>7.8</v>
          </cell>
          <cell r="I546">
            <v>15.6</v>
          </cell>
          <cell r="J546">
            <v>26</v>
          </cell>
        </row>
        <row r="547"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7.8</v>
          </cell>
          <cell r="I547">
            <v>15.6</v>
          </cell>
          <cell r="J547">
            <v>26</v>
          </cell>
        </row>
        <row r="548"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7.8</v>
          </cell>
          <cell r="I548">
            <v>15.6</v>
          </cell>
          <cell r="J548">
            <v>26</v>
          </cell>
        </row>
        <row r="549"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7.8</v>
          </cell>
          <cell r="I549">
            <v>15.6</v>
          </cell>
          <cell r="J549">
            <v>26</v>
          </cell>
        </row>
        <row r="550"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7.8</v>
          </cell>
          <cell r="I550">
            <v>15.6</v>
          </cell>
          <cell r="J550">
            <v>26</v>
          </cell>
        </row>
        <row r="551"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7.8</v>
          </cell>
          <cell r="I551">
            <v>15.6</v>
          </cell>
          <cell r="J551">
            <v>26</v>
          </cell>
        </row>
        <row r="552"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7.8</v>
          </cell>
          <cell r="I552">
            <v>15.6</v>
          </cell>
          <cell r="J552">
            <v>26</v>
          </cell>
        </row>
        <row r="553"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7.8</v>
          </cell>
          <cell r="I553">
            <v>15.6</v>
          </cell>
          <cell r="J553">
            <v>26</v>
          </cell>
        </row>
        <row r="554"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7.8</v>
          </cell>
          <cell r="I554">
            <v>15.6</v>
          </cell>
          <cell r="J554">
            <v>26</v>
          </cell>
        </row>
        <row r="555"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7.8</v>
          </cell>
          <cell r="I555">
            <v>15.6</v>
          </cell>
          <cell r="J555">
            <v>26</v>
          </cell>
        </row>
        <row r="556">
          <cell r="B556">
            <v>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7.8</v>
          </cell>
          <cell r="I556">
            <v>15.6</v>
          </cell>
          <cell r="J556">
            <v>26</v>
          </cell>
        </row>
        <row r="557">
          <cell r="B557">
            <v>0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7.8</v>
          </cell>
          <cell r="I557">
            <v>15.6</v>
          </cell>
          <cell r="J557">
            <v>26</v>
          </cell>
        </row>
        <row r="558"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I558">
            <v>15.6</v>
          </cell>
          <cell r="J558">
            <v>26</v>
          </cell>
        </row>
        <row r="559">
          <cell r="B559">
            <v>9577</v>
          </cell>
          <cell r="C559">
            <v>10.7902</v>
          </cell>
          <cell r="D559">
            <v>7.3164999999999996</v>
          </cell>
          <cell r="E559">
            <v>6.1100000000000002E-2</v>
          </cell>
          <cell r="F559">
            <v>3.4125999999999999</v>
          </cell>
          <cell r="G559">
            <v>0</v>
          </cell>
          <cell r="J559">
            <v>26</v>
          </cell>
        </row>
        <row r="561">
          <cell r="B561" t="str">
            <v>Evolução FEC Conjunto Lapa</v>
          </cell>
        </row>
        <row r="562">
          <cell r="B562" t="str">
            <v>CONSUM</v>
          </cell>
          <cell r="C562" t="str">
            <v>TOTAL</v>
          </cell>
          <cell r="D562" t="str">
            <v>NPROG</v>
          </cell>
          <cell r="E562" t="str">
            <v>PROG</v>
          </cell>
          <cell r="F562" t="str">
            <v>SUBT INT</v>
          </cell>
          <cell r="G562" t="str">
            <v>SUBT EXT</v>
          </cell>
          <cell r="H562" t="str">
            <v>Padrão Mensal = 2</v>
          </cell>
          <cell r="I562" t="str">
            <v>Padrão Trimestral = 3</v>
          </cell>
          <cell r="J562" t="str">
            <v>Padrão Anual = 5</v>
          </cell>
        </row>
        <row r="563">
          <cell r="B563">
            <v>183580</v>
          </cell>
          <cell r="C563">
            <v>0.82420000000000004</v>
          </cell>
          <cell r="D563">
            <v>0.79330000000000001</v>
          </cell>
          <cell r="E563">
            <v>3.0700000000000002E-2</v>
          </cell>
          <cell r="F563">
            <v>2.0000000000000001E-4</v>
          </cell>
          <cell r="G563">
            <v>0</v>
          </cell>
          <cell r="H563">
            <v>2</v>
          </cell>
          <cell r="I563">
            <v>3</v>
          </cell>
          <cell r="J563">
            <v>5</v>
          </cell>
        </row>
        <row r="564">
          <cell r="B564">
            <v>184927</v>
          </cell>
          <cell r="C564">
            <v>0.69120000000000004</v>
          </cell>
          <cell r="D564">
            <v>0.4854</v>
          </cell>
          <cell r="E564">
            <v>3.32E-2</v>
          </cell>
          <cell r="F564">
            <v>0.1726</v>
          </cell>
          <cell r="G564">
            <v>0</v>
          </cell>
          <cell r="H564">
            <v>2</v>
          </cell>
          <cell r="I564">
            <v>3</v>
          </cell>
          <cell r="J564">
            <v>5</v>
          </cell>
        </row>
        <row r="565">
          <cell r="B565">
            <v>184939</v>
          </cell>
          <cell r="C565">
            <v>0.435</v>
          </cell>
          <cell r="D565">
            <v>0.313</v>
          </cell>
          <cell r="E565">
            <v>3.2000000000000002E-3</v>
          </cell>
          <cell r="F565">
            <v>0.1188</v>
          </cell>
          <cell r="G565">
            <v>0</v>
          </cell>
          <cell r="H565">
            <v>2</v>
          </cell>
          <cell r="I565">
            <v>3</v>
          </cell>
          <cell r="J565">
            <v>5</v>
          </cell>
        </row>
        <row r="566">
          <cell r="B566">
            <v>184482</v>
          </cell>
          <cell r="C566">
            <v>1.9491000000000001</v>
          </cell>
          <cell r="D566">
            <v>1.5898000000000001</v>
          </cell>
          <cell r="E566">
            <v>6.7000000000000004E-2</v>
          </cell>
          <cell r="F566">
            <v>0.2923</v>
          </cell>
          <cell r="G566">
            <v>0</v>
          </cell>
          <cell r="H566">
            <v>2</v>
          </cell>
          <cell r="I566">
            <v>3</v>
          </cell>
          <cell r="J566">
            <v>5</v>
          </cell>
        </row>
        <row r="567"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2</v>
          </cell>
          <cell r="I567">
            <v>3</v>
          </cell>
          <cell r="J567">
            <v>5</v>
          </cell>
        </row>
        <row r="568">
          <cell r="B568">
            <v>0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2</v>
          </cell>
          <cell r="I568">
            <v>3</v>
          </cell>
          <cell r="J568">
            <v>5</v>
          </cell>
        </row>
        <row r="569"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2</v>
          </cell>
          <cell r="I569">
            <v>3</v>
          </cell>
          <cell r="J569">
            <v>5</v>
          </cell>
        </row>
        <row r="570"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2</v>
          </cell>
          <cell r="I570">
            <v>3</v>
          </cell>
          <cell r="J570">
            <v>5</v>
          </cell>
        </row>
        <row r="571"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2</v>
          </cell>
          <cell r="I571">
            <v>3</v>
          </cell>
          <cell r="J571">
            <v>5</v>
          </cell>
        </row>
        <row r="572"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2</v>
          </cell>
          <cell r="I572">
            <v>3</v>
          </cell>
          <cell r="J572">
            <v>5</v>
          </cell>
        </row>
        <row r="573">
          <cell r="B573">
            <v>0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2</v>
          </cell>
          <cell r="I573">
            <v>3</v>
          </cell>
          <cell r="J573">
            <v>5</v>
          </cell>
        </row>
        <row r="574">
          <cell r="B574">
            <v>0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2</v>
          </cell>
          <cell r="I574">
            <v>3</v>
          </cell>
          <cell r="J574">
            <v>5</v>
          </cell>
        </row>
        <row r="575">
          <cell r="B575">
            <v>0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2</v>
          </cell>
          <cell r="I575">
            <v>3</v>
          </cell>
          <cell r="J575">
            <v>5</v>
          </cell>
        </row>
        <row r="576">
          <cell r="B576">
            <v>0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2</v>
          </cell>
          <cell r="I576">
            <v>3</v>
          </cell>
          <cell r="J576">
            <v>5</v>
          </cell>
        </row>
        <row r="577"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2</v>
          </cell>
          <cell r="I577">
            <v>3</v>
          </cell>
          <cell r="J577">
            <v>5</v>
          </cell>
        </row>
        <row r="578"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I578">
            <v>3</v>
          </cell>
          <cell r="J578">
            <v>5</v>
          </cell>
        </row>
        <row r="579">
          <cell r="B579">
            <v>184482</v>
          </cell>
          <cell r="C579">
            <v>1.9491000000000001</v>
          </cell>
          <cell r="D579">
            <v>1.5898000000000001</v>
          </cell>
          <cell r="E579">
            <v>6.7000000000000004E-2</v>
          </cell>
          <cell r="F579">
            <v>0.2923</v>
          </cell>
          <cell r="G579">
            <v>0</v>
          </cell>
          <cell r="J579">
            <v>5</v>
          </cell>
        </row>
        <row r="581">
          <cell r="B581" t="str">
            <v>Evolução FEC Conjunto Mauá</v>
          </cell>
        </row>
        <row r="582">
          <cell r="B582" t="str">
            <v>CONSUM</v>
          </cell>
          <cell r="C582" t="str">
            <v>TOTAL</v>
          </cell>
          <cell r="D582" t="str">
            <v>NPROG</v>
          </cell>
          <cell r="E582" t="str">
            <v>PROG</v>
          </cell>
          <cell r="F582" t="str">
            <v>SUBT INT</v>
          </cell>
          <cell r="G582" t="str">
            <v>SUBT EXT</v>
          </cell>
          <cell r="H582" t="str">
            <v>Padrão Mensal = 2</v>
          </cell>
          <cell r="I582" t="str">
            <v>Padrão Trimestral = 3</v>
          </cell>
          <cell r="J582" t="str">
            <v>Padrão Anual = 5</v>
          </cell>
        </row>
        <row r="583">
          <cell r="B583">
            <v>113821</v>
          </cell>
          <cell r="C583">
            <v>0.53369999999999995</v>
          </cell>
          <cell r="D583">
            <v>0.53169999999999995</v>
          </cell>
          <cell r="E583">
            <v>2E-3</v>
          </cell>
          <cell r="F583">
            <v>0</v>
          </cell>
          <cell r="G583">
            <v>0</v>
          </cell>
          <cell r="H583">
            <v>2</v>
          </cell>
          <cell r="I583">
            <v>3</v>
          </cell>
          <cell r="J583">
            <v>5</v>
          </cell>
        </row>
        <row r="584">
          <cell r="B584">
            <v>113571</v>
          </cell>
          <cell r="C584">
            <v>0.61180000000000001</v>
          </cell>
          <cell r="D584">
            <v>0.33479999999999999</v>
          </cell>
          <cell r="E584">
            <v>1E-3</v>
          </cell>
          <cell r="F584">
            <v>0.27600000000000002</v>
          </cell>
          <cell r="G584">
            <v>0</v>
          </cell>
          <cell r="H584">
            <v>2</v>
          </cell>
          <cell r="I584">
            <v>3</v>
          </cell>
          <cell r="J584">
            <v>5</v>
          </cell>
        </row>
        <row r="585">
          <cell r="B585">
            <v>113011</v>
          </cell>
          <cell r="C585">
            <v>0.54200000000000004</v>
          </cell>
          <cell r="D585">
            <v>0.5161</v>
          </cell>
          <cell r="E585">
            <v>2.5999999999999999E-3</v>
          </cell>
          <cell r="F585">
            <v>2.3199999999999998E-2</v>
          </cell>
          <cell r="G585">
            <v>0</v>
          </cell>
          <cell r="H585">
            <v>2</v>
          </cell>
          <cell r="I585">
            <v>3</v>
          </cell>
          <cell r="J585">
            <v>5</v>
          </cell>
        </row>
        <row r="586">
          <cell r="B586">
            <v>113468</v>
          </cell>
          <cell r="C586">
            <v>1.6875</v>
          </cell>
          <cell r="D586">
            <v>1.3825000000000001</v>
          </cell>
          <cell r="E586">
            <v>5.5999999999999999E-3</v>
          </cell>
          <cell r="F586">
            <v>0.2994</v>
          </cell>
          <cell r="G586">
            <v>0</v>
          </cell>
          <cell r="H586">
            <v>2</v>
          </cell>
          <cell r="I586">
            <v>3</v>
          </cell>
          <cell r="J586">
            <v>5</v>
          </cell>
        </row>
        <row r="587"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2</v>
          </cell>
          <cell r="I587">
            <v>3</v>
          </cell>
          <cell r="J587">
            <v>5</v>
          </cell>
        </row>
        <row r="588"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2</v>
          </cell>
          <cell r="I588">
            <v>3</v>
          </cell>
          <cell r="J588">
            <v>5</v>
          </cell>
        </row>
        <row r="589"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2</v>
          </cell>
          <cell r="I589">
            <v>3</v>
          </cell>
          <cell r="J589">
            <v>5</v>
          </cell>
        </row>
        <row r="590"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2</v>
          </cell>
          <cell r="I590">
            <v>3</v>
          </cell>
          <cell r="J590">
            <v>5</v>
          </cell>
        </row>
        <row r="591"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2</v>
          </cell>
          <cell r="I591">
            <v>3</v>
          </cell>
          <cell r="J591">
            <v>5</v>
          </cell>
        </row>
        <row r="592">
          <cell r="B592">
            <v>0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2</v>
          </cell>
          <cell r="I592">
            <v>3</v>
          </cell>
          <cell r="J592">
            <v>5</v>
          </cell>
        </row>
        <row r="593"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2</v>
          </cell>
          <cell r="I593">
            <v>3</v>
          </cell>
          <cell r="J593">
            <v>5</v>
          </cell>
        </row>
        <row r="594"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2</v>
          </cell>
          <cell r="I594">
            <v>3</v>
          </cell>
          <cell r="J594">
            <v>5</v>
          </cell>
        </row>
        <row r="595"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2</v>
          </cell>
          <cell r="I595">
            <v>3</v>
          </cell>
          <cell r="J595">
            <v>5</v>
          </cell>
        </row>
        <row r="596"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2</v>
          </cell>
          <cell r="I596">
            <v>3</v>
          </cell>
          <cell r="J596">
            <v>5</v>
          </cell>
        </row>
        <row r="597"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2</v>
          </cell>
          <cell r="I597">
            <v>3</v>
          </cell>
          <cell r="J597">
            <v>5</v>
          </cell>
        </row>
        <row r="598"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I598">
            <v>3</v>
          </cell>
          <cell r="J598">
            <v>5</v>
          </cell>
        </row>
        <row r="599">
          <cell r="B599">
            <v>113468</v>
          </cell>
          <cell r="C599">
            <v>1.6875</v>
          </cell>
          <cell r="D599">
            <v>1.3825000000000001</v>
          </cell>
          <cell r="E599">
            <v>5.5999999999999999E-3</v>
          </cell>
          <cell r="F599">
            <v>0.2994</v>
          </cell>
          <cell r="G599">
            <v>0</v>
          </cell>
          <cell r="J599">
            <v>5</v>
          </cell>
        </row>
        <row r="601">
          <cell r="B601" t="str">
            <v>Evolução FEC Conjunto Moóca</v>
          </cell>
        </row>
        <row r="602">
          <cell r="B602" t="str">
            <v>CONSUM</v>
          </cell>
          <cell r="C602" t="str">
            <v>TOTAL</v>
          </cell>
          <cell r="D602" t="str">
            <v>NPROG</v>
          </cell>
          <cell r="E602" t="str">
            <v>PROG</v>
          </cell>
          <cell r="F602" t="str">
            <v>SUBT INT</v>
          </cell>
          <cell r="G602" t="str">
            <v>SUBT EXT</v>
          </cell>
          <cell r="H602" t="str">
            <v>Padrão Mensal = 2,1</v>
          </cell>
          <cell r="I602" t="str">
            <v>Padrão Trimestral = 4,2</v>
          </cell>
          <cell r="J602" t="str">
            <v>Padrão Anual = 7</v>
          </cell>
        </row>
        <row r="603">
          <cell r="B603">
            <v>77712</v>
          </cell>
          <cell r="C603">
            <v>0.2424</v>
          </cell>
          <cell r="D603">
            <v>0.18679999999999999</v>
          </cell>
          <cell r="E603">
            <v>5.5599999999999997E-2</v>
          </cell>
          <cell r="F603">
            <v>0</v>
          </cell>
          <cell r="G603">
            <v>0</v>
          </cell>
          <cell r="H603">
            <v>2.1</v>
          </cell>
          <cell r="I603">
            <v>4.2</v>
          </cell>
          <cell r="J603">
            <v>7</v>
          </cell>
        </row>
        <row r="604">
          <cell r="B604">
            <v>77823</v>
          </cell>
          <cell r="C604">
            <v>0.24939999999999998</v>
          </cell>
          <cell r="D604">
            <v>0.19139999999999999</v>
          </cell>
          <cell r="E604">
            <v>1.32E-2</v>
          </cell>
          <cell r="F604">
            <v>4.48E-2</v>
          </cell>
          <cell r="G604">
            <v>0</v>
          </cell>
          <cell r="H604">
            <v>2.1</v>
          </cell>
          <cell r="I604">
            <v>4.2</v>
          </cell>
          <cell r="J604">
            <v>7</v>
          </cell>
        </row>
        <row r="605">
          <cell r="B605">
            <v>77697</v>
          </cell>
          <cell r="C605">
            <v>0.38169999999999998</v>
          </cell>
          <cell r="D605">
            <v>0.1153</v>
          </cell>
          <cell r="E605">
            <v>2.75E-2</v>
          </cell>
          <cell r="F605">
            <v>0.23880000000000001</v>
          </cell>
          <cell r="G605">
            <v>0</v>
          </cell>
          <cell r="H605">
            <v>2.1</v>
          </cell>
          <cell r="I605">
            <v>4.2</v>
          </cell>
          <cell r="J605">
            <v>7</v>
          </cell>
        </row>
        <row r="606">
          <cell r="B606">
            <v>77744</v>
          </cell>
          <cell r="C606">
            <v>0.87339999999999995</v>
          </cell>
          <cell r="D606">
            <v>0.49349999999999999</v>
          </cell>
          <cell r="E606">
            <v>9.6299999999999997E-2</v>
          </cell>
          <cell r="F606">
            <v>0.28349999999999997</v>
          </cell>
          <cell r="G606">
            <v>0</v>
          </cell>
          <cell r="H606">
            <v>2.1</v>
          </cell>
          <cell r="I606">
            <v>4.2</v>
          </cell>
          <cell r="J606">
            <v>7</v>
          </cell>
        </row>
        <row r="607">
          <cell r="B607">
            <v>0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2.1</v>
          </cell>
          <cell r="I607">
            <v>4.2</v>
          </cell>
          <cell r="J607">
            <v>7</v>
          </cell>
        </row>
        <row r="608">
          <cell r="B608">
            <v>0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2.1</v>
          </cell>
          <cell r="I608">
            <v>4.2</v>
          </cell>
          <cell r="J608">
            <v>7</v>
          </cell>
        </row>
        <row r="609">
          <cell r="B609">
            <v>0</v>
          </cell>
          <cell r="C609">
            <v>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2.1</v>
          </cell>
          <cell r="I609">
            <v>4.2</v>
          </cell>
          <cell r="J609">
            <v>7</v>
          </cell>
        </row>
        <row r="610">
          <cell r="B610">
            <v>0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2.1</v>
          </cell>
          <cell r="I610">
            <v>4.2</v>
          </cell>
          <cell r="J610">
            <v>7</v>
          </cell>
        </row>
        <row r="611">
          <cell r="B611">
            <v>0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2.1</v>
          </cell>
          <cell r="I611">
            <v>4.2</v>
          </cell>
          <cell r="J611">
            <v>7</v>
          </cell>
        </row>
        <row r="612">
          <cell r="B612">
            <v>0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2.1</v>
          </cell>
          <cell r="I612">
            <v>4.2</v>
          </cell>
          <cell r="J612">
            <v>7</v>
          </cell>
        </row>
        <row r="613">
          <cell r="B613">
            <v>0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2.1</v>
          </cell>
          <cell r="I613">
            <v>4.2</v>
          </cell>
          <cell r="J613">
            <v>7</v>
          </cell>
        </row>
        <row r="614">
          <cell r="B614">
            <v>0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2.1</v>
          </cell>
          <cell r="I614">
            <v>4.2</v>
          </cell>
          <cell r="J614">
            <v>7</v>
          </cell>
        </row>
        <row r="615">
          <cell r="B615">
            <v>0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2.1</v>
          </cell>
          <cell r="I615">
            <v>4.2</v>
          </cell>
          <cell r="J615">
            <v>7</v>
          </cell>
        </row>
        <row r="616">
          <cell r="B616">
            <v>0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2.1</v>
          </cell>
          <cell r="I616">
            <v>4.2</v>
          </cell>
          <cell r="J616">
            <v>7</v>
          </cell>
        </row>
        <row r="617">
          <cell r="B617">
            <v>0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2.1</v>
          </cell>
          <cell r="I617">
            <v>4.2</v>
          </cell>
          <cell r="J617">
            <v>7</v>
          </cell>
        </row>
        <row r="618">
          <cell r="B618">
            <v>0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I618">
            <v>4.2</v>
          </cell>
          <cell r="J618">
            <v>7</v>
          </cell>
        </row>
        <row r="619">
          <cell r="B619">
            <v>77744</v>
          </cell>
          <cell r="C619">
            <v>0.87339999999999995</v>
          </cell>
          <cell r="D619">
            <v>0.49349999999999999</v>
          </cell>
          <cell r="E619">
            <v>9.6299999999999997E-2</v>
          </cell>
          <cell r="F619">
            <v>0.28349999999999997</v>
          </cell>
          <cell r="G619">
            <v>0</v>
          </cell>
          <cell r="J619">
            <v>7</v>
          </cell>
        </row>
        <row r="621">
          <cell r="B621" t="str">
            <v>Evolução FEC Conjunto Oeste</v>
          </cell>
        </row>
        <row r="622">
          <cell r="B622" t="str">
            <v>CONSUM</v>
          </cell>
          <cell r="C622" t="str">
            <v>TOTAL</v>
          </cell>
          <cell r="D622" t="str">
            <v>NPROG</v>
          </cell>
          <cell r="E622" t="str">
            <v>PROG</v>
          </cell>
          <cell r="F622" t="str">
            <v>SUBT INT</v>
          </cell>
          <cell r="G622" t="str">
            <v>SUBT EXT</v>
          </cell>
          <cell r="H622" t="str">
            <v>Padrão Mensal = 8,1</v>
          </cell>
          <cell r="I622" t="str">
            <v>Padrão Trimestral = 16,2</v>
          </cell>
          <cell r="J622" t="str">
            <v>Padrão Anual = 27</v>
          </cell>
        </row>
        <row r="623">
          <cell r="B623">
            <v>42329</v>
          </cell>
          <cell r="C623">
            <v>4.9047000000000001</v>
          </cell>
          <cell r="D623">
            <v>4.5349000000000004</v>
          </cell>
          <cell r="E623">
            <v>5.9299999999999999E-2</v>
          </cell>
          <cell r="F623">
            <v>0.31040000000000001</v>
          </cell>
          <cell r="G623">
            <v>0</v>
          </cell>
          <cell r="H623">
            <v>8.1</v>
          </cell>
          <cell r="I623">
            <v>16.2</v>
          </cell>
          <cell r="J623">
            <v>27</v>
          </cell>
        </row>
        <row r="624">
          <cell r="B624">
            <v>42329</v>
          </cell>
          <cell r="C624">
            <v>2.5514999999999999</v>
          </cell>
          <cell r="D624">
            <v>2.4167000000000001</v>
          </cell>
          <cell r="E624">
            <v>1.83E-2</v>
          </cell>
          <cell r="F624">
            <v>0.11650000000000001</v>
          </cell>
          <cell r="G624">
            <v>0</v>
          </cell>
          <cell r="H624">
            <v>8.1</v>
          </cell>
          <cell r="I624">
            <v>16.2</v>
          </cell>
          <cell r="J624">
            <v>27</v>
          </cell>
        </row>
        <row r="625">
          <cell r="B625">
            <v>42330</v>
          </cell>
          <cell r="C625">
            <v>2.1919</v>
          </cell>
          <cell r="D625">
            <v>1.7443</v>
          </cell>
          <cell r="E625">
            <v>0.27879999999999999</v>
          </cell>
          <cell r="F625">
            <v>0.16880000000000001</v>
          </cell>
          <cell r="G625">
            <v>0</v>
          </cell>
          <cell r="H625">
            <v>8.1</v>
          </cell>
          <cell r="I625">
            <v>16.2</v>
          </cell>
          <cell r="J625">
            <v>27</v>
          </cell>
        </row>
        <row r="626">
          <cell r="B626">
            <v>42329</v>
          </cell>
          <cell r="C626">
            <v>9.6481999999999992</v>
          </cell>
          <cell r="D626">
            <v>8.6959</v>
          </cell>
          <cell r="E626">
            <v>0.35639999999999999</v>
          </cell>
          <cell r="F626">
            <v>0.59570000000000001</v>
          </cell>
          <cell r="G626">
            <v>0</v>
          </cell>
          <cell r="H626">
            <v>8.1</v>
          </cell>
          <cell r="I626">
            <v>16.2</v>
          </cell>
          <cell r="J626">
            <v>27</v>
          </cell>
        </row>
        <row r="627">
          <cell r="B627">
            <v>0</v>
          </cell>
          <cell r="C627">
            <v>0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8.1</v>
          </cell>
          <cell r="I627">
            <v>16.2</v>
          </cell>
          <cell r="J627">
            <v>27</v>
          </cell>
        </row>
        <row r="628">
          <cell r="B628">
            <v>0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8.1</v>
          </cell>
          <cell r="I628">
            <v>16.2</v>
          </cell>
          <cell r="J628">
            <v>27</v>
          </cell>
        </row>
        <row r="629">
          <cell r="B629">
            <v>0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8.1</v>
          </cell>
          <cell r="I629">
            <v>16.2</v>
          </cell>
          <cell r="J629">
            <v>27</v>
          </cell>
        </row>
        <row r="630">
          <cell r="B630">
            <v>0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8.1</v>
          </cell>
          <cell r="I630">
            <v>16.2</v>
          </cell>
          <cell r="J630">
            <v>27</v>
          </cell>
        </row>
        <row r="631">
          <cell r="B631">
            <v>0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8.1</v>
          </cell>
          <cell r="I631">
            <v>16.2</v>
          </cell>
          <cell r="J631">
            <v>27</v>
          </cell>
        </row>
        <row r="632">
          <cell r="B632">
            <v>0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8.1</v>
          </cell>
          <cell r="I632">
            <v>16.2</v>
          </cell>
          <cell r="J632">
            <v>27</v>
          </cell>
        </row>
        <row r="633">
          <cell r="B633">
            <v>0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8.1</v>
          </cell>
          <cell r="I633">
            <v>16.2</v>
          </cell>
          <cell r="J633">
            <v>27</v>
          </cell>
        </row>
        <row r="634">
          <cell r="B634">
            <v>0</v>
          </cell>
          <cell r="C634">
            <v>0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8.1</v>
          </cell>
          <cell r="I634">
            <v>16.2</v>
          </cell>
          <cell r="J634">
            <v>27</v>
          </cell>
        </row>
        <row r="635">
          <cell r="B635">
            <v>0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8.1</v>
          </cell>
          <cell r="I635">
            <v>16.2</v>
          </cell>
          <cell r="J635">
            <v>27</v>
          </cell>
        </row>
        <row r="636">
          <cell r="B636">
            <v>0</v>
          </cell>
          <cell r="C636">
            <v>0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8.1</v>
          </cell>
          <cell r="I636">
            <v>16.2</v>
          </cell>
          <cell r="J636">
            <v>27</v>
          </cell>
        </row>
        <row r="637">
          <cell r="B637">
            <v>0</v>
          </cell>
          <cell r="C637">
            <v>0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8.1</v>
          </cell>
          <cell r="I637">
            <v>16.2</v>
          </cell>
          <cell r="J637">
            <v>27</v>
          </cell>
        </row>
        <row r="638">
          <cell r="B638">
            <v>0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I638">
            <v>16.2</v>
          </cell>
          <cell r="J638">
            <v>27</v>
          </cell>
        </row>
        <row r="639">
          <cell r="B639">
            <v>42329</v>
          </cell>
          <cell r="C639">
            <v>9.6481999999999992</v>
          </cell>
          <cell r="D639">
            <v>8.6959</v>
          </cell>
          <cell r="E639">
            <v>0.35639999999999999</v>
          </cell>
          <cell r="F639">
            <v>0.59570000000000001</v>
          </cell>
          <cell r="G639">
            <v>0</v>
          </cell>
          <cell r="J639">
            <v>27</v>
          </cell>
        </row>
        <row r="641">
          <cell r="B641" t="str">
            <v>Evolução FEC Conjunto Osasco</v>
          </cell>
        </row>
        <row r="642">
          <cell r="B642" t="str">
            <v>CONSUM</v>
          </cell>
          <cell r="C642" t="str">
            <v>TOTAL</v>
          </cell>
          <cell r="D642" t="str">
            <v>NPROG</v>
          </cell>
          <cell r="E642" t="str">
            <v>PROG</v>
          </cell>
          <cell r="F642" t="str">
            <v>SUBT INT</v>
          </cell>
          <cell r="G642" t="str">
            <v>SUBT EXT</v>
          </cell>
          <cell r="H642" t="str">
            <v>Padrão Mensal = 3</v>
          </cell>
          <cell r="I642" t="str">
            <v>Padrão Trimestral = 6</v>
          </cell>
          <cell r="J642" t="str">
            <v>Padrão Anual = 10</v>
          </cell>
        </row>
        <row r="643">
          <cell r="B643">
            <v>171028</v>
          </cell>
          <cell r="C643">
            <v>0.99919999999999998</v>
          </cell>
          <cell r="D643">
            <v>0.85119999999999996</v>
          </cell>
          <cell r="E643">
            <v>2.2000000000000001E-3</v>
          </cell>
          <cell r="F643">
            <v>0.14580000000000001</v>
          </cell>
          <cell r="G643">
            <v>0</v>
          </cell>
          <cell r="H643">
            <v>3</v>
          </cell>
          <cell r="I643">
            <v>6</v>
          </cell>
          <cell r="J643">
            <v>10</v>
          </cell>
        </row>
        <row r="644">
          <cell r="B644">
            <v>182333</v>
          </cell>
          <cell r="C644">
            <v>0.22770000000000001</v>
          </cell>
          <cell r="D644">
            <v>0.21010000000000001</v>
          </cell>
          <cell r="E644">
            <v>1.7600000000000001E-2</v>
          </cell>
          <cell r="F644">
            <v>0</v>
          </cell>
          <cell r="G644">
            <v>0</v>
          </cell>
          <cell r="H644">
            <v>3</v>
          </cell>
          <cell r="I644">
            <v>6</v>
          </cell>
          <cell r="J644">
            <v>10</v>
          </cell>
        </row>
        <row r="645">
          <cell r="B645">
            <v>177668</v>
          </cell>
          <cell r="C645">
            <v>0.17680000000000001</v>
          </cell>
          <cell r="D645">
            <v>0.12509999999999999</v>
          </cell>
          <cell r="E645">
            <v>5.1700000000000003E-2</v>
          </cell>
          <cell r="F645">
            <v>0</v>
          </cell>
          <cell r="G645">
            <v>0</v>
          </cell>
          <cell r="H645">
            <v>3</v>
          </cell>
          <cell r="I645">
            <v>6</v>
          </cell>
          <cell r="J645">
            <v>10</v>
          </cell>
        </row>
        <row r="646">
          <cell r="B646">
            <v>177010</v>
          </cell>
          <cell r="C646">
            <v>1.3774</v>
          </cell>
          <cell r="D646">
            <v>1.1644000000000001</v>
          </cell>
          <cell r="E646">
            <v>7.2099999999999997E-2</v>
          </cell>
          <cell r="F646">
            <v>0.1409</v>
          </cell>
          <cell r="G646">
            <v>0</v>
          </cell>
          <cell r="H646">
            <v>3</v>
          </cell>
          <cell r="I646">
            <v>6</v>
          </cell>
          <cell r="J646">
            <v>10</v>
          </cell>
        </row>
        <row r="647">
          <cell r="B647">
            <v>0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3</v>
          </cell>
          <cell r="I647">
            <v>6</v>
          </cell>
          <cell r="J647">
            <v>10</v>
          </cell>
        </row>
        <row r="648">
          <cell r="B648">
            <v>0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3</v>
          </cell>
          <cell r="I648">
            <v>6</v>
          </cell>
          <cell r="J648">
            <v>10</v>
          </cell>
        </row>
        <row r="649">
          <cell r="B649">
            <v>0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3</v>
          </cell>
          <cell r="I649">
            <v>6</v>
          </cell>
          <cell r="J649">
            <v>10</v>
          </cell>
        </row>
        <row r="650">
          <cell r="B650">
            <v>0</v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3</v>
          </cell>
          <cell r="I650">
            <v>6</v>
          </cell>
          <cell r="J650">
            <v>10</v>
          </cell>
        </row>
        <row r="651">
          <cell r="B651">
            <v>0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3</v>
          </cell>
          <cell r="I651">
            <v>6</v>
          </cell>
          <cell r="J651">
            <v>10</v>
          </cell>
        </row>
        <row r="652">
          <cell r="B652">
            <v>0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3</v>
          </cell>
          <cell r="I652">
            <v>6</v>
          </cell>
          <cell r="J652">
            <v>10</v>
          </cell>
        </row>
        <row r="653">
          <cell r="B653">
            <v>0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3</v>
          </cell>
          <cell r="I653">
            <v>6</v>
          </cell>
          <cell r="J653">
            <v>10</v>
          </cell>
        </row>
        <row r="654">
          <cell r="B654">
            <v>0</v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3</v>
          </cell>
          <cell r="I654">
            <v>6</v>
          </cell>
          <cell r="J654">
            <v>10</v>
          </cell>
        </row>
        <row r="655">
          <cell r="B655">
            <v>0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3</v>
          </cell>
          <cell r="I655">
            <v>6</v>
          </cell>
          <cell r="J655">
            <v>10</v>
          </cell>
        </row>
        <row r="656">
          <cell r="B656">
            <v>0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3</v>
          </cell>
          <cell r="I656">
            <v>6</v>
          </cell>
          <cell r="J656">
            <v>10</v>
          </cell>
        </row>
        <row r="657">
          <cell r="B657">
            <v>0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3</v>
          </cell>
          <cell r="I657">
            <v>6</v>
          </cell>
          <cell r="J657">
            <v>10</v>
          </cell>
        </row>
        <row r="658">
          <cell r="B658">
            <v>0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I658">
            <v>6</v>
          </cell>
          <cell r="J658">
            <v>10</v>
          </cell>
        </row>
        <row r="659">
          <cell r="B659">
            <v>177010</v>
          </cell>
          <cell r="C659">
            <v>1.3774</v>
          </cell>
          <cell r="D659">
            <v>1.1644000000000001</v>
          </cell>
          <cell r="E659">
            <v>7.2099999999999997E-2</v>
          </cell>
          <cell r="F659">
            <v>0.1409</v>
          </cell>
          <cell r="G659">
            <v>0</v>
          </cell>
          <cell r="J659">
            <v>10</v>
          </cell>
        </row>
        <row r="661">
          <cell r="B661" t="str">
            <v>Evolução FEC Conjunto Parelheiros</v>
          </cell>
        </row>
        <row r="662">
          <cell r="B662" t="str">
            <v>CONSUM</v>
          </cell>
          <cell r="C662" t="str">
            <v>TOTAL</v>
          </cell>
          <cell r="D662" t="str">
            <v>NPROG</v>
          </cell>
          <cell r="E662" t="str">
            <v>PROG</v>
          </cell>
          <cell r="F662" t="str">
            <v>SUBT INT</v>
          </cell>
          <cell r="G662" t="str">
            <v>SUBT EXT</v>
          </cell>
          <cell r="H662" t="str">
            <v>Padrão Mensal = 6,6</v>
          </cell>
          <cell r="I662" t="str">
            <v>Padrão Trimestral = 13,2</v>
          </cell>
          <cell r="J662" t="str">
            <v>Padrão Anual = 22</v>
          </cell>
        </row>
        <row r="663">
          <cell r="B663">
            <v>20014</v>
          </cell>
          <cell r="C663">
            <v>2.6907000000000001</v>
          </cell>
          <cell r="D663">
            <v>2.6842999999999999</v>
          </cell>
          <cell r="E663">
            <v>6.3E-3</v>
          </cell>
          <cell r="F663">
            <v>0</v>
          </cell>
          <cell r="G663">
            <v>0</v>
          </cell>
          <cell r="H663">
            <v>6.6</v>
          </cell>
          <cell r="I663">
            <v>13.2</v>
          </cell>
          <cell r="J663">
            <v>22</v>
          </cell>
        </row>
        <row r="664">
          <cell r="B664">
            <v>20058</v>
          </cell>
          <cell r="C664">
            <v>1.1222999999999999</v>
          </cell>
          <cell r="D664">
            <v>1.075</v>
          </cell>
          <cell r="E664">
            <v>1.5E-3</v>
          </cell>
          <cell r="F664">
            <v>4.58E-2</v>
          </cell>
          <cell r="G664">
            <v>0</v>
          </cell>
          <cell r="H664">
            <v>6.6</v>
          </cell>
          <cell r="I664">
            <v>13.2</v>
          </cell>
          <cell r="J664">
            <v>22</v>
          </cell>
        </row>
        <row r="665">
          <cell r="B665">
            <v>20038</v>
          </cell>
          <cell r="C665">
            <v>1.2670999999999999</v>
          </cell>
          <cell r="D665">
            <v>1.2643</v>
          </cell>
          <cell r="E665">
            <v>2.8E-3</v>
          </cell>
          <cell r="F665">
            <v>0</v>
          </cell>
          <cell r="G665">
            <v>0</v>
          </cell>
          <cell r="H665">
            <v>6.6</v>
          </cell>
          <cell r="I665">
            <v>13.2</v>
          </cell>
          <cell r="J665">
            <v>22</v>
          </cell>
        </row>
        <row r="666">
          <cell r="B666">
            <v>20037</v>
          </cell>
          <cell r="C666">
            <v>5.0782999999999996</v>
          </cell>
          <cell r="D666">
            <v>5.0217000000000001</v>
          </cell>
          <cell r="E666">
            <v>1.06E-2</v>
          </cell>
          <cell r="F666">
            <v>4.58E-2</v>
          </cell>
          <cell r="G666">
            <v>0</v>
          </cell>
          <cell r="H666">
            <v>6.6</v>
          </cell>
          <cell r="I666">
            <v>13.2</v>
          </cell>
          <cell r="J666">
            <v>22</v>
          </cell>
        </row>
        <row r="667">
          <cell r="B667">
            <v>0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6.6</v>
          </cell>
          <cell r="I667">
            <v>13.2</v>
          </cell>
          <cell r="J667">
            <v>22</v>
          </cell>
        </row>
        <row r="668">
          <cell r="B668">
            <v>0</v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  <cell r="G668">
            <v>0</v>
          </cell>
          <cell r="H668">
            <v>6.6</v>
          </cell>
          <cell r="I668">
            <v>13.2</v>
          </cell>
          <cell r="J668">
            <v>22</v>
          </cell>
        </row>
        <row r="669">
          <cell r="B669">
            <v>0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6.6</v>
          </cell>
          <cell r="I669">
            <v>13.2</v>
          </cell>
          <cell r="J669">
            <v>22</v>
          </cell>
        </row>
        <row r="670">
          <cell r="B670">
            <v>0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6.6</v>
          </cell>
          <cell r="I670">
            <v>13.2</v>
          </cell>
          <cell r="J670">
            <v>22</v>
          </cell>
        </row>
        <row r="671">
          <cell r="B671">
            <v>0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6.6</v>
          </cell>
          <cell r="I671">
            <v>13.2</v>
          </cell>
          <cell r="J671">
            <v>22</v>
          </cell>
        </row>
        <row r="672">
          <cell r="B672">
            <v>0</v>
          </cell>
          <cell r="C672">
            <v>0</v>
          </cell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H672">
            <v>6.6</v>
          </cell>
          <cell r="I672">
            <v>13.2</v>
          </cell>
          <cell r="J672">
            <v>22</v>
          </cell>
        </row>
        <row r="673">
          <cell r="B673">
            <v>0</v>
          </cell>
          <cell r="C673">
            <v>0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6.6</v>
          </cell>
          <cell r="I673">
            <v>13.2</v>
          </cell>
          <cell r="J673">
            <v>22</v>
          </cell>
        </row>
        <row r="674">
          <cell r="B674">
            <v>0</v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6.6</v>
          </cell>
          <cell r="I674">
            <v>13.2</v>
          </cell>
          <cell r="J674">
            <v>22</v>
          </cell>
        </row>
        <row r="675">
          <cell r="B675">
            <v>0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6.6</v>
          </cell>
          <cell r="I675">
            <v>13.2</v>
          </cell>
          <cell r="J675">
            <v>22</v>
          </cell>
        </row>
        <row r="676">
          <cell r="B676">
            <v>0</v>
          </cell>
          <cell r="C676">
            <v>0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6.6</v>
          </cell>
          <cell r="I676">
            <v>13.2</v>
          </cell>
          <cell r="J676">
            <v>22</v>
          </cell>
        </row>
        <row r="677">
          <cell r="B677">
            <v>0</v>
          </cell>
          <cell r="C677">
            <v>0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6.6</v>
          </cell>
          <cell r="I677">
            <v>13.2</v>
          </cell>
          <cell r="J677">
            <v>22</v>
          </cell>
        </row>
        <row r="678">
          <cell r="B678">
            <v>0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I678">
            <v>13.2</v>
          </cell>
          <cell r="J678">
            <v>22</v>
          </cell>
        </row>
        <row r="679">
          <cell r="B679">
            <v>20037</v>
          </cell>
          <cell r="C679">
            <v>5.0782999999999996</v>
          </cell>
          <cell r="D679">
            <v>5.0217000000000001</v>
          </cell>
          <cell r="E679">
            <v>1.06E-2</v>
          </cell>
          <cell r="F679">
            <v>4.58E-2</v>
          </cell>
          <cell r="G679">
            <v>0</v>
          </cell>
          <cell r="J679">
            <v>22</v>
          </cell>
        </row>
        <row r="681">
          <cell r="B681" t="str">
            <v>Evolução FEC Conjunto Parnaíba</v>
          </cell>
        </row>
        <row r="682">
          <cell r="B682" t="str">
            <v>CONSUM</v>
          </cell>
          <cell r="C682" t="str">
            <v>TOTAL</v>
          </cell>
          <cell r="D682" t="str">
            <v>NPROG</v>
          </cell>
          <cell r="E682" t="str">
            <v>PROG</v>
          </cell>
          <cell r="F682" t="str">
            <v>SUBT INT</v>
          </cell>
          <cell r="G682" t="str">
            <v>SUBT EXT</v>
          </cell>
          <cell r="H682" t="str">
            <v>Padrão Mensal = 6,3</v>
          </cell>
          <cell r="I682" t="str">
            <v>Padrão Trimestral = 12,6</v>
          </cell>
          <cell r="J682" t="str">
            <v>Padrão Anual = 21</v>
          </cell>
        </row>
        <row r="683">
          <cell r="B683">
            <v>113285</v>
          </cell>
          <cell r="C683">
            <v>2.2919999999999998</v>
          </cell>
          <cell r="D683">
            <v>2.1046</v>
          </cell>
          <cell r="E683">
            <v>2.2800000000000001E-2</v>
          </cell>
          <cell r="F683">
            <v>0.03</v>
          </cell>
          <cell r="G683">
            <v>0.1346</v>
          </cell>
          <cell r="H683">
            <v>6.3</v>
          </cell>
          <cell r="I683">
            <v>12.6</v>
          </cell>
          <cell r="J683">
            <v>21</v>
          </cell>
        </row>
        <row r="684">
          <cell r="B684">
            <v>114877</v>
          </cell>
          <cell r="C684">
            <v>0.93430000000000002</v>
          </cell>
          <cell r="D684">
            <v>0.58520000000000005</v>
          </cell>
          <cell r="E684">
            <v>0.186</v>
          </cell>
          <cell r="F684">
            <v>0.16309999999999999</v>
          </cell>
          <cell r="G684">
            <v>0</v>
          </cell>
          <cell r="H684">
            <v>6.3</v>
          </cell>
          <cell r="I684">
            <v>12.6</v>
          </cell>
          <cell r="J684">
            <v>21</v>
          </cell>
        </row>
        <row r="685">
          <cell r="B685">
            <v>116384</v>
          </cell>
          <cell r="C685">
            <v>1.0363</v>
          </cell>
          <cell r="D685">
            <v>0.77949999999999997</v>
          </cell>
          <cell r="E685">
            <v>0.25679999999999997</v>
          </cell>
          <cell r="F685">
            <v>0</v>
          </cell>
          <cell r="G685">
            <v>0</v>
          </cell>
          <cell r="H685">
            <v>6.3</v>
          </cell>
          <cell r="I685">
            <v>12.6</v>
          </cell>
          <cell r="J685">
            <v>21</v>
          </cell>
        </row>
        <row r="686">
          <cell r="B686">
            <v>114849</v>
          </cell>
          <cell r="C686">
            <v>4.2454999999999998</v>
          </cell>
          <cell r="D686">
            <v>3.4512</v>
          </cell>
          <cell r="E686">
            <v>0.46879999999999999</v>
          </cell>
          <cell r="F686">
            <v>0.19270000000000001</v>
          </cell>
          <cell r="G686">
            <v>0.1328</v>
          </cell>
          <cell r="H686">
            <v>6.3</v>
          </cell>
          <cell r="I686">
            <v>12.6</v>
          </cell>
          <cell r="J686">
            <v>21</v>
          </cell>
        </row>
        <row r="687">
          <cell r="B687">
            <v>0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6.3</v>
          </cell>
          <cell r="I687">
            <v>12.6</v>
          </cell>
          <cell r="J687">
            <v>21</v>
          </cell>
        </row>
        <row r="688">
          <cell r="B688">
            <v>0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6.3</v>
          </cell>
          <cell r="I688">
            <v>12.6</v>
          </cell>
          <cell r="J688">
            <v>21</v>
          </cell>
        </row>
        <row r="689">
          <cell r="B689">
            <v>0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6.3</v>
          </cell>
          <cell r="I689">
            <v>12.6</v>
          </cell>
          <cell r="J689">
            <v>21</v>
          </cell>
        </row>
        <row r="690">
          <cell r="B690">
            <v>0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6.3</v>
          </cell>
          <cell r="I690">
            <v>12.6</v>
          </cell>
          <cell r="J690">
            <v>21</v>
          </cell>
        </row>
        <row r="691">
          <cell r="B691">
            <v>0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6.3</v>
          </cell>
          <cell r="I691">
            <v>12.6</v>
          </cell>
          <cell r="J691">
            <v>21</v>
          </cell>
        </row>
        <row r="692">
          <cell r="B692">
            <v>0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6.3</v>
          </cell>
          <cell r="I692">
            <v>12.6</v>
          </cell>
          <cell r="J692">
            <v>21</v>
          </cell>
        </row>
        <row r="693">
          <cell r="B693">
            <v>0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6.3</v>
          </cell>
          <cell r="I693">
            <v>12.6</v>
          </cell>
          <cell r="J693">
            <v>21</v>
          </cell>
        </row>
        <row r="694">
          <cell r="B694">
            <v>0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6.3</v>
          </cell>
          <cell r="I694">
            <v>12.6</v>
          </cell>
          <cell r="J694">
            <v>21</v>
          </cell>
        </row>
        <row r="695">
          <cell r="B695">
            <v>0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6.3</v>
          </cell>
          <cell r="I695">
            <v>12.6</v>
          </cell>
          <cell r="J695">
            <v>21</v>
          </cell>
        </row>
        <row r="696">
          <cell r="B696">
            <v>0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6.3</v>
          </cell>
          <cell r="I696">
            <v>12.6</v>
          </cell>
          <cell r="J696">
            <v>21</v>
          </cell>
        </row>
        <row r="697">
          <cell r="B697">
            <v>0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6.3</v>
          </cell>
          <cell r="I697">
            <v>12.6</v>
          </cell>
          <cell r="J697">
            <v>21</v>
          </cell>
        </row>
        <row r="698">
          <cell r="B698">
            <v>0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I698">
            <v>12.6</v>
          </cell>
          <cell r="J698">
            <v>21</v>
          </cell>
        </row>
        <row r="699">
          <cell r="B699">
            <v>114849</v>
          </cell>
          <cell r="C699">
            <v>4.2454999999999998</v>
          </cell>
          <cell r="D699">
            <v>3.4512</v>
          </cell>
          <cell r="E699">
            <v>0.46879999999999999</v>
          </cell>
          <cell r="F699">
            <v>0.19270000000000001</v>
          </cell>
          <cell r="G699">
            <v>0.1328</v>
          </cell>
          <cell r="J699">
            <v>21</v>
          </cell>
        </row>
        <row r="701">
          <cell r="B701" t="str">
            <v>Evolução FEC Conjunto Penha</v>
          </cell>
        </row>
        <row r="702">
          <cell r="B702" t="str">
            <v>CONSUM</v>
          </cell>
          <cell r="C702" t="str">
            <v>TOTAL</v>
          </cell>
          <cell r="D702" t="str">
            <v>NPROG</v>
          </cell>
          <cell r="E702" t="str">
            <v>PROG</v>
          </cell>
          <cell r="F702" t="str">
            <v>SUBT INT</v>
          </cell>
          <cell r="G702" t="str">
            <v>SUBT EXT</v>
          </cell>
          <cell r="H702" t="str">
            <v>Padrão Mensal = 2,4</v>
          </cell>
          <cell r="I702" t="str">
            <v>Padrão Trimestral = 4,8</v>
          </cell>
          <cell r="J702" t="str">
            <v>Padrão Anual = 8</v>
          </cell>
        </row>
        <row r="703">
          <cell r="B703">
            <v>141383</v>
          </cell>
          <cell r="C703">
            <v>0.35639999999999999</v>
          </cell>
          <cell r="D703">
            <v>0.15770000000000001</v>
          </cell>
          <cell r="E703">
            <v>1.32E-2</v>
          </cell>
          <cell r="F703">
            <v>0.1855</v>
          </cell>
          <cell r="G703">
            <v>0</v>
          </cell>
          <cell r="H703">
            <v>2.4</v>
          </cell>
          <cell r="I703">
            <v>4.8</v>
          </cell>
          <cell r="J703">
            <v>8</v>
          </cell>
        </row>
        <row r="704">
          <cell r="B704">
            <v>141654</v>
          </cell>
          <cell r="C704">
            <v>0.1623</v>
          </cell>
          <cell r="D704">
            <v>0.15490000000000001</v>
          </cell>
          <cell r="E704">
            <v>7.3000000000000001E-3</v>
          </cell>
          <cell r="F704">
            <v>1E-4</v>
          </cell>
          <cell r="G704">
            <v>0</v>
          </cell>
          <cell r="H704">
            <v>2.4</v>
          </cell>
          <cell r="I704">
            <v>4.8</v>
          </cell>
          <cell r="J704">
            <v>8</v>
          </cell>
        </row>
        <row r="705">
          <cell r="B705">
            <v>141269</v>
          </cell>
          <cell r="C705">
            <v>0.1462</v>
          </cell>
          <cell r="D705">
            <v>0.12330000000000001</v>
          </cell>
          <cell r="E705">
            <v>2.29E-2</v>
          </cell>
          <cell r="F705">
            <v>0</v>
          </cell>
          <cell r="G705">
            <v>0</v>
          </cell>
          <cell r="H705">
            <v>2.4</v>
          </cell>
          <cell r="I705">
            <v>4.8</v>
          </cell>
          <cell r="J705">
            <v>8</v>
          </cell>
        </row>
        <row r="706">
          <cell r="B706">
            <v>141435</v>
          </cell>
          <cell r="C706">
            <v>0.66479999999999995</v>
          </cell>
          <cell r="D706">
            <v>0.43590000000000001</v>
          </cell>
          <cell r="E706">
            <v>4.3400000000000001E-2</v>
          </cell>
          <cell r="F706">
            <v>0.1855</v>
          </cell>
          <cell r="G706">
            <v>0</v>
          </cell>
          <cell r="H706">
            <v>2.4</v>
          </cell>
          <cell r="I706">
            <v>4.8</v>
          </cell>
          <cell r="J706">
            <v>8</v>
          </cell>
        </row>
        <row r="707">
          <cell r="B707">
            <v>0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2.4</v>
          </cell>
          <cell r="I707">
            <v>4.8</v>
          </cell>
          <cell r="J707">
            <v>8</v>
          </cell>
        </row>
        <row r="708">
          <cell r="B708">
            <v>0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2.4</v>
          </cell>
          <cell r="I708">
            <v>4.8</v>
          </cell>
          <cell r="J708">
            <v>8</v>
          </cell>
        </row>
        <row r="709">
          <cell r="B709">
            <v>0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2.4</v>
          </cell>
          <cell r="I709">
            <v>4.8</v>
          </cell>
          <cell r="J709">
            <v>8</v>
          </cell>
        </row>
        <row r="710">
          <cell r="B710">
            <v>0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2.4</v>
          </cell>
          <cell r="I710">
            <v>4.8</v>
          </cell>
          <cell r="J710">
            <v>8</v>
          </cell>
        </row>
        <row r="711">
          <cell r="B711">
            <v>0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2.4</v>
          </cell>
          <cell r="I711">
            <v>4.8</v>
          </cell>
          <cell r="J711">
            <v>8</v>
          </cell>
        </row>
        <row r="712">
          <cell r="B712">
            <v>0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2.4</v>
          </cell>
          <cell r="I712">
            <v>4.8</v>
          </cell>
          <cell r="J712">
            <v>8</v>
          </cell>
        </row>
        <row r="713">
          <cell r="B713">
            <v>0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2.4</v>
          </cell>
          <cell r="I713">
            <v>4.8</v>
          </cell>
          <cell r="J713">
            <v>8</v>
          </cell>
        </row>
        <row r="714">
          <cell r="B714">
            <v>0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2.4</v>
          </cell>
          <cell r="I714">
            <v>4.8</v>
          </cell>
          <cell r="J714">
            <v>8</v>
          </cell>
        </row>
        <row r="715">
          <cell r="B715">
            <v>0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2.4</v>
          </cell>
          <cell r="I715">
            <v>4.8</v>
          </cell>
          <cell r="J715">
            <v>8</v>
          </cell>
        </row>
        <row r="716">
          <cell r="B716">
            <v>0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2.4</v>
          </cell>
          <cell r="I716">
            <v>4.8</v>
          </cell>
          <cell r="J716">
            <v>8</v>
          </cell>
        </row>
        <row r="717">
          <cell r="B717">
            <v>0</v>
          </cell>
          <cell r="C717">
            <v>0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2.4</v>
          </cell>
          <cell r="I717">
            <v>4.8</v>
          </cell>
          <cell r="J717">
            <v>8</v>
          </cell>
        </row>
        <row r="718">
          <cell r="B718">
            <v>0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I718">
            <v>4.8</v>
          </cell>
          <cell r="J718">
            <v>8</v>
          </cell>
        </row>
        <row r="719">
          <cell r="B719">
            <v>141435</v>
          </cell>
          <cell r="C719">
            <v>0.66479999999999995</v>
          </cell>
          <cell r="D719">
            <v>0.43590000000000001</v>
          </cell>
          <cell r="E719">
            <v>4.3400000000000001E-2</v>
          </cell>
          <cell r="F719">
            <v>0.1855</v>
          </cell>
          <cell r="G719">
            <v>0</v>
          </cell>
          <cell r="J719">
            <v>8</v>
          </cell>
        </row>
        <row r="721">
          <cell r="B721" t="str">
            <v>Evolução FEC Conjunto Planalto</v>
          </cell>
        </row>
        <row r="722">
          <cell r="B722" t="str">
            <v>CONSUM</v>
          </cell>
          <cell r="C722" t="str">
            <v>TOTAL</v>
          </cell>
          <cell r="D722" t="str">
            <v>NPROG</v>
          </cell>
          <cell r="E722" t="str">
            <v>PROG</v>
          </cell>
          <cell r="F722" t="str">
            <v>SUBT INT</v>
          </cell>
          <cell r="G722" t="str">
            <v>SUBT EXT</v>
          </cell>
          <cell r="H722" t="str">
            <v>Padrão Mensal = 2,1</v>
          </cell>
          <cell r="I722" t="str">
            <v>Padrão Trimestral = 4,2</v>
          </cell>
          <cell r="J722" t="str">
            <v>Padrão Anual = 7</v>
          </cell>
        </row>
        <row r="723">
          <cell r="B723">
            <v>104291</v>
          </cell>
          <cell r="C723">
            <v>1.2627999999999999</v>
          </cell>
          <cell r="D723">
            <v>0.57779999999999998</v>
          </cell>
          <cell r="E723">
            <v>3.0999999999999999E-3</v>
          </cell>
          <cell r="F723">
            <v>0.18770000000000001</v>
          </cell>
          <cell r="G723">
            <v>0.49409999999999998</v>
          </cell>
          <cell r="H723">
            <v>2.1</v>
          </cell>
          <cell r="I723">
            <v>4.2</v>
          </cell>
          <cell r="J723">
            <v>7</v>
          </cell>
        </row>
        <row r="724">
          <cell r="B724">
            <v>104423</v>
          </cell>
          <cell r="C724">
            <v>1.6375999999999999</v>
          </cell>
          <cell r="D724">
            <v>1.0805</v>
          </cell>
          <cell r="E724">
            <v>1E-3</v>
          </cell>
          <cell r="F724">
            <v>0.55610000000000004</v>
          </cell>
          <cell r="G724">
            <v>0</v>
          </cell>
          <cell r="H724">
            <v>2.1</v>
          </cell>
          <cell r="I724">
            <v>4.2</v>
          </cell>
          <cell r="J724">
            <v>7</v>
          </cell>
        </row>
        <row r="725">
          <cell r="B725">
            <v>104143</v>
          </cell>
          <cell r="C725">
            <v>0.35270000000000001</v>
          </cell>
          <cell r="D725">
            <v>0.30680000000000002</v>
          </cell>
          <cell r="E725">
            <v>2.8E-3</v>
          </cell>
          <cell r="F725">
            <v>4.3200000000000002E-2</v>
          </cell>
          <cell r="G725">
            <v>0</v>
          </cell>
          <cell r="H725">
            <v>2.1</v>
          </cell>
          <cell r="I725">
            <v>4.2</v>
          </cell>
          <cell r="J725">
            <v>7</v>
          </cell>
        </row>
        <row r="726">
          <cell r="B726">
            <v>104286</v>
          </cell>
          <cell r="C726">
            <v>3.2547999999999999</v>
          </cell>
          <cell r="D726">
            <v>1.9661</v>
          </cell>
          <cell r="E726">
            <v>6.8999999999999999E-3</v>
          </cell>
          <cell r="F726">
            <v>0.78769999999999996</v>
          </cell>
          <cell r="G726">
            <v>0.49409999999999998</v>
          </cell>
          <cell r="H726">
            <v>2.1</v>
          </cell>
          <cell r="I726">
            <v>4.2</v>
          </cell>
          <cell r="J726">
            <v>7</v>
          </cell>
        </row>
        <row r="727">
          <cell r="B727">
            <v>0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2.1</v>
          </cell>
          <cell r="I727">
            <v>4.2</v>
          </cell>
          <cell r="J727">
            <v>7</v>
          </cell>
        </row>
        <row r="728">
          <cell r="B728">
            <v>0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2.1</v>
          </cell>
          <cell r="I728">
            <v>4.2</v>
          </cell>
          <cell r="J728">
            <v>7</v>
          </cell>
        </row>
        <row r="729">
          <cell r="B729">
            <v>0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2.1</v>
          </cell>
          <cell r="I729">
            <v>4.2</v>
          </cell>
          <cell r="J729">
            <v>7</v>
          </cell>
        </row>
        <row r="730">
          <cell r="B730">
            <v>0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2.1</v>
          </cell>
          <cell r="I730">
            <v>4.2</v>
          </cell>
          <cell r="J730">
            <v>7</v>
          </cell>
        </row>
        <row r="731">
          <cell r="B731">
            <v>0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2.1</v>
          </cell>
          <cell r="I731">
            <v>4.2</v>
          </cell>
          <cell r="J731">
            <v>7</v>
          </cell>
        </row>
        <row r="732">
          <cell r="B732">
            <v>0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2.1</v>
          </cell>
          <cell r="I732">
            <v>4.2</v>
          </cell>
          <cell r="J732">
            <v>7</v>
          </cell>
        </row>
        <row r="733">
          <cell r="B733">
            <v>0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2.1</v>
          </cell>
          <cell r="I733">
            <v>4.2</v>
          </cell>
          <cell r="J733">
            <v>7</v>
          </cell>
        </row>
        <row r="734">
          <cell r="B734">
            <v>0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2.1</v>
          </cell>
          <cell r="I734">
            <v>4.2</v>
          </cell>
          <cell r="J734">
            <v>7</v>
          </cell>
        </row>
        <row r="735">
          <cell r="B735">
            <v>0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2.1</v>
          </cell>
          <cell r="I735">
            <v>4.2</v>
          </cell>
          <cell r="J735">
            <v>7</v>
          </cell>
        </row>
        <row r="736">
          <cell r="B736">
            <v>0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2.1</v>
          </cell>
          <cell r="I736">
            <v>4.2</v>
          </cell>
          <cell r="J736">
            <v>7</v>
          </cell>
        </row>
        <row r="737">
          <cell r="B737">
            <v>0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2.1</v>
          </cell>
          <cell r="I737">
            <v>4.2</v>
          </cell>
          <cell r="J737">
            <v>7</v>
          </cell>
        </row>
        <row r="738">
          <cell r="B738">
            <v>0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I738">
            <v>4.2</v>
          </cell>
          <cell r="J738">
            <v>7</v>
          </cell>
        </row>
        <row r="739">
          <cell r="B739">
            <v>104286</v>
          </cell>
          <cell r="C739">
            <v>3.2547999999999999</v>
          </cell>
          <cell r="D739">
            <v>1.9661</v>
          </cell>
          <cell r="E739">
            <v>6.8999999999999999E-3</v>
          </cell>
          <cell r="F739">
            <v>0.78769999999999996</v>
          </cell>
          <cell r="G739">
            <v>0.49409999999999998</v>
          </cell>
          <cell r="J739">
            <v>7</v>
          </cell>
        </row>
        <row r="741">
          <cell r="B741" t="str">
            <v>Evolução FEC Conjunto Raposo Tavares</v>
          </cell>
        </row>
        <row r="742">
          <cell r="B742" t="str">
            <v>CONSUM</v>
          </cell>
          <cell r="C742" t="str">
            <v>TOTAL</v>
          </cell>
          <cell r="D742" t="str">
            <v>NPROG</v>
          </cell>
          <cell r="E742" t="str">
            <v>PROG</v>
          </cell>
          <cell r="F742" t="str">
            <v>SUBT INT</v>
          </cell>
          <cell r="G742" t="str">
            <v>SUBT EXT</v>
          </cell>
          <cell r="H742" t="str">
            <v>Padrão Mensal = 2,4</v>
          </cell>
          <cell r="I742" t="str">
            <v>Padrão Trimestral = 4,8</v>
          </cell>
          <cell r="J742" t="str">
            <v>Padrão Anual = 8</v>
          </cell>
        </row>
        <row r="743">
          <cell r="B743">
            <v>31533</v>
          </cell>
          <cell r="C743">
            <v>1.8809</v>
          </cell>
          <cell r="D743">
            <v>1.8809</v>
          </cell>
          <cell r="E743">
            <v>0</v>
          </cell>
          <cell r="F743">
            <v>0</v>
          </cell>
          <cell r="G743">
            <v>0</v>
          </cell>
          <cell r="H743">
            <v>2.4</v>
          </cell>
          <cell r="I743">
            <v>4.8</v>
          </cell>
          <cell r="J743">
            <v>8</v>
          </cell>
        </row>
        <row r="744">
          <cell r="B744">
            <v>31537</v>
          </cell>
          <cell r="C744">
            <v>1.242</v>
          </cell>
          <cell r="D744">
            <v>1.2403</v>
          </cell>
          <cell r="E744">
            <v>1.6999999999999999E-3</v>
          </cell>
          <cell r="F744">
            <v>0</v>
          </cell>
          <cell r="G744">
            <v>0</v>
          </cell>
          <cell r="H744">
            <v>2.4</v>
          </cell>
          <cell r="I744">
            <v>4.8</v>
          </cell>
          <cell r="J744">
            <v>8</v>
          </cell>
        </row>
        <row r="745">
          <cell r="B745">
            <v>31577</v>
          </cell>
          <cell r="C745">
            <v>0.45789999999999997</v>
          </cell>
          <cell r="D745">
            <v>0.45789999999999997</v>
          </cell>
          <cell r="E745">
            <v>0</v>
          </cell>
          <cell r="F745">
            <v>0</v>
          </cell>
          <cell r="G745">
            <v>0</v>
          </cell>
          <cell r="H745">
            <v>2.4</v>
          </cell>
          <cell r="I745">
            <v>4.8</v>
          </cell>
          <cell r="J745">
            <v>8</v>
          </cell>
        </row>
        <row r="746">
          <cell r="B746">
            <v>31549</v>
          </cell>
          <cell r="C746">
            <v>3.5798000000000001</v>
          </cell>
          <cell r="D746">
            <v>3.5781000000000001</v>
          </cell>
          <cell r="E746">
            <v>1.6999999999999999E-3</v>
          </cell>
          <cell r="F746">
            <v>0</v>
          </cell>
          <cell r="G746">
            <v>0</v>
          </cell>
          <cell r="H746">
            <v>2.4</v>
          </cell>
          <cell r="I746">
            <v>4.8</v>
          </cell>
          <cell r="J746">
            <v>8</v>
          </cell>
        </row>
        <row r="747">
          <cell r="B747">
            <v>0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  <cell r="H747">
            <v>2.4</v>
          </cell>
          <cell r="I747">
            <v>4.8</v>
          </cell>
          <cell r="J747">
            <v>8</v>
          </cell>
        </row>
        <row r="748">
          <cell r="B748">
            <v>0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2.4</v>
          </cell>
          <cell r="I748">
            <v>4.8</v>
          </cell>
          <cell r="J748">
            <v>8</v>
          </cell>
        </row>
        <row r="749">
          <cell r="B749">
            <v>0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  <cell r="H749">
            <v>2.4</v>
          </cell>
          <cell r="I749">
            <v>4.8</v>
          </cell>
          <cell r="J749">
            <v>8</v>
          </cell>
        </row>
        <row r="750">
          <cell r="B750">
            <v>0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2.4</v>
          </cell>
          <cell r="I750">
            <v>4.8</v>
          </cell>
          <cell r="J750">
            <v>8</v>
          </cell>
        </row>
        <row r="751">
          <cell r="B751">
            <v>0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2.4</v>
          </cell>
          <cell r="I751">
            <v>4.8</v>
          </cell>
          <cell r="J751">
            <v>8</v>
          </cell>
        </row>
        <row r="752">
          <cell r="B752">
            <v>0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2.4</v>
          </cell>
          <cell r="I752">
            <v>4.8</v>
          </cell>
          <cell r="J752">
            <v>8</v>
          </cell>
        </row>
        <row r="753">
          <cell r="B753">
            <v>0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2.4</v>
          </cell>
          <cell r="I753">
            <v>4.8</v>
          </cell>
          <cell r="J753">
            <v>8</v>
          </cell>
        </row>
        <row r="754">
          <cell r="B754">
            <v>0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2.4</v>
          </cell>
          <cell r="I754">
            <v>4.8</v>
          </cell>
          <cell r="J754">
            <v>8</v>
          </cell>
        </row>
        <row r="755">
          <cell r="B755">
            <v>0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>
            <v>2.4</v>
          </cell>
          <cell r="I755">
            <v>4.8</v>
          </cell>
          <cell r="J755">
            <v>8</v>
          </cell>
        </row>
        <row r="756">
          <cell r="B756">
            <v>0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2.4</v>
          </cell>
          <cell r="I756">
            <v>4.8</v>
          </cell>
          <cell r="J756">
            <v>8</v>
          </cell>
        </row>
        <row r="757">
          <cell r="B757">
            <v>0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2.4</v>
          </cell>
          <cell r="I757">
            <v>4.8</v>
          </cell>
          <cell r="J757">
            <v>8</v>
          </cell>
        </row>
        <row r="758">
          <cell r="B758">
            <v>0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I758">
            <v>4.8</v>
          </cell>
          <cell r="J758">
            <v>8</v>
          </cell>
        </row>
        <row r="759">
          <cell r="B759">
            <v>31549</v>
          </cell>
          <cell r="C759">
            <v>3.5798000000000001</v>
          </cell>
          <cell r="D759">
            <v>3.5781000000000001</v>
          </cell>
          <cell r="E759">
            <v>1.6999999999999999E-3</v>
          </cell>
          <cell r="F759">
            <v>0</v>
          </cell>
          <cell r="G759">
            <v>0</v>
          </cell>
          <cell r="J759">
            <v>8</v>
          </cell>
        </row>
        <row r="761">
          <cell r="B761" t="str">
            <v>Evolução FEC Conjunto Rib. Pires - Rio G. da Serra</v>
          </cell>
        </row>
        <row r="762">
          <cell r="B762" t="str">
            <v>CONSUM</v>
          </cell>
          <cell r="C762" t="str">
            <v>TOTAL</v>
          </cell>
          <cell r="D762" t="str">
            <v>NPROG</v>
          </cell>
          <cell r="E762" t="str">
            <v>PROG</v>
          </cell>
          <cell r="F762" t="str">
            <v>SUBT INT</v>
          </cell>
          <cell r="G762" t="str">
            <v>SUBT EXT</v>
          </cell>
          <cell r="H762" t="str">
            <v>Padrão Mensal = 2,1</v>
          </cell>
          <cell r="I762" t="str">
            <v>Padrão Trimestral = 4,2</v>
          </cell>
          <cell r="J762" t="str">
            <v>Padrão Anual = 7</v>
          </cell>
        </row>
        <row r="763">
          <cell r="B763">
            <v>41703</v>
          </cell>
          <cell r="C763">
            <v>0.97619999999999996</v>
          </cell>
          <cell r="D763">
            <v>0.81530000000000002</v>
          </cell>
          <cell r="E763">
            <v>0.16089999999999999</v>
          </cell>
          <cell r="F763">
            <v>0</v>
          </cell>
          <cell r="G763">
            <v>0</v>
          </cell>
          <cell r="H763">
            <v>2.1</v>
          </cell>
          <cell r="I763">
            <v>4.2</v>
          </cell>
          <cell r="J763">
            <v>7</v>
          </cell>
        </row>
        <row r="764">
          <cell r="B764">
            <v>41704</v>
          </cell>
          <cell r="C764">
            <v>2.0792999999999999</v>
          </cell>
          <cell r="D764">
            <v>1.2952999999999999</v>
          </cell>
          <cell r="E764">
            <v>0</v>
          </cell>
          <cell r="F764">
            <v>0.78400000000000003</v>
          </cell>
          <cell r="G764">
            <v>0</v>
          </cell>
          <cell r="H764">
            <v>2.1</v>
          </cell>
          <cell r="I764">
            <v>4.2</v>
          </cell>
          <cell r="J764">
            <v>7</v>
          </cell>
        </row>
        <row r="765">
          <cell r="B765">
            <v>41702</v>
          </cell>
          <cell r="C765">
            <v>0.73440000000000005</v>
          </cell>
          <cell r="D765">
            <v>0.53810000000000002</v>
          </cell>
          <cell r="E765">
            <v>0</v>
          </cell>
          <cell r="F765">
            <v>0.1963</v>
          </cell>
          <cell r="G765">
            <v>0</v>
          </cell>
          <cell r="H765">
            <v>2.1</v>
          </cell>
          <cell r="I765">
            <v>4.2</v>
          </cell>
          <cell r="J765">
            <v>7</v>
          </cell>
        </row>
        <row r="766">
          <cell r="B766">
            <v>41703</v>
          </cell>
          <cell r="C766">
            <v>3.7898999999999998</v>
          </cell>
          <cell r="D766">
            <v>2.6486999999999998</v>
          </cell>
          <cell r="E766">
            <v>0.16089999999999999</v>
          </cell>
          <cell r="F766">
            <v>0.98029999999999995</v>
          </cell>
          <cell r="G766">
            <v>0</v>
          </cell>
          <cell r="H766">
            <v>2.1</v>
          </cell>
          <cell r="I766">
            <v>4.2</v>
          </cell>
          <cell r="J766">
            <v>7</v>
          </cell>
        </row>
        <row r="767">
          <cell r="B767">
            <v>0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2.1</v>
          </cell>
          <cell r="I767">
            <v>4.2</v>
          </cell>
          <cell r="J767">
            <v>7</v>
          </cell>
        </row>
        <row r="768">
          <cell r="B768">
            <v>0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2.1</v>
          </cell>
          <cell r="I768">
            <v>4.2</v>
          </cell>
          <cell r="J768">
            <v>7</v>
          </cell>
        </row>
        <row r="769">
          <cell r="B769">
            <v>0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2.1</v>
          </cell>
          <cell r="I769">
            <v>4.2</v>
          </cell>
          <cell r="J769">
            <v>7</v>
          </cell>
        </row>
        <row r="770">
          <cell r="B770">
            <v>0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2.1</v>
          </cell>
          <cell r="I770">
            <v>4.2</v>
          </cell>
          <cell r="J770">
            <v>7</v>
          </cell>
        </row>
        <row r="771">
          <cell r="B771">
            <v>0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2.1</v>
          </cell>
          <cell r="I771">
            <v>4.2</v>
          </cell>
          <cell r="J771">
            <v>7</v>
          </cell>
        </row>
        <row r="772">
          <cell r="B772">
            <v>0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2.1</v>
          </cell>
          <cell r="I772">
            <v>4.2</v>
          </cell>
          <cell r="J772">
            <v>7</v>
          </cell>
        </row>
        <row r="773">
          <cell r="B773">
            <v>0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2.1</v>
          </cell>
          <cell r="I773">
            <v>4.2</v>
          </cell>
          <cell r="J773">
            <v>7</v>
          </cell>
        </row>
        <row r="774">
          <cell r="B774">
            <v>0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2.1</v>
          </cell>
          <cell r="I774">
            <v>4.2</v>
          </cell>
          <cell r="J774">
            <v>7</v>
          </cell>
        </row>
        <row r="775">
          <cell r="B775">
            <v>0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  <cell r="H775">
            <v>2.1</v>
          </cell>
          <cell r="I775">
            <v>4.2</v>
          </cell>
          <cell r="J775">
            <v>7</v>
          </cell>
        </row>
        <row r="776">
          <cell r="B776">
            <v>0</v>
          </cell>
          <cell r="C776">
            <v>0</v>
          </cell>
          <cell r="D776">
            <v>0</v>
          </cell>
          <cell r="E776">
            <v>0</v>
          </cell>
          <cell r="F776">
            <v>0</v>
          </cell>
          <cell r="G776">
            <v>0</v>
          </cell>
          <cell r="H776">
            <v>2.1</v>
          </cell>
          <cell r="I776">
            <v>4.2</v>
          </cell>
          <cell r="J776">
            <v>7</v>
          </cell>
        </row>
        <row r="777">
          <cell r="B777">
            <v>0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2.1</v>
          </cell>
          <cell r="I777">
            <v>4.2</v>
          </cell>
          <cell r="J777">
            <v>7</v>
          </cell>
        </row>
        <row r="778">
          <cell r="B778">
            <v>0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I778">
            <v>4.2</v>
          </cell>
          <cell r="J778">
            <v>7</v>
          </cell>
        </row>
        <row r="779">
          <cell r="B779">
            <v>41703</v>
          </cell>
          <cell r="C779">
            <v>3.7898999999999998</v>
          </cell>
          <cell r="D779">
            <v>2.6486999999999998</v>
          </cell>
          <cell r="E779">
            <v>0.16089999999999999</v>
          </cell>
          <cell r="F779">
            <v>0.98029999999999995</v>
          </cell>
          <cell r="G779">
            <v>0</v>
          </cell>
          <cell r="J779">
            <v>7</v>
          </cell>
        </row>
        <row r="781">
          <cell r="B781" t="str">
            <v>Evolução FEC Conjunto Rio Bonito</v>
          </cell>
        </row>
        <row r="782">
          <cell r="B782" t="str">
            <v>CONSUM</v>
          </cell>
          <cell r="C782" t="str">
            <v>TOTAL</v>
          </cell>
          <cell r="D782" t="str">
            <v>NPROG</v>
          </cell>
          <cell r="E782" t="str">
            <v>PROG</v>
          </cell>
          <cell r="F782" t="str">
            <v>SUBT INT</v>
          </cell>
          <cell r="G782" t="str">
            <v>SUBT EXT</v>
          </cell>
          <cell r="H782" t="str">
            <v>Padrão Mensal = 4,5</v>
          </cell>
          <cell r="I782" t="str">
            <v>Padrão Trimestral = 9</v>
          </cell>
          <cell r="J782" t="str">
            <v>Padrão Anual = 15</v>
          </cell>
        </row>
        <row r="783">
          <cell r="B783">
            <v>97092</v>
          </cell>
          <cell r="C783">
            <v>1.6811</v>
          </cell>
          <cell r="D783">
            <v>1.6773</v>
          </cell>
          <cell r="E783">
            <v>3.7000000000000002E-3</v>
          </cell>
          <cell r="F783">
            <v>0</v>
          </cell>
          <cell r="G783">
            <v>0</v>
          </cell>
          <cell r="H783">
            <v>4.5</v>
          </cell>
          <cell r="I783">
            <v>9</v>
          </cell>
          <cell r="J783">
            <v>15</v>
          </cell>
        </row>
        <row r="784">
          <cell r="B784">
            <v>97115</v>
          </cell>
          <cell r="C784">
            <v>0.97409999999999997</v>
          </cell>
          <cell r="D784">
            <v>0.79569999999999996</v>
          </cell>
          <cell r="E784">
            <v>5.4999999999999997E-3</v>
          </cell>
          <cell r="F784">
            <v>0.1729</v>
          </cell>
          <cell r="G784">
            <v>0</v>
          </cell>
          <cell r="H784">
            <v>4.5</v>
          </cell>
          <cell r="I784">
            <v>9</v>
          </cell>
          <cell r="J784">
            <v>15</v>
          </cell>
        </row>
        <row r="785">
          <cell r="B785">
            <v>96757</v>
          </cell>
          <cell r="C785">
            <v>0.70620000000000005</v>
          </cell>
          <cell r="D785">
            <v>0.3</v>
          </cell>
          <cell r="E785">
            <v>1.46E-2</v>
          </cell>
          <cell r="F785">
            <v>0.3916</v>
          </cell>
          <cell r="G785">
            <v>0</v>
          </cell>
          <cell r="H785">
            <v>4.5</v>
          </cell>
          <cell r="I785">
            <v>9</v>
          </cell>
          <cell r="J785">
            <v>15</v>
          </cell>
        </row>
        <row r="786">
          <cell r="B786">
            <v>96988</v>
          </cell>
          <cell r="C786">
            <v>3.3628</v>
          </cell>
          <cell r="D786">
            <v>2.7751000000000001</v>
          </cell>
          <cell r="E786">
            <v>2.3800000000000002E-2</v>
          </cell>
          <cell r="F786">
            <v>0.56379999999999997</v>
          </cell>
          <cell r="G786">
            <v>0</v>
          </cell>
          <cell r="H786">
            <v>4.5</v>
          </cell>
          <cell r="I786">
            <v>9</v>
          </cell>
          <cell r="J786">
            <v>15</v>
          </cell>
        </row>
        <row r="787">
          <cell r="B787">
            <v>0</v>
          </cell>
          <cell r="C787">
            <v>0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  <cell r="H787">
            <v>4.5</v>
          </cell>
          <cell r="I787">
            <v>9</v>
          </cell>
          <cell r="J787">
            <v>15</v>
          </cell>
        </row>
        <row r="788">
          <cell r="B788">
            <v>0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4.5</v>
          </cell>
          <cell r="I788">
            <v>9</v>
          </cell>
          <cell r="J788">
            <v>15</v>
          </cell>
        </row>
        <row r="789">
          <cell r="B789">
            <v>0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4.5</v>
          </cell>
          <cell r="I789">
            <v>9</v>
          </cell>
          <cell r="J789">
            <v>15</v>
          </cell>
        </row>
        <row r="790">
          <cell r="B790">
            <v>0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4.5</v>
          </cell>
          <cell r="I790">
            <v>9</v>
          </cell>
          <cell r="J790">
            <v>15</v>
          </cell>
        </row>
        <row r="791">
          <cell r="B791">
            <v>0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  <cell r="H791">
            <v>4.5</v>
          </cell>
          <cell r="I791">
            <v>9</v>
          </cell>
          <cell r="J791">
            <v>15</v>
          </cell>
        </row>
        <row r="792">
          <cell r="B792">
            <v>0</v>
          </cell>
          <cell r="C792">
            <v>0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4.5</v>
          </cell>
          <cell r="I792">
            <v>9</v>
          </cell>
          <cell r="J792">
            <v>15</v>
          </cell>
        </row>
        <row r="793">
          <cell r="B793">
            <v>0</v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  <cell r="G793">
            <v>0</v>
          </cell>
          <cell r="H793">
            <v>4.5</v>
          </cell>
          <cell r="I793">
            <v>9</v>
          </cell>
          <cell r="J793">
            <v>15</v>
          </cell>
        </row>
        <row r="794">
          <cell r="B794">
            <v>0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  <cell r="H794">
            <v>4.5</v>
          </cell>
          <cell r="I794">
            <v>9</v>
          </cell>
          <cell r="J794">
            <v>15</v>
          </cell>
        </row>
        <row r="795">
          <cell r="B795">
            <v>0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4.5</v>
          </cell>
          <cell r="I795">
            <v>9</v>
          </cell>
          <cell r="J795">
            <v>15</v>
          </cell>
        </row>
        <row r="796">
          <cell r="B796">
            <v>0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  <cell r="H796">
            <v>4.5</v>
          </cell>
          <cell r="I796">
            <v>9</v>
          </cell>
          <cell r="J796">
            <v>15</v>
          </cell>
        </row>
        <row r="797">
          <cell r="B797">
            <v>0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>
            <v>4.5</v>
          </cell>
          <cell r="I797">
            <v>9</v>
          </cell>
          <cell r="J797">
            <v>15</v>
          </cell>
        </row>
        <row r="798">
          <cell r="B798">
            <v>0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  <cell r="I798">
            <v>9</v>
          </cell>
          <cell r="J798">
            <v>15</v>
          </cell>
        </row>
        <row r="799">
          <cell r="B799">
            <v>96988</v>
          </cell>
          <cell r="C799">
            <v>3.3628</v>
          </cell>
          <cell r="D799">
            <v>2.7751000000000001</v>
          </cell>
          <cell r="E799">
            <v>2.3800000000000002E-2</v>
          </cell>
          <cell r="F799">
            <v>0.56379999999999997</v>
          </cell>
          <cell r="G799">
            <v>0</v>
          </cell>
          <cell r="J799">
            <v>15</v>
          </cell>
        </row>
        <row r="801">
          <cell r="B801" t="str">
            <v>Evolução FEC Conjunto Santana</v>
          </cell>
        </row>
        <row r="802">
          <cell r="B802" t="str">
            <v>CONSUM</v>
          </cell>
          <cell r="C802" t="str">
            <v>TOTAL</v>
          </cell>
          <cell r="D802" t="str">
            <v>NPROG</v>
          </cell>
          <cell r="E802" t="str">
            <v>PROG</v>
          </cell>
          <cell r="F802" t="str">
            <v>SUBT INT</v>
          </cell>
          <cell r="G802" t="str">
            <v>SUBT EXT</v>
          </cell>
          <cell r="H802" t="str">
            <v>Padrão Mensal = 2,1</v>
          </cell>
          <cell r="I802" t="str">
            <v>Padrão Trimestral = 4,2</v>
          </cell>
          <cell r="J802" t="str">
            <v>Padrão Anual = 7</v>
          </cell>
        </row>
        <row r="803">
          <cell r="B803">
            <v>95439</v>
          </cell>
          <cell r="C803">
            <v>0.89839999999999998</v>
          </cell>
          <cell r="D803">
            <v>0.4047</v>
          </cell>
          <cell r="E803">
            <v>0.188</v>
          </cell>
          <cell r="F803">
            <v>0.20580000000000001</v>
          </cell>
          <cell r="G803">
            <v>0.1</v>
          </cell>
          <cell r="H803">
            <v>2.1</v>
          </cell>
          <cell r="I803">
            <v>4.2</v>
          </cell>
          <cell r="J803">
            <v>7</v>
          </cell>
        </row>
        <row r="804">
          <cell r="B804">
            <v>95483</v>
          </cell>
          <cell r="C804">
            <v>0.3004</v>
          </cell>
          <cell r="D804">
            <v>0.2722</v>
          </cell>
          <cell r="E804">
            <v>8.3000000000000001E-3</v>
          </cell>
          <cell r="F804">
            <v>1.9900000000000001E-2</v>
          </cell>
          <cell r="G804">
            <v>0</v>
          </cell>
          <cell r="H804">
            <v>2.1</v>
          </cell>
          <cell r="I804">
            <v>4.2</v>
          </cell>
          <cell r="J804">
            <v>7</v>
          </cell>
        </row>
        <row r="805">
          <cell r="B805">
            <v>95442</v>
          </cell>
          <cell r="C805">
            <v>0.28620000000000001</v>
          </cell>
          <cell r="D805">
            <v>0.2792</v>
          </cell>
          <cell r="E805">
            <v>7.0000000000000001E-3</v>
          </cell>
          <cell r="F805">
            <v>0</v>
          </cell>
          <cell r="G805">
            <v>0</v>
          </cell>
          <cell r="H805">
            <v>2.1</v>
          </cell>
          <cell r="I805">
            <v>4.2</v>
          </cell>
          <cell r="J805">
            <v>7</v>
          </cell>
        </row>
        <row r="806">
          <cell r="B806">
            <v>95455</v>
          </cell>
          <cell r="C806">
            <v>1.4849000000000001</v>
          </cell>
          <cell r="D806">
            <v>0.95609999999999995</v>
          </cell>
          <cell r="E806">
            <v>0.20330000000000001</v>
          </cell>
          <cell r="F806">
            <v>0.22570000000000001</v>
          </cell>
          <cell r="G806">
            <v>0.1</v>
          </cell>
          <cell r="H806">
            <v>2.1</v>
          </cell>
          <cell r="I806">
            <v>4.2</v>
          </cell>
          <cell r="J806">
            <v>7</v>
          </cell>
        </row>
        <row r="807">
          <cell r="B807">
            <v>0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  <cell r="H807">
            <v>2.1</v>
          </cell>
          <cell r="I807">
            <v>4.2</v>
          </cell>
          <cell r="J807">
            <v>7</v>
          </cell>
        </row>
        <row r="808">
          <cell r="B808">
            <v>0</v>
          </cell>
          <cell r="C808">
            <v>0</v>
          </cell>
          <cell r="D808">
            <v>0</v>
          </cell>
          <cell r="E808">
            <v>0</v>
          </cell>
          <cell r="F808">
            <v>0</v>
          </cell>
          <cell r="G808">
            <v>0</v>
          </cell>
          <cell r="H808">
            <v>2.1</v>
          </cell>
          <cell r="I808">
            <v>4.2</v>
          </cell>
          <cell r="J808">
            <v>7</v>
          </cell>
        </row>
        <row r="809">
          <cell r="B809">
            <v>0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2.1</v>
          </cell>
          <cell r="I809">
            <v>4.2</v>
          </cell>
          <cell r="J809">
            <v>7</v>
          </cell>
        </row>
        <row r="810">
          <cell r="B810">
            <v>0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2.1</v>
          </cell>
          <cell r="I810">
            <v>4.2</v>
          </cell>
          <cell r="J810">
            <v>7</v>
          </cell>
        </row>
        <row r="811">
          <cell r="B811">
            <v>0</v>
          </cell>
          <cell r="C811">
            <v>0</v>
          </cell>
          <cell r="D811">
            <v>0</v>
          </cell>
          <cell r="E811">
            <v>0</v>
          </cell>
          <cell r="F811">
            <v>0</v>
          </cell>
          <cell r="G811">
            <v>0</v>
          </cell>
          <cell r="H811">
            <v>2.1</v>
          </cell>
          <cell r="I811">
            <v>4.2</v>
          </cell>
          <cell r="J811">
            <v>7</v>
          </cell>
        </row>
        <row r="812">
          <cell r="B812">
            <v>0</v>
          </cell>
          <cell r="C812">
            <v>0</v>
          </cell>
          <cell r="D812">
            <v>0</v>
          </cell>
          <cell r="E812">
            <v>0</v>
          </cell>
          <cell r="F812">
            <v>0</v>
          </cell>
          <cell r="G812">
            <v>0</v>
          </cell>
          <cell r="H812">
            <v>2.1</v>
          </cell>
          <cell r="I812">
            <v>4.2</v>
          </cell>
          <cell r="J812">
            <v>7</v>
          </cell>
        </row>
        <row r="813">
          <cell r="B813">
            <v>0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  <cell r="H813">
            <v>2.1</v>
          </cell>
          <cell r="I813">
            <v>4.2</v>
          </cell>
          <cell r="J813">
            <v>7</v>
          </cell>
        </row>
        <row r="814">
          <cell r="B814">
            <v>0</v>
          </cell>
          <cell r="C814">
            <v>0</v>
          </cell>
          <cell r="D814">
            <v>0</v>
          </cell>
          <cell r="E814">
            <v>0</v>
          </cell>
          <cell r="F814">
            <v>0</v>
          </cell>
          <cell r="G814">
            <v>0</v>
          </cell>
          <cell r="H814">
            <v>2.1</v>
          </cell>
          <cell r="I814">
            <v>4.2</v>
          </cell>
          <cell r="J814">
            <v>7</v>
          </cell>
        </row>
        <row r="815">
          <cell r="B815">
            <v>0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  <cell r="H815">
            <v>2.1</v>
          </cell>
          <cell r="I815">
            <v>4.2</v>
          </cell>
          <cell r="J815">
            <v>7</v>
          </cell>
        </row>
        <row r="816">
          <cell r="B816">
            <v>0</v>
          </cell>
          <cell r="C816">
            <v>0</v>
          </cell>
          <cell r="D816">
            <v>0</v>
          </cell>
          <cell r="E816">
            <v>0</v>
          </cell>
          <cell r="F816">
            <v>0</v>
          </cell>
          <cell r="G816">
            <v>0</v>
          </cell>
          <cell r="H816">
            <v>2.1</v>
          </cell>
          <cell r="I816">
            <v>4.2</v>
          </cell>
          <cell r="J816">
            <v>7</v>
          </cell>
        </row>
        <row r="817">
          <cell r="B817">
            <v>0</v>
          </cell>
          <cell r="C817">
            <v>0</v>
          </cell>
          <cell r="D817">
            <v>0</v>
          </cell>
          <cell r="E817">
            <v>0</v>
          </cell>
          <cell r="F817">
            <v>0</v>
          </cell>
          <cell r="G817">
            <v>0</v>
          </cell>
          <cell r="H817">
            <v>2.1</v>
          </cell>
          <cell r="I817">
            <v>4.2</v>
          </cell>
          <cell r="J817">
            <v>7</v>
          </cell>
        </row>
        <row r="818">
          <cell r="B818">
            <v>0</v>
          </cell>
          <cell r="C818">
            <v>0</v>
          </cell>
          <cell r="D818">
            <v>0</v>
          </cell>
          <cell r="E818">
            <v>0</v>
          </cell>
          <cell r="F818">
            <v>0</v>
          </cell>
          <cell r="G818">
            <v>0</v>
          </cell>
          <cell r="I818">
            <v>4.2</v>
          </cell>
          <cell r="J818">
            <v>7</v>
          </cell>
        </row>
        <row r="819">
          <cell r="B819">
            <v>95455</v>
          </cell>
          <cell r="C819">
            <v>1.4849000000000001</v>
          </cell>
          <cell r="D819">
            <v>0.95609999999999995</v>
          </cell>
          <cell r="E819">
            <v>0.20330000000000001</v>
          </cell>
          <cell r="F819">
            <v>0.22570000000000001</v>
          </cell>
          <cell r="G819">
            <v>0.1</v>
          </cell>
          <cell r="J819">
            <v>7</v>
          </cell>
        </row>
        <row r="821">
          <cell r="B821" t="str">
            <v>Evolução FEC Conjunto Santo Amaro</v>
          </cell>
        </row>
        <row r="822">
          <cell r="B822" t="str">
            <v>CONSUM</v>
          </cell>
          <cell r="C822" t="str">
            <v>TOTAL</v>
          </cell>
          <cell r="D822" t="str">
            <v>NPROG</v>
          </cell>
          <cell r="E822" t="str">
            <v>PROG</v>
          </cell>
          <cell r="F822" t="str">
            <v>SUBT INT</v>
          </cell>
          <cell r="G822" t="str">
            <v>SUBT EXT</v>
          </cell>
          <cell r="H822" t="str">
            <v>Padrão Mensal = 2</v>
          </cell>
          <cell r="I822" t="str">
            <v>Padrão Trimestral = 3,6</v>
          </cell>
          <cell r="J822" t="str">
            <v>Padrão Anual = 6</v>
          </cell>
        </row>
        <row r="823">
          <cell r="B823">
            <v>175311</v>
          </cell>
          <cell r="C823">
            <v>0.62080000000000002</v>
          </cell>
          <cell r="D823">
            <v>0.61209999999999998</v>
          </cell>
          <cell r="E823">
            <v>4.4999999999999997E-3</v>
          </cell>
          <cell r="F823">
            <v>4.3E-3</v>
          </cell>
          <cell r="G823">
            <v>0</v>
          </cell>
          <cell r="H823">
            <v>2</v>
          </cell>
          <cell r="I823">
            <v>3.6</v>
          </cell>
          <cell r="J823">
            <v>6</v>
          </cell>
        </row>
        <row r="824">
          <cell r="B824">
            <v>175326</v>
          </cell>
          <cell r="C824">
            <v>0.33640000000000003</v>
          </cell>
          <cell r="D824">
            <v>0.316</v>
          </cell>
          <cell r="E824">
            <v>2.0400000000000001E-2</v>
          </cell>
          <cell r="F824">
            <v>0</v>
          </cell>
          <cell r="G824">
            <v>0</v>
          </cell>
          <cell r="H824">
            <v>2</v>
          </cell>
          <cell r="I824">
            <v>3.6</v>
          </cell>
          <cell r="J824">
            <v>6</v>
          </cell>
        </row>
        <row r="825">
          <cell r="B825">
            <v>174304</v>
          </cell>
          <cell r="C825">
            <v>0.50119999999999998</v>
          </cell>
          <cell r="D825">
            <v>0.34899999999999998</v>
          </cell>
          <cell r="E825">
            <v>3.2000000000000002E-3</v>
          </cell>
          <cell r="F825">
            <v>0.14910000000000001</v>
          </cell>
          <cell r="G825">
            <v>0</v>
          </cell>
          <cell r="H825">
            <v>2</v>
          </cell>
          <cell r="I825">
            <v>3.6</v>
          </cell>
          <cell r="J825">
            <v>6</v>
          </cell>
        </row>
        <row r="826">
          <cell r="B826">
            <v>174980</v>
          </cell>
          <cell r="C826">
            <v>1.4582999999999999</v>
          </cell>
          <cell r="D826">
            <v>1.2775000000000001</v>
          </cell>
          <cell r="E826">
            <v>2.81E-2</v>
          </cell>
          <cell r="F826">
            <v>0.15279999999999999</v>
          </cell>
          <cell r="G826">
            <v>0</v>
          </cell>
          <cell r="H826">
            <v>2</v>
          </cell>
          <cell r="I826">
            <v>3.6</v>
          </cell>
          <cell r="J826">
            <v>6</v>
          </cell>
        </row>
        <row r="827">
          <cell r="B827">
            <v>0</v>
          </cell>
          <cell r="C827">
            <v>0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2</v>
          </cell>
          <cell r="I827">
            <v>3.6</v>
          </cell>
          <cell r="J827">
            <v>6</v>
          </cell>
        </row>
        <row r="828">
          <cell r="B828">
            <v>0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2</v>
          </cell>
          <cell r="I828">
            <v>3.6</v>
          </cell>
          <cell r="J828">
            <v>6</v>
          </cell>
        </row>
        <row r="829">
          <cell r="B829">
            <v>0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  <cell r="H829">
            <v>2</v>
          </cell>
          <cell r="I829">
            <v>3.6</v>
          </cell>
          <cell r="J829">
            <v>6</v>
          </cell>
        </row>
        <row r="830">
          <cell r="B830">
            <v>0</v>
          </cell>
          <cell r="C830">
            <v>0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  <cell r="H830">
            <v>2</v>
          </cell>
          <cell r="I830">
            <v>3.6</v>
          </cell>
          <cell r="J830">
            <v>6</v>
          </cell>
        </row>
        <row r="831">
          <cell r="B831">
            <v>0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  <cell r="H831">
            <v>2</v>
          </cell>
          <cell r="I831">
            <v>3.6</v>
          </cell>
          <cell r="J831">
            <v>6</v>
          </cell>
        </row>
        <row r="832">
          <cell r="B832">
            <v>0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2</v>
          </cell>
          <cell r="I832">
            <v>3.6</v>
          </cell>
          <cell r="J832">
            <v>6</v>
          </cell>
        </row>
        <row r="833">
          <cell r="B833">
            <v>0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2</v>
          </cell>
          <cell r="I833">
            <v>3.6</v>
          </cell>
          <cell r="J833">
            <v>6</v>
          </cell>
        </row>
        <row r="834">
          <cell r="B834">
            <v>0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2</v>
          </cell>
          <cell r="I834">
            <v>3.6</v>
          </cell>
          <cell r="J834">
            <v>6</v>
          </cell>
        </row>
        <row r="835">
          <cell r="B835">
            <v>0</v>
          </cell>
          <cell r="C835">
            <v>0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  <cell r="H835">
            <v>2</v>
          </cell>
          <cell r="I835">
            <v>3.6</v>
          </cell>
          <cell r="J835">
            <v>6</v>
          </cell>
        </row>
        <row r="836">
          <cell r="B836">
            <v>0</v>
          </cell>
          <cell r="C836">
            <v>0</v>
          </cell>
          <cell r="D836">
            <v>0</v>
          </cell>
          <cell r="E836">
            <v>0</v>
          </cell>
          <cell r="F836">
            <v>0</v>
          </cell>
          <cell r="G836">
            <v>0</v>
          </cell>
          <cell r="H836">
            <v>2</v>
          </cell>
          <cell r="I836">
            <v>3.6</v>
          </cell>
          <cell r="J836">
            <v>6</v>
          </cell>
        </row>
        <row r="837">
          <cell r="B837">
            <v>0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2</v>
          </cell>
          <cell r="I837">
            <v>3.6</v>
          </cell>
          <cell r="J837">
            <v>6</v>
          </cell>
        </row>
        <row r="838">
          <cell r="B838">
            <v>0</v>
          </cell>
          <cell r="C838">
            <v>0</v>
          </cell>
          <cell r="D838">
            <v>0</v>
          </cell>
          <cell r="E838">
            <v>0</v>
          </cell>
          <cell r="F838">
            <v>0</v>
          </cell>
          <cell r="G838">
            <v>0</v>
          </cell>
          <cell r="I838">
            <v>3.6</v>
          </cell>
          <cell r="J838">
            <v>6</v>
          </cell>
        </row>
        <row r="839">
          <cell r="B839">
            <v>174980</v>
          </cell>
          <cell r="C839">
            <v>1.4582999999999999</v>
          </cell>
          <cell r="D839">
            <v>1.2775000000000001</v>
          </cell>
          <cell r="E839">
            <v>2.81E-2</v>
          </cell>
          <cell r="F839">
            <v>0.15279999999999999</v>
          </cell>
          <cell r="G839">
            <v>0</v>
          </cell>
          <cell r="J839">
            <v>6</v>
          </cell>
        </row>
        <row r="841">
          <cell r="B841" t="str">
            <v>Evolução FEC Conjunto Santo André</v>
          </cell>
        </row>
        <row r="842">
          <cell r="B842" t="str">
            <v>CONSUM</v>
          </cell>
          <cell r="C842" t="str">
            <v>TOTAL</v>
          </cell>
          <cell r="D842" t="str">
            <v>NPROG</v>
          </cell>
          <cell r="E842" t="str">
            <v>PROG</v>
          </cell>
          <cell r="F842" t="str">
            <v>SUBT INT</v>
          </cell>
          <cell r="G842" t="str">
            <v>SUBT EXT</v>
          </cell>
          <cell r="H842" t="str">
            <v>Padrão Mensal = 2</v>
          </cell>
          <cell r="I842" t="str">
            <v>Padrão Trimestral = 3</v>
          </cell>
          <cell r="J842" t="str">
            <v>Padrão Anual = 5</v>
          </cell>
        </row>
        <row r="843">
          <cell r="B843">
            <v>219348</v>
          </cell>
          <cell r="C843">
            <v>0.32850000000000001</v>
          </cell>
          <cell r="D843">
            <v>0.27060000000000001</v>
          </cell>
          <cell r="E843">
            <v>2.9700000000000001E-2</v>
          </cell>
          <cell r="F843">
            <v>2.81E-2</v>
          </cell>
          <cell r="G843">
            <v>0</v>
          </cell>
          <cell r="H843">
            <v>2</v>
          </cell>
          <cell r="I843">
            <v>3</v>
          </cell>
          <cell r="J843">
            <v>5</v>
          </cell>
        </row>
        <row r="844">
          <cell r="B844">
            <v>218923</v>
          </cell>
          <cell r="C844">
            <v>0.47819999999999996</v>
          </cell>
          <cell r="D844">
            <v>0.2666</v>
          </cell>
          <cell r="E844">
            <v>7.1000000000000004E-3</v>
          </cell>
          <cell r="F844">
            <v>0.20449999999999999</v>
          </cell>
          <cell r="G844">
            <v>0</v>
          </cell>
          <cell r="H844">
            <v>2</v>
          </cell>
          <cell r="I844">
            <v>3</v>
          </cell>
          <cell r="J844">
            <v>5</v>
          </cell>
        </row>
        <row r="845">
          <cell r="B845">
            <v>218995</v>
          </cell>
          <cell r="C845">
            <v>0.3599</v>
          </cell>
          <cell r="D845">
            <v>0.22439999999999999</v>
          </cell>
          <cell r="E845">
            <v>3.8E-3</v>
          </cell>
          <cell r="F845">
            <v>0.13170000000000001</v>
          </cell>
          <cell r="G845">
            <v>0</v>
          </cell>
          <cell r="H845">
            <v>2</v>
          </cell>
          <cell r="I845">
            <v>3</v>
          </cell>
          <cell r="J845">
            <v>5</v>
          </cell>
        </row>
        <row r="846">
          <cell r="B846">
            <v>219089</v>
          </cell>
          <cell r="C846">
            <v>1.1665000000000001</v>
          </cell>
          <cell r="D846">
            <v>0.76160000000000005</v>
          </cell>
          <cell r="E846">
            <v>4.0599999999999997E-2</v>
          </cell>
          <cell r="F846">
            <v>0.36409999999999998</v>
          </cell>
          <cell r="G846">
            <v>0</v>
          </cell>
          <cell r="H846">
            <v>2</v>
          </cell>
          <cell r="I846">
            <v>3</v>
          </cell>
          <cell r="J846">
            <v>5</v>
          </cell>
        </row>
        <row r="847">
          <cell r="B847">
            <v>0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2</v>
          </cell>
          <cell r="I847">
            <v>3</v>
          </cell>
          <cell r="J847">
            <v>5</v>
          </cell>
        </row>
        <row r="848">
          <cell r="B848">
            <v>0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2</v>
          </cell>
          <cell r="I848">
            <v>3</v>
          </cell>
          <cell r="J848">
            <v>5</v>
          </cell>
        </row>
        <row r="849">
          <cell r="B849">
            <v>0</v>
          </cell>
          <cell r="C849">
            <v>0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  <cell r="H849">
            <v>2</v>
          </cell>
          <cell r="I849">
            <v>3</v>
          </cell>
          <cell r="J849">
            <v>5</v>
          </cell>
        </row>
        <row r="850">
          <cell r="B850">
            <v>0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2</v>
          </cell>
          <cell r="I850">
            <v>3</v>
          </cell>
          <cell r="J850">
            <v>5</v>
          </cell>
        </row>
        <row r="851">
          <cell r="B851">
            <v>0</v>
          </cell>
          <cell r="C851">
            <v>0</v>
          </cell>
          <cell r="D851">
            <v>0</v>
          </cell>
          <cell r="E851">
            <v>0</v>
          </cell>
          <cell r="F851">
            <v>0</v>
          </cell>
          <cell r="G851">
            <v>0</v>
          </cell>
          <cell r="H851">
            <v>2</v>
          </cell>
          <cell r="I851">
            <v>3</v>
          </cell>
          <cell r="J851">
            <v>5</v>
          </cell>
        </row>
        <row r="852">
          <cell r="B852">
            <v>0</v>
          </cell>
          <cell r="C852">
            <v>0</v>
          </cell>
          <cell r="D852">
            <v>0</v>
          </cell>
          <cell r="E852">
            <v>0</v>
          </cell>
          <cell r="F852">
            <v>0</v>
          </cell>
          <cell r="G852">
            <v>0</v>
          </cell>
          <cell r="H852">
            <v>2</v>
          </cell>
          <cell r="I852">
            <v>3</v>
          </cell>
          <cell r="J852">
            <v>5</v>
          </cell>
        </row>
        <row r="853">
          <cell r="B853">
            <v>0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  <cell r="H853">
            <v>2</v>
          </cell>
          <cell r="I853">
            <v>3</v>
          </cell>
          <cell r="J853">
            <v>5</v>
          </cell>
        </row>
        <row r="854">
          <cell r="B854">
            <v>0</v>
          </cell>
          <cell r="C854">
            <v>0</v>
          </cell>
          <cell r="D854">
            <v>0</v>
          </cell>
          <cell r="E854">
            <v>0</v>
          </cell>
          <cell r="F854">
            <v>0</v>
          </cell>
          <cell r="G854">
            <v>0</v>
          </cell>
          <cell r="H854">
            <v>2</v>
          </cell>
          <cell r="I854">
            <v>3</v>
          </cell>
          <cell r="J854">
            <v>5</v>
          </cell>
        </row>
        <row r="855">
          <cell r="B855">
            <v>0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  <cell r="H855">
            <v>2</v>
          </cell>
          <cell r="I855">
            <v>3</v>
          </cell>
          <cell r="J855">
            <v>5</v>
          </cell>
        </row>
        <row r="856">
          <cell r="B856">
            <v>0</v>
          </cell>
          <cell r="C856">
            <v>0</v>
          </cell>
          <cell r="D856">
            <v>0</v>
          </cell>
          <cell r="E856">
            <v>0</v>
          </cell>
          <cell r="F856">
            <v>0</v>
          </cell>
          <cell r="G856">
            <v>0</v>
          </cell>
          <cell r="H856">
            <v>2</v>
          </cell>
          <cell r="I856">
            <v>3</v>
          </cell>
          <cell r="J856">
            <v>5</v>
          </cell>
        </row>
        <row r="857">
          <cell r="B857">
            <v>0</v>
          </cell>
          <cell r="C857">
            <v>0</v>
          </cell>
          <cell r="D857">
            <v>0</v>
          </cell>
          <cell r="E857">
            <v>0</v>
          </cell>
          <cell r="F857">
            <v>0</v>
          </cell>
          <cell r="G857">
            <v>0</v>
          </cell>
          <cell r="H857">
            <v>2</v>
          </cell>
          <cell r="I857">
            <v>3</v>
          </cell>
          <cell r="J857">
            <v>5</v>
          </cell>
        </row>
        <row r="858">
          <cell r="B858">
            <v>0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I858">
            <v>3</v>
          </cell>
          <cell r="J858">
            <v>5</v>
          </cell>
        </row>
        <row r="859">
          <cell r="B859">
            <v>219089</v>
          </cell>
          <cell r="C859">
            <v>1.1665000000000001</v>
          </cell>
          <cell r="D859">
            <v>0.76160000000000005</v>
          </cell>
          <cell r="E859">
            <v>4.0599999999999997E-2</v>
          </cell>
          <cell r="F859">
            <v>0.36409999999999998</v>
          </cell>
          <cell r="G859">
            <v>0</v>
          </cell>
          <cell r="J859">
            <v>5</v>
          </cell>
        </row>
        <row r="861">
          <cell r="B861" t="str">
            <v>Evolução FEC Conjunto Santo André - Represa</v>
          </cell>
        </row>
        <row r="862">
          <cell r="B862" t="str">
            <v>CONSUM</v>
          </cell>
          <cell r="C862" t="str">
            <v>TOTAL</v>
          </cell>
          <cell r="D862" t="str">
            <v>NPROG</v>
          </cell>
          <cell r="E862" t="str">
            <v>PROG</v>
          </cell>
          <cell r="F862" t="str">
            <v>SUBT INT</v>
          </cell>
          <cell r="G862" t="str">
            <v>SUBT EXT</v>
          </cell>
          <cell r="H862" t="str">
            <v>Padrão Mensal = 3</v>
          </cell>
          <cell r="I862" t="str">
            <v>Padrão Trimestral = 6</v>
          </cell>
          <cell r="J862" t="str">
            <v>Padrão Anual = 10</v>
          </cell>
        </row>
        <row r="863">
          <cell r="B863">
            <v>6844</v>
          </cell>
          <cell r="C863">
            <v>1.3204</v>
          </cell>
          <cell r="D863">
            <v>1.2886</v>
          </cell>
          <cell r="E863">
            <v>3.1899999999999998E-2</v>
          </cell>
          <cell r="F863">
            <v>0</v>
          </cell>
          <cell r="G863">
            <v>0</v>
          </cell>
          <cell r="H863">
            <v>3</v>
          </cell>
          <cell r="I863">
            <v>6</v>
          </cell>
          <cell r="J863">
            <v>10</v>
          </cell>
        </row>
        <row r="864">
          <cell r="B864">
            <v>6830</v>
          </cell>
          <cell r="C864">
            <v>3.2622</v>
          </cell>
          <cell r="D864">
            <v>3.0789</v>
          </cell>
          <cell r="E864">
            <v>9.7000000000000003E-3</v>
          </cell>
          <cell r="F864">
            <v>0.1736</v>
          </cell>
          <cell r="G864">
            <v>0</v>
          </cell>
          <cell r="H864">
            <v>3</v>
          </cell>
          <cell r="I864">
            <v>6</v>
          </cell>
          <cell r="J864">
            <v>10</v>
          </cell>
        </row>
        <row r="865">
          <cell r="B865">
            <v>6778</v>
          </cell>
          <cell r="C865">
            <v>0.46610000000000001</v>
          </cell>
          <cell r="D865">
            <v>0.46610000000000001</v>
          </cell>
          <cell r="E865">
            <v>0</v>
          </cell>
          <cell r="F865">
            <v>0</v>
          </cell>
          <cell r="G865">
            <v>0</v>
          </cell>
          <cell r="H865">
            <v>3</v>
          </cell>
          <cell r="I865">
            <v>6</v>
          </cell>
          <cell r="J865">
            <v>10</v>
          </cell>
        </row>
        <row r="866">
          <cell r="B866">
            <v>6817</v>
          </cell>
          <cell r="C866">
            <v>5.0575000000000001</v>
          </cell>
          <cell r="D866">
            <v>4.8418999999999999</v>
          </cell>
          <cell r="E866">
            <v>4.1700000000000001E-2</v>
          </cell>
          <cell r="F866">
            <v>0.1739</v>
          </cell>
          <cell r="G866">
            <v>0</v>
          </cell>
          <cell r="H866">
            <v>3</v>
          </cell>
          <cell r="I866">
            <v>6</v>
          </cell>
          <cell r="J866">
            <v>10</v>
          </cell>
        </row>
        <row r="867">
          <cell r="B867">
            <v>0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  <cell r="H867">
            <v>3</v>
          </cell>
          <cell r="I867">
            <v>6</v>
          </cell>
          <cell r="J867">
            <v>10</v>
          </cell>
        </row>
        <row r="868">
          <cell r="B868">
            <v>0</v>
          </cell>
          <cell r="C868">
            <v>0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  <cell r="H868">
            <v>3</v>
          </cell>
          <cell r="I868">
            <v>6</v>
          </cell>
          <cell r="J868">
            <v>10</v>
          </cell>
        </row>
        <row r="869">
          <cell r="B869">
            <v>0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  <cell r="H869">
            <v>3</v>
          </cell>
          <cell r="I869">
            <v>6</v>
          </cell>
          <cell r="J869">
            <v>10</v>
          </cell>
        </row>
        <row r="870">
          <cell r="B870">
            <v>0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3</v>
          </cell>
          <cell r="I870">
            <v>6</v>
          </cell>
          <cell r="J870">
            <v>10</v>
          </cell>
        </row>
        <row r="871">
          <cell r="B871">
            <v>0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  <cell r="H871">
            <v>3</v>
          </cell>
          <cell r="I871">
            <v>6</v>
          </cell>
          <cell r="J871">
            <v>10</v>
          </cell>
        </row>
        <row r="872">
          <cell r="B872">
            <v>0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3</v>
          </cell>
          <cell r="I872">
            <v>6</v>
          </cell>
          <cell r="J872">
            <v>10</v>
          </cell>
        </row>
        <row r="873">
          <cell r="B873">
            <v>0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3</v>
          </cell>
          <cell r="I873">
            <v>6</v>
          </cell>
          <cell r="J873">
            <v>10</v>
          </cell>
        </row>
        <row r="874">
          <cell r="B874">
            <v>0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3</v>
          </cell>
          <cell r="I874">
            <v>6</v>
          </cell>
          <cell r="J874">
            <v>10</v>
          </cell>
        </row>
        <row r="875">
          <cell r="B875">
            <v>0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3</v>
          </cell>
          <cell r="I875">
            <v>6</v>
          </cell>
          <cell r="J875">
            <v>10</v>
          </cell>
        </row>
        <row r="876">
          <cell r="B876">
            <v>0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3</v>
          </cell>
          <cell r="I876">
            <v>6</v>
          </cell>
          <cell r="J876">
            <v>10</v>
          </cell>
        </row>
        <row r="877">
          <cell r="B877">
            <v>0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3</v>
          </cell>
          <cell r="I877">
            <v>6</v>
          </cell>
          <cell r="J877">
            <v>10</v>
          </cell>
        </row>
        <row r="878">
          <cell r="B878">
            <v>0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I878">
            <v>6</v>
          </cell>
          <cell r="J878">
            <v>10</v>
          </cell>
        </row>
        <row r="879">
          <cell r="B879">
            <v>6817</v>
          </cell>
          <cell r="C879">
            <v>5.0575000000000001</v>
          </cell>
          <cell r="D879">
            <v>4.8418999999999999</v>
          </cell>
          <cell r="E879">
            <v>4.1700000000000001E-2</v>
          </cell>
          <cell r="F879">
            <v>0.1739</v>
          </cell>
          <cell r="G879">
            <v>0</v>
          </cell>
          <cell r="J879">
            <v>10</v>
          </cell>
        </row>
        <row r="881">
          <cell r="B881" t="str">
            <v>Evolução FEC Conjunto São Bernardo do Campo</v>
          </cell>
        </row>
        <row r="882">
          <cell r="B882" t="str">
            <v>CONSUM</v>
          </cell>
          <cell r="C882" t="str">
            <v>TOTAL</v>
          </cell>
          <cell r="D882" t="str">
            <v>NPROG</v>
          </cell>
          <cell r="E882" t="str">
            <v>PROG</v>
          </cell>
          <cell r="F882" t="str">
            <v>SUBT INT</v>
          </cell>
          <cell r="G882" t="str">
            <v>SUBT EXT</v>
          </cell>
          <cell r="H882" t="str">
            <v>Padrão Mensal = 2</v>
          </cell>
          <cell r="I882" t="str">
            <v>Padrão Trimestral = 3,6</v>
          </cell>
          <cell r="J882" t="str">
            <v>Padrão Anual = 6</v>
          </cell>
        </row>
        <row r="883">
          <cell r="B883">
            <v>120316</v>
          </cell>
          <cell r="C883">
            <v>0.75549999999999995</v>
          </cell>
          <cell r="D883">
            <v>0.49669999999999997</v>
          </cell>
          <cell r="E883">
            <v>7.1000000000000004E-3</v>
          </cell>
          <cell r="F883">
            <v>0.1739</v>
          </cell>
          <cell r="G883">
            <v>7.7799999999999994E-2</v>
          </cell>
          <cell r="H883">
            <v>2</v>
          </cell>
          <cell r="I883">
            <v>3.6</v>
          </cell>
          <cell r="J883">
            <v>6</v>
          </cell>
        </row>
        <row r="884">
          <cell r="B884">
            <v>120543</v>
          </cell>
          <cell r="C884">
            <v>0.70830000000000004</v>
          </cell>
          <cell r="D884">
            <v>0.442</v>
          </cell>
          <cell r="E884">
            <v>7.4000000000000003E-3</v>
          </cell>
          <cell r="F884">
            <v>0.25890000000000002</v>
          </cell>
          <cell r="G884">
            <v>0</v>
          </cell>
          <cell r="H884">
            <v>2</v>
          </cell>
          <cell r="I884">
            <v>3.6</v>
          </cell>
          <cell r="J884">
            <v>6</v>
          </cell>
        </row>
        <row r="885">
          <cell r="B885">
            <v>120483</v>
          </cell>
          <cell r="C885">
            <v>0.10829999999999999</v>
          </cell>
          <cell r="D885">
            <v>0.1066</v>
          </cell>
          <cell r="E885">
            <v>1.6999999999999999E-3</v>
          </cell>
          <cell r="F885">
            <v>0</v>
          </cell>
          <cell r="G885">
            <v>0</v>
          </cell>
          <cell r="H885">
            <v>2</v>
          </cell>
          <cell r="I885">
            <v>3.6</v>
          </cell>
          <cell r="J885">
            <v>6</v>
          </cell>
        </row>
        <row r="886">
          <cell r="B886">
            <v>120447</v>
          </cell>
          <cell r="C886">
            <v>1.5719000000000001</v>
          </cell>
          <cell r="D886">
            <v>1.0450999999999999</v>
          </cell>
          <cell r="E886">
            <v>1.6199999999999999E-2</v>
          </cell>
          <cell r="F886">
            <v>0.43280000000000002</v>
          </cell>
          <cell r="G886">
            <v>7.7700000000000005E-2</v>
          </cell>
          <cell r="H886">
            <v>2</v>
          </cell>
          <cell r="I886">
            <v>3.6</v>
          </cell>
          <cell r="J886">
            <v>6</v>
          </cell>
        </row>
        <row r="887">
          <cell r="B887">
            <v>0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2</v>
          </cell>
          <cell r="I887">
            <v>3.6</v>
          </cell>
          <cell r="J887">
            <v>6</v>
          </cell>
        </row>
        <row r="888">
          <cell r="B888">
            <v>0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2</v>
          </cell>
          <cell r="I888">
            <v>3.6</v>
          </cell>
          <cell r="J888">
            <v>6</v>
          </cell>
        </row>
        <row r="889">
          <cell r="B889">
            <v>0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2</v>
          </cell>
          <cell r="I889">
            <v>3.6</v>
          </cell>
          <cell r="J889">
            <v>6</v>
          </cell>
        </row>
        <row r="890">
          <cell r="B890">
            <v>0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2</v>
          </cell>
          <cell r="I890">
            <v>3.6</v>
          </cell>
          <cell r="J890">
            <v>6</v>
          </cell>
        </row>
        <row r="891">
          <cell r="B891">
            <v>0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2</v>
          </cell>
          <cell r="I891">
            <v>3.6</v>
          </cell>
          <cell r="J891">
            <v>6</v>
          </cell>
        </row>
        <row r="892">
          <cell r="B892">
            <v>0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2</v>
          </cell>
          <cell r="I892">
            <v>3.6</v>
          </cell>
          <cell r="J892">
            <v>6</v>
          </cell>
        </row>
        <row r="893">
          <cell r="B893">
            <v>0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2</v>
          </cell>
          <cell r="I893">
            <v>3.6</v>
          </cell>
          <cell r="J893">
            <v>6</v>
          </cell>
        </row>
        <row r="894">
          <cell r="B894">
            <v>0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2</v>
          </cell>
          <cell r="I894">
            <v>3.6</v>
          </cell>
          <cell r="J894">
            <v>6</v>
          </cell>
        </row>
        <row r="895">
          <cell r="B895">
            <v>0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2</v>
          </cell>
          <cell r="I895">
            <v>3.6</v>
          </cell>
          <cell r="J895">
            <v>6</v>
          </cell>
        </row>
        <row r="896">
          <cell r="B896">
            <v>0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2</v>
          </cell>
          <cell r="I896">
            <v>3.6</v>
          </cell>
          <cell r="J896">
            <v>6</v>
          </cell>
        </row>
        <row r="897">
          <cell r="B897">
            <v>0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2</v>
          </cell>
          <cell r="I897">
            <v>3.6</v>
          </cell>
          <cell r="J897">
            <v>6</v>
          </cell>
        </row>
        <row r="898">
          <cell r="B898">
            <v>0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I898">
            <v>3.6</v>
          </cell>
          <cell r="J898">
            <v>6</v>
          </cell>
        </row>
        <row r="899">
          <cell r="B899">
            <v>120447</v>
          </cell>
          <cell r="C899">
            <v>1.5719000000000001</v>
          </cell>
          <cell r="D899">
            <v>1.0450999999999999</v>
          </cell>
          <cell r="E899">
            <v>1.6199999999999999E-2</v>
          </cell>
          <cell r="F899">
            <v>0.43280000000000002</v>
          </cell>
          <cell r="G899">
            <v>7.7700000000000005E-2</v>
          </cell>
          <cell r="J899">
            <v>6</v>
          </cell>
        </row>
        <row r="901">
          <cell r="B901" t="str">
            <v>Evolução FEC Conjunto São Bernardo do Campo - Represa</v>
          </cell>
        </row>
        <row r="902">
          <cell r="B902" t="str">
            <v>CONSUM</v>
          </cell>
          <cell r="C902" t="str">
            <v>TOTAL</v>
          </cell>
          <cell r="D902" t="str">
            <v>NPROG</v>
          </cell>
          <cell r="E902" t="str">
            <v>PROG</v>
          </cell>
          <cell r="F902" t="str">
            <v>SUBT INT</v>
          </cell>
          <cell r="G902" t="str">
            <v>SUBT EXT</v>
          </cell>
          <cell r="H902" t="str">
            <v>Padrão Mensal = 3,6</v>
          </cell>
          <cell r="I902" t="str">
            <v>Padrão Trimestral = 7,2</v>
          </cell>
          <cell r="J902" t="str">
            <v>Padrão Anual = 12</v>
          </cell>
        </row>
        <row r="903">
          <cell r="B903">
            <v>7776</v>
          </cell>
          <cell r="C903">
            <v>2.4815</v>
          </cell>
          <cell r="D903">
            <v>2.4775999999999998</v>
          </cell>
          <cell r="E903">
            <v>3.8999999999999998E-3</v>
          </cell>
          <cell r="F903">
            <v>0</v>
          </cell>
          <cell r="G903">
            <v>0</v>
          </cell>
          <cell r="H903">
            <v>3.6</v>
          </cell>
          <cell r="I903">
            <v>7.2</v>
          </cell>
          <cell r="J903">
            <v>12</v>
          </cell>
        </row>
        <row r="904">
          <cell r="B904">
            <v>7787</v>
          </cell>
          <cell r="C904">
            <v>1.1106</v>
          </cell>
          <cell r="D904">
            <v>0.7409</v>
          </cell>
          <cell r="E904">
            <v>1.4500000000000001E-2</v>
          </cell>
          <cell r="F904">
            <v>0.35520000000000002</v>
          </cell>
          <cell r="G904">
            <v>0</v>
          </cell>
          <cell r="H904">
            <v>3.6</v>
          </cell>
          <cell r="I904">
            <v>7.2</v>
          </cell>
          <cell r="J904">
            <v>12</v>
          </cell>
        </row>
        <row r="905">
          <cell r="B905">
            <v>7794</v>
          </cell>
          <cell r="C905">
            <v>0.92659999999999998</v>
          </cell>
          <cell r="D905">
            <v>0.92549999999999999</v>
          </cell>
          <cell r="E905">
            <v>0</v>
          </cell>
          <cell r="F905">
            <v>1.1999999999999999E-3</v>
          </cell>
          <cell r="G905">
            <v>0</v>
          </cell>
          <cell r="H905">
            <v>3.6</v>
          </cell>
          <cell r="I905">
            <v>7.2</v>
          </cell>
          <cell r="J905">
            <v>12</v>
          </cell>
        </row>
        <row r="906">
          <cell r="B906">
            <v>7786</v>
          </cell>
          <cell r="C906">
            <v>4.5166000000000004</v>
          </cell>
          <cell r="D906">
            <v>4.1418999999999997</v>
          </cell>
          <cell r="E906">
            <v>1.84E-2</v>
          </cell>
          <cell r="F906">
            <v>0.35639999999999999</v>
          </cell>
          <cell r="G906">
            <v>0</v>
          </cell>
          <cell r="H906">
            <v>3.6</v>
          </cell>
          <cell r="I906">
            <v>7.2</v>
          </cell>
          <cell r="J906">
            <v>12</v>
          </cell>
        </row>
        <row r="907">
          <cell r="B907">
            <v>0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H907">
            <v>3.6</v>
          </cell>
          <cell r="I907">
            <v>7.2</v>
          </cell>
          <cell r="J907">
            <v>12</v>
          </cell>
        </row>
        <row r="908">
          <cell r="B908">
            <v>0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  <cell r="G908">
            <v>0</v>
          </cell>
          <cell r="H908">
            <v>3.6</v>
          </cell>
          <cell r="I908">
            <v>7.2</v>
          </cell>
          <cell r="J908">
            <v>12</v>
          </cell>
        </row>
        <row r="909">
          <cell r="B909">
            <v>0</v>
          </cell>
          <cell r="C909">
            <v>0</v>
          </cell>
          <cell r="D909">
            <v>0</v>
          </cell>
          <cell r="E909">
            <v>0</v>
          </cell>
          <cell r="F909">
            <v>0</v>
          </cell>
          <cell r="G909">
            <v>0</v>
          </cell>
          <cell r="H909">
            <v>3.6</v>
          </cell>
          <cell r="I909">
            <v>7.2</v>
          </cell>
          <cell r="J909">
            <v>12</v>
          </cell>
        </row>
        <row r="910">
          <cell r="B910">
            <v>0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  <cell r="H910">
            <v>3.6</v>
          </cell>
          <cell r="I910">
            <v>7.2</v>
          </cell>
          <cell r="J910">
            <v>12</v>
          </cell>
        </row>
        <row r="911">
          <cell r="B911">
            <v>0</v>
          </cell>
          <cell r="C911">
            <v>0</v>
          </cell>
          <cell r="D911">
            <v>0</v>
          </cell>
          <cell r="E911">
            <v>0</v>
          </cell>
          <cell r="F911">
            <v>0</v>
          </cell>
          <cell r="G911">
            <v>0</v>
          </cell>
          <cell r="H911">
            <v>3.6</v>
          </cell>
          <cell r="I911">
            <v>7.2</v>
          </cell>
          <cell r="J911">
            <v>12</v>
          </cell>
        </row>
        <row r="912">
          <cell r="B912">
            <v>0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3.6</v>
          </cell>
          <cell r="I912">
            <v>7.2</v>
          </cell>
          <cell r="J912">
            <v>12</v>
          </cell>
        </row>
        <row r="913">
          <cell r="B913">
            <v>0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3.6</v>
          </cell>
          <cell r="I913">
            <v>7.2</v>
          </cell>
          <cell r="J913">
            <v>12</v>
          </cell>
        </row>
        <row r="914">
          <cell r="B914">
            <v>0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3.6</v>
          </cell>
          <cell r="I914">
            <v>7.2</v>
          </cell>
          <cell r="J914">
            <v>12</v>
          </cell>
        </row>
        <row r="915">
          <cell r="B915">
            <v>0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  <cell r="H915">
            <v>3.6</v>
          </cell>
          <cell r="I915">
            <v>7.2</v>
          </cell>
          <cell r="J915">
            <v>12</v>
          </cell>
        </row>
        <row r="916">
          <cell r="B916">
            <v>0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3.6</v>
          </cell>
          <cell r="I916">
            <v>7.2</v>
          </cell>
          <cell r="J916">
            <v>12</v>
          </cell>
        </row>
        <row r="917">
          <cell r="B917">
            <v>0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3.6</v>
          </cell>
          <cell r="I917">
            <v>7.2</v>
          </cell>
          <cell r="J917">
            <v>12</v>
          </cell>
        </row>
        <row r="918">
          <cell r="B918">
            <v>0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I918">
            <v>7.2</v>
          </cell>
          <cell r="J918">
            <v>12</v>
          </cell>
        </row>
        <row r="919">
          <cell r="B919">
            <v>7786</v>
          </cell>
          <cell r="C919">
            <v>4.5166000000000004</v>
          </cell>
          <cell r="D919">
            <v>4.1418999999999997</v>
          </cell>
          <cell r="E919">
            <v>1.84E-2</v>
          </cell>
          <cell r="F919">
            <v>0.35639999999999999</v>
          </cell>
          <cell r="G919">
            <v>0</v>
          </cell>
          <cell r="J919">
            <v>12</v>
          </cell>
        </row>
        <row r="921">
          <cell r="B921" t="str">
            <v>Evolução FEC Conjunto São Caetano do Sul</v>
          </cell>
        </row>
        <row r="922">
          <cell r="B922" t="str">
            <v>CONSUM</v>
          </cell>
          <cell r="C922" t="str">
            <v>TOTAL</v>
          </cell>
          <cell r="D922" t="str">
            <v>NPROG</v>
          </cell>
          <cell r="E922" t="str">
            <v>PROG</v>
          </cell>
          <cell r="F922" t="str">
            <v>SUBT INT</v>
          </cell>
          <cell r="G922" t="str">
            <v>SUBT EXT</v>
          </cell>
          <cell r="H922" t="str">
            <v>Padrão Mensal = 2</v>
          </cell>
          <cell r="I922" t="str">
            <v>Padrão Trimestral = 2,4</v>
          </cell>
          <cell r="J922" t="str">
            <v>Padrão Anual = 4</v>
          </cell>
        </row>
        <row r="923">
          <cell r="B923">
            <v>64813</v>
          </cell>
          <cell r="C923">
            <v>0.40989999999999999</v>
          </cell>
          <cell r="D923">
            <v>0.30840000000000001</v>
          </cell>
          <cell r="E923">
            <v>6.4000000000000003E-3</v>
          </cell>
          <cell r="F923">
            <v>9.5100000000000004E-2</v>
          </cell>
          <cell r="G923">
            <v>0</v>
          </cell>
          <cell r="H923">
            <v>2</v>
          </cell>
          <cell r="I923">
            <v>2.4</v>
          </cell>
          <cell r="J923">
            <v>4</v>
          </cell>
        </row>
        <row r="924">
          <cell r="B924">
            <v>65078</v>
          </cell>
          <cell r="C924">
            <v>0.44569999999999999</v>
          </cell>
          <cell r="D924">
            <v>0.44309999999999999</v>
          </cell>
          <cell r="E924">
            <v>2.5999999999999999E-3</v>
          </cell>
          <cell r="F924">
            <v>0</v>
          </cell>
          <cell r="G924">
            <v>0</v>
          </cell>
          <cell r="H924">
            <v>2</v>
          </cell>
          <cell r="I924">
            <v>2.4</v>
          </cell>
          <cell r="J924">
            <v>4</v>
          </cell>
        </row>
        <row r="925">
          <cell r="B925">
            <v>64791</v>
          </cell>
          <cell r="C925">
            <v>0.19189999999999999</v>
          </cell>
          <cell r="D925">
            <v>6.9599999999999995E-2</v>
          </cell>
          <cell r="E925">
            <v>6.4000000000000003E-3</v>
          </cell>
          <cell r="F925">
            <v>0.11600000000000001</v>
          </cell>
          <cell r="G925">
            <v>0</v>
          </cell>
          <cell r="H925">
            <v>2</v>
          </cell>
          <cell r="I925">
            <v>2.4</v>
          </cell>
          <cell r="J925">
            <v>4</v>
          </cell>
        </row>
        <row r="926">
          <cell r="B926">
            <v>64894</v>
          </cell>
          <cell r="C926">
            <v>1.0479000000000001</v>
          </cell>
          <cell r="D926">
            <v>0.82189999999999996</v>
          </cell>
          <cell r="E926">
            <v>1.54E-2</v>
          </cell>
          <cell r="F926">
            <v>0.21079999999999999</v>
          </cell>
          <cell r="G926">
            <v>0</v>
          </cell>
          <cell r="H926">
            <v>2</v>
          </cell>
          <cell r="I926">
            <v>2.4</v>
          </cell>
          <cell r="J926">
            <v>4</v>
          </cell>
        </row>
        <row r="927">
          <cell r="B927">
            <v>0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2</v>
          </cell>
          <cell r="I927">
            <v>2.4</v>
          </cell>
          <cell r="J927">
            <v>4</v>
          </cell>
        </row>
        <row r="928">
          <cell r="B928">
            <v>0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2</v>
          </cell>
          <cell r="I928">
            <v>2.4</v>
          </cell>
          <cell r="J928">
            <v>4</v>
          </cell>
        </row>
        <row r="929">
          <cell r="B929">
            <v>0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2</v>
          </cell>
          <cell r="I929">
            <v>2.4</v>
          </cell>
          <cell r="J929">
            <v>4</v>
          </cell>
        </row>
        <row r="930">
          <cell r="B930">
            <v>0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2</v>
          </cell>
          <cell r="I930">
            <v>2.4</v>
          </cell>
          <cell r="J930">
            <v>4</v>
          </cell>
        </row>
        <row r="931">
          <cell r="B931">
            <v>0</v>
          </cell>
          <cell r="C931">
            <v>0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2</v>
          </cell>
          <cell r="I931">
            <v>2.4</v>
          </cell>
          <cell r="J931">
            <v>4</v>
          </cell>
        </row>
        <row r="932">
          <cell r="B932">
            <v>0</v>
          </cell>
          <cell r="C932">
            <v>0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2</v>
          </cell>
          <cell r="I932">
            <v>2.4</v>
          </cell>
          <cell r="J932">
            <v>4</v>
          </cell>
        </row>
        <row r="933">
          <cell r="B933">
            <v>0</v>
          </cell>
          <cell r="C933">
            <v>0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2</v>
          </cell>
          <cell r="I933">
            <v>2.4</v>
          </cell>
          <cell r="J933">
            <v>4</v>
          </cell>
        </row>
        <row r="934">
          <cell r="B934">
            <v>0</v>
          </cell>
          <cell r="C934">
            <v>0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2</v>
          </cell>
          <cell r="I934">
            <v>2.4</v>
          </cell>
          <cell r="J934">
            <v>4</v>
          </cell>
        </row>
        <row r="935">
          <cell r="B935">
            <v>0</v>
          </cell>
          <cell r="C935">
            <v>0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2</v>
          </cell>
          <cell r="I935">
            <v>2.4</v>
          </cell>
          <cell r="J935">
            <v>4</v>
          </cell>
        </row>
        <row r="936">
          <cell r="B936">
            <v>0</v>
          </cell>
          <cell r="C936">
            <v>0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  <cell r="H936">
            <v>2</v>
          </cell>
          <cell r="I936">
            <v>2.4</v>
          </cell>
          <cell r="J936">
            <v>4</v>
          </cell>
        </row>
        <row r="937">
          <cell r="B937">
            <v>0</v>
          </cell>
          <cell r="C937">
            <v>0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2</v>
          </cell>
          <cell r="I937">
            <v>2.4</v>
          </cell>
          <cell r="J937">
            <v>4</v>
          </cell>
        </row>
        <row r="938">
          <cell r="B938">
            <v>0</v>
          </cell>
          <cell r="C938">
            <v>0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I938">
            <v>2.4</v>
          </cell>
          <cell r="J938">
            <v>4</v>
          </cell>
        </row>
        <row r="939">
          <cell r="B939">
            <v>64894</v>
          </cell>
          <cell r="C939">
            <v>1.0479000000000001</v>
          </cell>
          <cell r="D939">
            <v>0.82189999999999996</v>
          </cell>
          <cell r="E939">
            <v>1.54E-2</v>
          </cell>
          <cell r="F939">
            <v>0.21079999999999999</v>
          </cell>
          <cell r="G939">
            <v>0</v>
          </cell>
          <cell r="J939">
            <v>4</v>
          </cell>
        </row>
        <row r="941">
          <cell r="B941" t="str">
            <v>Evolução FEC Conjunto São Mateus</v>
          </cell>
        </row>
        <row r="942">
          <cell r="B942" t="str">
            <v>CONSUM</v>
          </cell>
          <cell r="C942" t="str">
            <v>TOTAL</v>
          </cell>
          <cell r="D942" t="str">
            <v>NPROG</v>
          </cell>
          <cell r="E942" t="str">
            <v>PROG</v>
          </cell>
          <cell r="F942" t="str">
            <v>SUBT INT</v>
          </cell>
          <cell r="G942" t="str">
            <v>SUBT EXT</v>
          </cell>
          <cell r="H942" t="str">
            <v>Padrão Mensal = 2,1</v>
          </cell>
          <cell r="I942" t="str">
            <v>Padrão Trimestral = 4,2</v>
          </cell>
          <cell r="J942" t="str">
            <v>Padrão Anual = 7</v>
          </cell>
        </row>
        <row r="943">
          <cell r="B943">
            <v>50754</v>
          </cell>
          <cell r="C943">
            <v>0.64800000000000002</v>
          </cell>
          <cell r="D943">
            <v>0.63270000000000004</v>
          </cell>
          <cell r="E943">
            <v>0</v>
          </cell>
          <cell r="F943">
            <v>1.5299999999999999E-2</v>
          </cell>
          <cell r="G943">
            <v>0</v>
          </cell>
          <cell r="H943">
            <v>2.1</v>
          </cell>
          <cell r="I943">
            <v>4.2</v>
          </cell>
          <cell r="J943">
            <v>7</v>
          </cell>
        </row>
        <row r="944">
          <cell r="B944">
            <v>50915</v>
          </cell>
          <cell r="C944">
            <v>0.7117</v>
          </cell>
          <cell r="D944">
            <v>0.70069999999999999</v>
          </cell>
          <cell r="E944">
            <v>1.0999999999999999E-2</v>
          </cell>
          <cell r="F944">
            <v>0</v>
          </cell>
          <cell r="G944">
            <v>0</v>
          </cell>
          <cell r="H944">
            <v>2.1</v>
          </cell>
          <cell r="I944">
            <v>4.2</v>
          </cell>
          <cell r="J944">
            <v>7</v>
          </cell>
        </row>
        <row r="945">
          <cell r="B945">
            <v>50726</v>
          </cell>
          <cell r="C945">
            <v>0.18010000000000001</v>
          </cell>
          <cell r="D945">
            <v>0.1792</v>
          </cell>
          <cell r="E945">
            <v>8.9999999999999998E-4</v>
          </cell>
          <cell r="F945">
            <v>0</v>
          </cell>
          <cell r="G945">
            <v>0</v>
          </cell>
          <cell r="H945">
            <v>2.1</v>
          </cell>
          <cell r="I945">
            <v>4.2</v>
          </cell>
          <cell r="J945">
            <v>7</v>
          </cell>
        </row>
        <row r="946">
          <cell r="B946">
            <v>50798</v>
          </cell>
          <cell r="C946">
            <v>1.5406</v>
          </cell>
          <cell r="D946">
            <v>1.5134000000000001</v>
          </cell>
          <cell r="E946">
            <v>1.1900000000000001E-2</v>
          </cell>
          <cell r="F946">
            <v>1.5299999999999999E-2</v>
          </cell>
          <cell r="G946">
            <v>0</v>
          </cell>
          <cell r="H946">
            <v>2.1</v>
          </cell>
          <cell r="I946">
            <v>4.2</v>
          </cell>
          <cell r="J946">
            <v>7</v>
          </cell>
        </row>
        <row r="947">
          <cell r="B947">
            <v>0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2.1</v>
          </cell>
          <cell r="I947">
            <v>4.2</v>
          </cell>
          <cell r="J947">
            <v>7</v>
          </cell>
        </row>
        <row r="948">
          <cell r="B948">
            <v>0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2.1</v>
          </cell>
          <cell r="I948">
            <v>4.2</v>
          </cell>
          <cell r="J948">
            <v>7</v>
          </cell>
        </row>
        <row r="949">
          <cell r="B949">
            <v>0</v>
          </cell>
          <cell r="C949">
            <v>0</v>
          </cell>
          <cell r="D949">
            <v>0</v>
          </cell>
          <cell r="E949">
            <v>0</v>
          </cell>
          <cell r="F949">
            <v>0</v>
          </cell>
          <cell r="G949">
            <v>0</v>
          </cell>
          <cell r="H949">
            <v>2.1</v>
          </cell>
          <cell r="I949">
            <v>4.2</v>
          </cell>
          <cell r="J949">
            <v>7</v>
          </cell>
        </row>
        <row r="950">
          <cell r="B950">
            <v>0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  <cell r="H950">
            <v>2.1</v>
          </cell>
          <cell r="I950">
            <v>4.2</v>
          </cell>
          <cell r="J950">
            <v>7</v>
          </cell>
        </row>
        <row r="951">
          <cell r="B951">
            <v>0</v>
          </cell>
          <cell r="C951">
            <v>0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  <cell r="H951">
            <v>2.1</v>
          </cell>
          <cell r="I951">
            <v>4.2</v>
          </cell>
          <cell r="J951">
            <v>7</v>
          </cell>
        </row>
        <row r="952">
          <cell r="B952">
            <v>0</v>
          </cell>
          <cell r="C952">
            <v>0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  <cell r="H952">
            <v>2.1</v>
          </cell>
          <cell r="I952">
            <v>4.2</v>
          </cell>
          <cell r="J952">
            <v>7</v>
          </cell>
        </row>
        <row r="953">
          <cell r="B953">
            <v>0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H953">
            <v>2.1</v>
          </cell>
          <cell r="I953">
            <v>4.2</v>
          </cell>
          <cell r="J953">
            <v>7</v>
          </cell>
        </row>
        <row r="954">
          <cell r="B954">
            <v>0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  <cell r="H954">
            <v>2.1</v>
          </cell>
          <cell r="I954">
            <v>4.2</v>
          </cell>
          <cell r="J954">
            <v>7</v>
          </cell>
        </row>
        <row r="955">
          <cell r="B955">
            <v>0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  <cell r="H955">
            <v>2.1</v>
          </cell>
          <cell r="I955">
            <v>4.2</v>
          </cell>
          <cell r="J955">
            <v>7</v>
          </cell>
        </row>
        <row r="956">
          <cell r="B956">
            <v>0</v>
          </cell>
          <cell r="C956">
            <v>0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  <cell r="H956">
            <v>2.1</v>
          </cell>
          <cell r="I956">
            <v>4.2</v>
          </cell>
          <cell r="J956">
            <v>7</v>
          </cell>
        </row>
        <row r="957">
          <cell r="B957">
            <v>0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  <cell r="H957">
            <v>2.1</v>
          </cell>
          <cell r="I957">
            <v>4.2</v>
          </cell>
          <cell r="J957">
            <v>7</v>
          </cell>
        </row>
        <row r="958">
          <cell r="B958">
            <v>0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I958">
            <v>4.2</v>
          </cell>
          <cell r="J958">
            <v>7</v>
          </cell>
        </row>
        <row r="959">
          <cell r="B959">
            <v>50798</v>
          </cell>
          <cell r="C959">
            <v>1.5406</v>
          </cell>
          <cell r="D959">
            <v>1.5134000000000001</v>
          </cell>
          <cell r="E959">
            <v>1.1900000000000001E-2</v>
          </cell>
          <cell r="F959">
            <v>1.5299999999999999E-2</v>
          </cell>
          <cell r="G959">
            <v>0</v>
          </cell>
          <cell r="J959">
            <v>7</v>
          </cell>
        </row>
        <row r="961">
          <cell r="B961" t="str">
            <v>Evolução FEC Conjunto São Miguel Paulista</v>
          </cell>
        </row>
        <row r="962">
          <cell r="B962" t="str">
            <v>CONSUM</v>
          </cell>
          <cell r="C962" t="str">
            <v>TOTAL</v>
          </cell>
          <cell r="D962" t="str">
            <v>NPROG</v>
          </cell>
          <cell r="E962" t="str">
            <v>PROG</v>
          </cell>
          <cell r="F962" t="str">
            <v>SUBT INT</v>
          </cell>
          <cell r="G962" t="str">
            <v>SUBT EXT</v>
          </cell>
          <cell r="H962" t="str">
            <v>Padrão Mensal = 2,4</v>
          </cell>
          <cell r="I962" t="str">
            <v>Padrão Trimestral = 4,8</v>
          </cell>
          <cell r="J962" t="str">
            <v>Padrão Anual = 8</v>
          </cell>
        </row>
        <row r="963">
          <cell r="B963">
            <v>87538</v>
          </cell>
          <cell r="C963">
            <v>0.87350000000000005</v>
          </cell>
          <cell r="D963">
            <v>0.58589999999999998</v>
          </cell>
          <cell r="E963">
            <v>4.8500000000000001E-2</v>
          </cell>
          <cell r="F963">
            <v>0.23910000000000001</v>
          </cell>
          <cell r="G963">
            <v>0</v>
          </cell>
          <cell r="H963">
            <v>2.4</v>
          </cell>
          <cell r="I963">
            <v>4.8</v>
          </cell>
          <cell r="J963">
            <v>8</v>
          </cell>
        </row>
        <row r="964">
          <cell r="B964">
            <v>88398</v>
          </cell>
          <cell r="C964">
            <v>0.52170000000000005</v>
          </cell>
          <cell r="D964">
            <v>0.50900000000000001</v>
          </cell>
          <cell r="E964">
            <v>1.2699999999999999E-2</v>
          </cell>
          <cell r="F964">
            <v>0</v>
          </cell>
          <cell r="G964">
            <v>0</v>
          </cell>
          <cell r="H964">
            <v>2.4</v>
          </cell>
          <cell r="I964">
            <v>4.8</v>
          </cell>
          <cell r="J964">
            <v>8</v>
          </cell>
        </row>
        <row r="965">
          <cell r="B965">
            <v>86930</v>
          </cell>
          <cell r="C965">
            <v>0.25640000000000002</v>
          </cell>
          <cell r="D965">
            <v>0.24030000000000001</v>
          </cell>
          <cell r="E965">
            <v>1.61E-2</v>
          </cell>
          <cell r="F965">
            <v>0</v>
          </cell>
          <cell r="G965">
            <v>0</v>
          </cell>
          <cell r="H965">
            <v>2.4</v>
          </cell>
          <cell r="I965">
            <v>4.8</v>
          </cell>
          <cell r="J965">
            <v>8</v>
          </cell>
        </row>
        <row r="966">
          <cell r="B966">
            <v>87622</v>
          </cell>
          <cell r="C966">
            <v>1.6534</v>
          </cell>
          <cell r="D966">
            <v>1.3371999999999999</v>
          </cell>
          <cell r="E966">
            <v>7.7200000000000005E-2</v>
          </cell>
          <cell r="F966">
            <v>0.2389</v>
          </cell>
          <cell r="G966">
            <v>0</v>
          </cell>
          <cell r="H966">
            <v>2.4</v>
          </cell>
          <cell r="I966">
            <v>4.8</v>
          </cell>
          <cell r="J966">
            <v>8</v>
          </cell>
        </row>
        <row r="967">
          <cell r="B967">
            <v>0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  <cell r="H967">
            <v>2.4</v>
          </cell>
          <cell r="I967">
            <v>4.8</v>
          </cell>
          <cell r="J967">
            <v>8</v>
          </cell>
        </row>
        <row r="968">
          <cell r="B968">
            <v>0</v>
          </cell>
          <cell r="C968">
            <v>0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2.4</v>
          </cell>
          <cell r="I968">
            <v>4.8</v>
          </cell>
          <cell r="J968">
            <v>8</v>
          </cell>
        </row>
        <row r="969">
          <cell r="B969">
            <v>0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2.4</v>
          </cell>
          <cell r="I969">
            <v>4.8</v>
          </cell>
          <cell r="J969">
            <v>8</v>
          </cell>
        </row>
        <row r="970">
          <cell r="B970">
            <v>0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2.4</v>
          </cell>
          <cell r="I970">
            <v>4.8</v>
          </cell>
          <cell r="J970">
            <v>8</v>
          </cell>
        </row>
        <row r="971">
          <cell r="B971">
            <v>0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2.4</v>
          </cell>
          <cell r="I971">
            <v>4.8</v>
          </cell>
          <cell r="J971">
            <v>8</v>
          </cell>
        </row>
        <row r="972">
          <cell r="B972">
            <v>0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2.4</v>
          </cell>
          <cell r="I972">
            <v>4.8</v>
          </cell>
          <cell r="J972">
            <v>8</v>
          </cell>
        </row>
        <row r="973">
          <cell r="B973">
            <v>0</v>
          </cell>
          <cell r="C973">
            <v>0</v>
          </cell>
          <cell r="D973">
            <v>0</v>
          </cell>
          <cell r="E973">
            <v>0</v>
          </cell>
          <cell r="F973">
            <v>0</v>
          </cell>
          <cell r="G973">
            <v>0</v>
          </cell>
          <cell r="H973">
            <v>2.4</v>
          </cell>
          <cell r="I973">
            <v>4.8</v>
          </cell>
          <cell r="J973">
            <v>8</v>
          </cell>
        </row>
        <row r="974">
          <cell r="B974">
            <v>0</v>
          </cell>
          <cell r="C974">
            <v>0</v>
          </cell>
          <cell r="D974">
            <v>0</v>
          </cell>
          <cell r="E974">
            <v>0</v>
          </cell>
          <cell r="F974">
            <v>0</v>
          </cell>
          <cell r="G974">
            <v>0</v>
          </cell>
          <cell r="H974">
            <v>2.4</v>
          </cell>
          <cell r="I974">
            <v>4.8</v>
          </cell>
          <cell r="J974">
            <v>8</v>
          </cell>
        </row>
        <row r="975">
          <cell r="B975">
            <v>0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2.4</v>
          </cell>
          <cell r="I975">
            <v>4.8</v>
          </cell>
          <cell r="J975">
            <v>8</v>
          </cell>
        </row>
        <row r="976">
          <cell r="B976">
            <v>0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2.4</v>
          </cell>
          <cell r="I976">
            <v>4.8</v>
          </cell>
          <cell r="J976">
            <v>8</v>
          </cell>
        </row>
        <row r="977">
          <cell r="B977">
            <v>0</v>
          </cell>
          <cell r="C977">
            <v>0</v>
          </cell>
          <cell r="D977">
            <v>0</v>
          </cell>
          <cell r="E977">
            <v>0</v>
          </cell>
          <cell r="F977">
            <v>0</v>
          </cell>
          <cell r="G977">
            <v>0</v>
          </cell>
          <cell r="H977">
            <v>2.4</v>
          </cell>
          <cell r="I977">
            <v>4.8</v>
          </cell>
          <cell r="J977">
            <v>8</v>
          </cell>
        </row>
        <row r="978">
          <cell r="B978">
            <v>0</v>
          </cell>
          <cell r="C978">
            <v>0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  <cell r="I978">
            <v>4.8</v>
          </cell>
          <cell r="J978">
            <v>8</v>
          </cell>
        </row>
        <row r="979">
          <cell r="B979">
            <v>87622</v>
          </cell>
          <cell r="C979">
            <v>1.6534</v>
          </cell>
          <cell r="D979">
            <v>1.3371999999999999</v>
          </cell>
          <cell r="E979">
            <v>7.7200000000000005E-2</v>
          </cell>
          <cell r="F979">
            <v>0.2389</v>
          </cell>
          <cell r="G979">
            <v>0</v>
          </cell>
          <cell r="J979">
            <v>8</v>
          </cell>
        </row>
        <row r="981">
          <cell r="B981" t="str">
            <v>Evolução FEC Conjunto São Paulo - Centro</v>
          </cell>
        </row>
        <row r="982">
          <cell r="B982" t="str">
            <v>CONSUM</v>
          </cell>
          <cell r="C982" t="str">
            <v>TOTAL</v>
          </cell>
          <cell r="D982" t="str">
            <v>NPROG</v>
          </cell>
          <cell r="E982" t="str">
            <v>PROG</v>
          </cell>
          <cell r="F982" t="str">
            <v>SUBT INT</v>
          </cell>
          <cell r="G982" t="str">
            <v>SUBT EXT</v>
          </cell>
          <cell r="H982" t="str">
            <v>Padrão Mensal = 2</v>
          </cell>
          <cell r="I982" t="str">
            <v>Padrão Trimestral = 3,6</v>
          </cell>
          <cell r="J982" t="str">
            <v>Padrão Anual = 6</v>
          </cell>
        </row>
        <row r="983">
          <cell r="B983">
            <v>101949</v>
          </cell>
          <cell r="C983">
            <v>0.61060000000000003</v>
          </cell>
          <cell r="D983">
            <v>0.35239999999999999</v>
          </cell>
          <cell r="E983">
            <v>0.21659999999999999</v>
          </cell>
          <cell r="F983">
            <v>3.61E-2</v>
          </cell>
          <cell r="G983">
            <v>5.4999999999999997E-3</v>
          </cell>
          <cell r="H983">
            <v>2</v>
          </cell>
          <cell r="I983">
            <v>3.6</v>
          </cell>
          <cell r="J983">
            <v>6</v>
          </cell>
        </row>
        <row r="984">
          <cell r="B984">
            <v>101947</v>
          </cell>
          <cell r="C984">
            <v>0.67779999999999996</v>
          </cell>
          <cell r="D984">
            <v>0.39560000000000001</v>
          </cell>
          <cell r="E984">
            <v>0.21199999999999999</v>
          </cell>
          <cell r="F984">
            <v>7.0199999999999999E-2</v>
          </cell>
          <cell r="G984">
            <v>0</v>
          </cell>
          <cell r="H984">
            <v>2</v>
          </cell>
          <cell r="I984">
            <v>3.6</v>
          </cell>
          <cell r="J984">
            <v>6</v>
          </cell>
        </row>
        <row r="985">
          <cell r="B985">
            <v>101717</v>
          </cell>
          <cell r="C985">
            <v>0.46729999999999999</v>
          </cell>
          <cell r="D985">
            <v>0.26840000000000003</v>
          </cell>
          <cell r="E985">
            <v>7.2800000000000004E-2</v>
          </cell>
          <cell r="F985">
            <v>0.12609999999999999</v>
          </cell>
          <cell r="G985">
            <v>0</v>
          </cell>
          <cell r="H985">
            <v>2</v>
          </cell>
          <cell r="I985">
            <v>3.6</v>
          </cell>
          <cell r="J985">
            <v>6</v>
          </cell>
        </row>
        <row r="986">
          <cell r="B986">
            <v>101871</v>
          </cell>
          <cell r="C986">
            <v>1.756</v>
          </cell>
          <cell r="D986">
            <v>1.0165999999999999</v>
          </cell>
          <cell r="E986">
            <v>0.50160000000000005</v>
          </cell>
          <cell r="F986">
            <v>0.23230000000000001</v>
          </cell>
          <cell r="G986">
            <v>5.4999999999999997E-3</v>
          </cell>
          <cell r="H986">
            <v>2</v>
          </cell>
          <cell r="I986">
            <v>3.6</v>
          </cell>
          <cell r="J986">
            <v>6</v>
          </cell>
        </row>
        <row r="987">
          <cell r="B987">
            <v>0</v>
          </cell>
          <cell r="C987">
            <v>0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  <cell r="H987">
            <v>2</v>
          </cell>
          <cell r="I987">
            <v>3.6</v>
          </cell>
          <cell r="J987">
            <v>6</v>
          </cell>
        </row>
        <row r="988">
          <cell r="B988">
            <v>0</v>
          </cell>
          <cell r="C988">
            <v>0</v>
          </cell>
          <cell r="D988">
            <v>0</v>
          </cell>
          <cell r="E988">
            <v>0</v>
          </cell>
          <cell r="F988">
            <v>0</v>
          </cell>
          <cell r="G988">
            <v>0</v>
          </cell>
          <cell r="H988">
            <v>2</v>
          </cell>
          <cell r="I988">
            <v>3.6</v>
          </cell>
          <cell r="J988">
            <v>6</v>
          </cell>
        </row>
        <row r="989">
          <cell r="B989">
            <v>0</v>
          </cell>
          <cell r="C989">
            <v>0</v>
          </cell>
          <cell r="D989">
            <v>0</v>
          </cell>
          <cell r="E989">
            <v>0</v>
          </cell>
          <cell r="F989">
            <v>0</v>
          </cell>
          <cell r="G989">
            <v>0</v>
          </cell>
          <cell r="H989">
            <v>2</v>
          </cell>
          <cell r="I989">
            <v>3.6</v>
          </cell>
          <cell r="J989">
            <v>6</v>
          </cell>
        </row>
        <row r="990">
          <cell r="B990">
            <v>0</v>
          </cell>
          <cell r="C990">
            <v>0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  <cell r="H990">
            <v>2</v>
          </cell>
          <cell r="I990">
            <v>3.6</v>
          </cell>
          <cell r="J990">
            <v>6</v>
          </cell>
        </row>
        <row r="991">
          <cell r="B991">
            <v>0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  <cell r="H991">
            <v>2</v>
          </cell>
          <cell r="I991">
            <v>3.6</v>
          </cell>
          <cell r="J991">
            <v>6</v>
          </cell>
        </row>
        <row r="992">
          <cell r="B992">
            <v>0</v>
          </cell>
          <cell r="C992">
            <v>0</v>
          </cell>
          <cell r="D992">
            <v>0</v>
          </cell>
          <cell r="E992">
            <v>0</v>
          </cell>
          <cell r="F992">
            <v>0</v>
          </cell>
          <cell r="G992">
            <v>0</v>
          </cell>
          <cell r="H992">
            <v>2</v>
          </cell>
          <cell r="I992">
            <v>3.6</v>
          </cell>
          <cell r="J992">
            <v>6</v>
          </cell>
        </row>
        <row r="993">
          <cell r="B993">
            <v>0</v>
          </cell>
          <cell r="C993">
            <v>0</v>
          </cell>
          <cell r="D993">
            <v>0</v>
          </cell>
          <cell r="E993">
            <v>0</v>
          </cell>
          <cell r="F993">
            <v>0</v>
          </cell>
          <cell r="G993">
            <v>0</v>
          </cell>
          <cell r="H993">
            <v>2</v>
          </cell>
          <cell r="I993">
            <v>3.6</v>
          </cell>
          <cell r="J993">
            <v>6</v>
          </cell>
        </row>
        <row r="994">
          <cell r="B994">
            <v>0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  <cell r="H994">
            <v>2</v>
          </cell>
          <cell r="I994">
            <v>3.6</v>
          </cell>
          <cell r="J994">
            <v>6</v>
          </cell>
        </row>
        <row r="995">
          <cell r="B995">
            <v>0</v>
          </cell>
          <cell r="C995">
            <v>0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  <cell r="H995">
            <v>2</v>
          </cell>
          <cell r="I995">
            <v>3.6</v>
          </cell>
          <cell r="J995">
            <v>6</v>
          </cell>
        </row>
        <row r="996">
          <cell r="B996">
            <v>0</v>
          </cell>
          <cell r="C996">
            <v>0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H996">
            <v>2</v>
          </cell>
          <cell r="I996">
            <v>3.6</v>
          </cell>
          <cell r="J996">
            <v>6</v>
          </cell>
        </row>
        <row r="997">
          <cell r="B997">
            <v>0</v>
          </cell>
          <cell r="C997">
            <v>0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H997">
            <v>2</v>
          </cell>
          <cell r="I997">
            <v>3.6</v>
          </cell>
          <cell r="J997">
            <v>6</v>
          </cell>
        </row>
        <row r="998">
          <cell r="B998">
            <v>0</v>
          </cell>
          <cell r="C998">
            <v>0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I998">
            <v>3.6</v>
          </cell>
          <cell r="J998">
            <v>6</v>
          </cell>
        </row>
        <row r="999">
          <cell r="B999">
            <v>101871</v>
          </cell>
          <cell r="C999">
            <v>1.756</v>
          </cell>
          <cell r="D999">
            <v>1.0165999999999999</v>
          </cell>
          <cell r="E999">
            <v>0.50160000000000005</v>
          </cell>
          <cell r="F999">
            <v>0.23230000000000001</v>
          </cell>
          <cell r="G999">
            <v>5.4999999999999997E-3</v>
          </cell>
          <cell r="J999">
            <v>6</v>
          </cell>
        </row>
        <row r="1001">
          <cell r="B1001" t="str">
            <v>Evolução FEC Conjunto São Paulo Represa Sul</v>
          </cell>
        </row>
        <row r="1002">
          <cell r="B1002" t="str">
            <v>CONSUM</v>
          </cell>
          <cell r="C1002" t="str">
            <v>TOTAL</v>
          </cell>
          <cell r="D1002" t="str">
            <v>NPROG</v>
          </cell>
          <cell r="E1002" t="str">
            <v>PROG</v>
          </cell>
          <cell r="F1002" t="str">
            <v>SUBT INT</v>
          </cell>
          <cell r="G1002" t="str">
            <v>SUBT EXT</v>
          </cell>
          <cell r="H1002" t="str">
            <v>Padrão Mensal = 8,1</v>
          </cell>
          <cell r="I1002" t="str">
            <v>Padrão Trimestral = 16,2</v>
          </cell>
          <cell r="J1002" t="str">
            <v>Padrão Anual = 27</v>
          </cell>
        </row>
        <row r="1003">
          <cell r="B1003">
            <v>1686</v>
          </cell>
          <cell r="C1003">
            <v>4.2710999999999997</v>
          </cell>
          <cell r="D1003">
            <v>4.2710999999999997</v>
          </cell>
          <cell r="E1003">
            <v>0</v>
          </cell>
          <cell r="F1003">
            <v>0</v>
          </cell>
          <cell r="G1003">
            <v>0</v>
          </cell>
          <cell r="H1003">
            <v>8.1</v>
          </cell>
          <cell r="I1003">
            <v>16.2</v>
          </cell>
          <cell r="J1003">
            <v>27</v>
          </cell>
        </row>
        <row r="1004">
          <cell r="B1004">
            <v>1687</v>
          </cell>
          <cell r="C1004">
            <v>1.3249</v>
          </cell>
          <cell r="D1004">
            <v>1.1328</v>
          </cell>
          <cell r="E1004">
            <v>0</v>
          </cell>
          <cell r="F1004">
            <v>0.19209999999999999</v>
          </cell>
          <cell r="G1004">
            <v>0</v>
          </cell>
          <cell r="H1004">
            <v>8.1</v>
          </cell>
          <cell r="I1004">
            <v>16.2</v>
          </cell>
          <cell r="J1004">
            <v>27</v>
          </cell>
        </row>
        <row r="1005">
          <cell r="B1005">
            <v>1689</v>
          </cell>
          <cell r="C1005">
            <v>1.8934</v>
          </cell>
          <cell r="D1005">
            <v>1.8916999999999999</v>
          </cell>
          <cell r="E1005">
            <v>1.8E-3</v>
          </cell>
          <cell r="F1005">
            <v>0</v>
          </cell>
          <cell r="G1005">
            <v>0</v>
          </cell>
          <cell r="H1005">
            <v>8.1</v>
          </cell>
          <cell r="I1005">
            <v>16.2</v>
          </cell>
          <cell r="J1005">
            <v>27</v>
          </cell>
        </row>
        <row r="1006">
          <cell r="B1006">
            <v>1687</v>
          </cell>
          <cell r="C1006">
            <v>7.4890999999999996</v>
          </cell>
          <cell r="D1006">
            <v>7.2953000000000001</v>
          </cell>
          <cell r="E1006">
            <v>1.8E-3</v>
          </cell>
          <cell r="F1006">
            <v>0.19209999999999999</v>
          </cell>
          <cell r="G1006">
            <v>0</v>
          </cell>
          <cell r="H1006">
            <v>8.1</v>
          </cell>
          <cell r="I1006">
            <v>16.2</v>
          </cell>
          <cell r="J1006">
            <v>27</v>
          </cell>
        </row>
        <row r="1007">
          <cell r="B1007">
            <v>0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H1007">
            <v>8.1</v>
          </cell>
          <cell r="I1007">
            <v>16.2</v>
          </cell>
          <cell r="J1007">
            <v>27</v>
          </cell>
        </row>
        <row r="1008">
          <cell r="B1008">
            <v>0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  <cell r="H1008">
            <v>8.1</v>
          </cell>
          <cell r="I1008">
            <v>16.2</v>
          </cell>
          <cell r="J1008">
            <v>27</v>
          </cell>
        </row>
        <row r="1009">
          <cell r="B1009">
            <v>0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  <cell r="G1009">
            <v>0</v>
          </cell>
          <cell r="H1009">
            <v>8.1</v>
          </cell>
          <cell r="I1009">
            <v>16.2</v>
          </cell>
          <cell r="J1009">
            <v>27</v>
          </cell>
        </row>
        <row r="1010">
          <cell r="B1010">
            <v>0</v>
          </cell>
          <cell r="C1010">
            <v>0</v>
          </cell>
          <cell r="D1010">
            <v>0</v>
          </cell>
          <cell r="E1010">
            <v>0</v>
          </cell>
          <cell r="F1010">
            <v>0</v>
          </cell>
          <cell r="G1010">
            <v>0</v>
          </cell>
          <cell r="H1010">
            <v>8.1</v>
          </cell>
          <cell r="I1010">
            <v>16.2</v>
          </cell>
          <cell r="J1010">
            <v>27</v>
          </cell>
        </row>
        <row r="1011">
          <cell r="B1011">
            <v>0</v>
          </cell>
          <cell r="C1011">
            <v>0</v>
          </cell>
          <cell r="D1011">
            <v>0</v>
          </cell>
          <cell r="E1011">
            <v>0</v>
          </cell>
          <cell r="F1011">
            <v>0</v>
          </cell>
          <cell r="G1011">
            <v>0</v>
          </cell>
          <cell r="H1011">
            <v>8.1</v>
          </cell>
          <cell r="I1011">
            <v>16.2</v>
          </cell>
          <cell r="J1011">
            <v>27</v>
          </cell>
        </row>
        <row r="1012">
          <cell r="B1012">
            <v>0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  <cell r="G1012">
            <v>0</v>
          </cell>
          <cell r="H1012">
            <v>8.1</v>
          </cell>
          <cell r="I1012">
            <v>16.2</v>
          </cell>
          <cell r="J1012">
            <v>27</v>
          </cell>
        </row>
        <row r="1013">
          <cell r="B1013">
            <v>0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  <cell r="H1013">
            <v>8.1</v>
          </cell>
          <cell r="I1013">
            <v>16.2</v>
          </cell>
          <cell r="J1013">
            <v>27</v>
          </cell>
        </row>
        <row r="1014">
          <cell r="B1014">
            <v>0</v>
          </cell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>
            <v>8.1</v>
          </cell>
          <cell r="I1014">
            <v>16.2</v>
          </cell>
          <cell r="J1014">
            <v>27</v>
          </cell>
        </row>
        <row r="1015">
          <cell r="B1015">
            <v>0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  <cell r="H1015">
            <v>8.1</v>
          </cell>
          <cell r="I1015">
            <v>16.2</v>
          </cell>
          <cell r="J1015">
            <v>27</v>
          </cell>
        </row>
        <row r="1016">
          <cell r="B1016">
            <v>0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  <cell r="H1016">
            <v>8.1</v>
          </cell>
          <cell r="I1016">
            <v>16.2</v>
          </cell>
          <cell r="J1016">
            <v>27</v>
          </cell>
        </row>
        <row r="1017">
          <cell r="B1017">
            <v>0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8.1</v>
          </cell>
          <cell r="I1017">
            <v>16.2</v>
          </cell>
          <cell r="J1017">
            <v>27</v>
          </cell>
        </row>
        <row r="1018">
          <cell r="B1018">
            <v>0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I1018">
            <v>16.2</v>
          </cell>
          <cell r="J1018">
            <v>27</v>
          </cell>
        </row>
        <row r="1019">
          <cell r="B1019">
            <v>1687</v>
          </cell>
          <cell r="C1019">
            <v>7.4890999999999996</v>
          </cell>
          <cell r="D1019">
            <v>7.2953000000000001</v>
          </cell>
          <cell r="E1019">
            <v>1.8E-3</v>
          </cell>
          <cell r="F1019">
            <v>0.19209999999999999</v>
          </cell>
          <cell r="G1019">
            <v>0</v>
          </cell>
          <cell r="J1019">
            <v>27</v>
          </cell>
        </row>
        <row r="1021">
          <cell r="B1021" t="str">
            <v>Evolução FEC Conjunto Sapopemba</v>
          </cell>
        </row>
        <row r="1022">
          <cell r="B1022" t="str">
            <v>CONSUM</v>
          </cell>
          <cell r="C1022" t="str">
            <v>TOTAL</v>
          </cell>
          <cell r="D1022" t="str">
            <v>NPROG</v>
          </cell>
          <cell r="E1022" t="str">
            <v>PROG</v>
          </cell>
          <cell r="F1022" t="str">
            <v>SUBT INT</v>
          </cell>
          <cell r="G1022" t="str">
            <v>SUBT EXT</v>
          </cell>
          <cell r="H1022" t="str">
            <v>Padrão Mensal = 2,1</v>
          </cell>
          <cell r="I1022" t="str">
            <v>Padrão Trimestral = 4,2</v>
          </cell>
          <cell r="J1022" t="str">
            <v>Padrão Anual = 7</v>
          </cell>
        </row>
        <row r="1023">
          <cell r="B1023">
            <v>94959</v>
          </cell>
          <cell r="C1023">
            <v>1.1282000000000001</v>
          </cell>
          <cell r="D1023">
            <v>0.85299999999999998</v>
          </cell>
          <cell r="E1023">
            <v>0.13919999999999999</v>
          </cell>
          <cell r="F1023">
            <v>0.13589999999999999</v>
          </cell>
          <cell r="G1023">
            <v>0</v>
          </cell>
          <cell r="H1023">
            <v>2.1</v>
          </cell>
          <cell r="I1023">
            <v>4.2</v>
          </cell>
          <cell r="J1023">
            <v>7</v>
          </cell>
        </row>
        <row r="1024">
          <cell r="B1024">
            <v>95032</v>
          </cell>
          <cell r="C1024">
            <v>0.38150000000000001</v>
          </cell>
          <cell r="D1024">
            <v>0.35249999999999998</v>
          </cell>
          <cell r="E1024">
            <v>2.9000000000000001E-2</v>
          </cell>
          <cell r="F1024">
            <v>0</v>
          </cell>
          <cell r="G1024">
            <v>0</v>
          </cell>
          <cell r="H1024">
            <v>2.1</v>
          </cell>
          <cell r="I1024">
            <v>4.2</v>
          </cell>
          <cell r="J1024">
            <v>7</v>
          </cell>
        </row>
        <row r="1025">
          <cell r="B1025">
            <v>95082</v>
          </cell>
          <cell r="C1025">
            <v>0.15690000000000001</v>
          </cell>
          <cell r="D1025">
            <v>0.1363</v>
          </cell>
          <cell r="E1025">
            <v>2.06E-2</v>
          </cell>
          <cell r="F1025">
            <v>0</v>
          </cell>
          <cell r="G1025">
            <v>0</v>
          </cell>
          <cell r="H1025">
            <v>2.1</v>
          </cell>
          <cell r="I1025">
            <v>4.2</v>
          </cell>
          <cell r="J1025">
            <v>7</v>
          </cell>
        </row>
        <row r="1026">
          <cell r="B1026">
            <v>95024</v>
          </cell>
          <cell r="C1026">
            <v>1.6659999999999999</v>
          </cell>
          <cell r="D1026">
            <v>1.3412999999999999</v>
          </cell>
          <cell r="E1026">
            <v>0.18870000000000001</v>
          </cell>
          <cell r="F1026">
            <v>0.1358</v>
          </cell>
          <cell r="G1026">
            <v>0</v>
          </cell>
          <cell r="H1026">
            <v>2.1</v>
          </cell>
          <cell r="I1026">
            <v>4.2</v>
          </cell>
          <cell r="J1026">
            <v>7</v>
          </cell>
        </row>
        <row r="1027">
          <cell r="B1027">
            <v>0</v>
          </cell>
          <cell r="C1027">
            <v>0</v>
          </cell>
          <cell r="D1027">
            <v>0</v>
          </cell>
          <cell r="E1027">
            <v>0</v>
          </cell>
          <cell r="F1027">
            <v>0</v>
          </cell>
          <cell r="G1027">
            <v>0</v>
          </cell>
          <cell r="H1027">
            <v>2.1</v>
          </cell>
          <cell r="I1027">
            <v>4.2</v>
          </cell>
          <cell r="J1027">
            <v>7</v>
          </cell>
        </row>
        <row r="1028">
          <cell r="B1028">
            <v>0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  <cell r="H1028">
            <v>2.1</v>
          </cell>
          <cell r="I1028">
            <v>4.2</v>
          </cell>
          <cell r="J1028">
            <v>7</v>
          </cell>
        </row>
        <row r="1029">
          <cell r="B1029">
            <v>0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2.1</v>
          </cell>
          <cell r="I1029">
            <v>4.2</v>
          </cell>
          <cell r="J1029">
            <v>7</v>
          </cell>
        </row>
        <row r="1030">
          <cell r="B1030">
            <v>0</v>
          </cell>
          <cell r="C1030">
            <v>0</v>
          </cell>
          <cell r="D1030">
            <v>0</v>
          </cell>
          <cell r="E1030">
            <v>0</v>
          </cell>
          <cell r="F1030">
            <v>0</v>
          </cell>
          <cell r="G1030">
            <v>0</v>
          </cell>
          <cell r="H1030">
            <v>2.1</v>
          </cell>
          <cell r="I1030">
            <v>4.2</v>
          </cell>
          <cell r="J1030">
            <v>7</v>
          </cell>
        </row>
        <row r="1031">
          <cell r="B1031">
            <v>0</v>
          </cell>
          <cell r="C1031">
            <v>0</v>
          </cell>
          <cell r="D1031">
            <v>0</v>
          </cell>
          <cell r="E1031">
            <v>0</v>
          </cell>
          <cell r="F1031">
            <v>0</v>
          </cell>
          <cell r="G1031">
            <v>0</v>
          </cell>
          <cell r="H1031">
            <v>2.1</v>
          </cell>
          <cell r="I1031">
            <v>4.2</v>
          </cell>
          <cell r="J1031">
            <v>7</v>
          </cell>
        </row>
        <row r="1032">
          <cell r="B1032">
            <v>0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2.1</v>
          </cell>
          <cell r="I1032">
            <v>4.2</v>
          </cell>
          <cell r="J1032">
            <v>7</v>
          </cell>
        </row>
        <row r="1033">
          <cell r="B1033">
            <v>0</v>
          </cell>
          <cell r="C1033">
            <v>0</v>
          </cell>
          <cell r="D1033">
            <v>0</v>
          </cell>
          <cell r="E1033">
            <v>0</v>
          </cell>
          <cell r="F1033">
            <v>0</v>
          </cell>
          <cell r="G1033">
            <v>0</v>
          </cell>
          <cell r="H1033">
            <v>2.1</v>
          </cell>
          <cell r="I1033">
            <v>4.2</v>
          </cell>
          <cell r="J1033">
            <v>7</v>
          </cell>
        </row>
        <row r="1034">
          <cell r="B1034">
            <v>0</v>
          </cell>
          <cell r="C1034">
            <v>0</v>
          </cell>
          <cell r="D1034">
            <v>0</v>
          </cell>
          <cell r="E1034">
            <v>0</v>
          </cell>
          <cell r="F1034">
            <v>0</v>
          </cell>
          <cell r="G1034">
            <v>0</v>
          </cell>
          <cell r="H1034">
            <v>2.1</v>
          </cell>
          <cell r="I1034">
            <v>4.2</v>
          </cell>
          <cell r="J1034">
            <v>7</v>
          </cell>
        </row>
        <row r="1035">
          <cell r="B1035">
            <v>0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  <cell r="H1035">
            <v>2.1</v>
          </cell>
          <cell r="I1035">
            <v>4.2</v>
          </cell>
          <cell r="J1035">
            <v>7</v>
          </cell>
        </row>
        <row r="1036">
          <cell r="B1036">
            <v>0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  <cell r="H1036">
            <v>2.1</v>
          </cell>
          <cell r="I1036">
            <v>4.2</v>
          </cell>
          <cell r="J1036">
            <v>7</v>
          </cell>
        </row>
        <row r="1037">
          <cell r="B1037">
            <v>0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  <cell r="H1037">
            <v>2.1</v>
          </cell>
          <cell r="I1037">
            <v>4.2</v>
          </cell>
          <cell r="J1037">
            <v>7</v>
          </cell>
        </row>
        <row r="1038">
          <cell r="B1038">
            <v>0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  <cell r="I1038">
            <v>4.2</v>
          </cell>
          <cell r="J1038">
            <v>7</v>
          </cell>
        </row>
        <row r="1039">
          <cell r="B1039">
            <v>95024</v>
          </cell>
          <cell r="C1039">
            <v>1.6659999999999999</v>
          </cell>
          <cell r="D1039">
            <v>1.3412999999999999</v>
          </cell>
          <cell r="E1039">
            <v>0.18870000000000001</v>
          </cell>
          <cell r="F1039">
            <v>0.1358</v>
          </cell>
          <cell r="G1039">
            <v>0</v>
          </cell>
          <cell r="J1039">
            <v>7</v>
          </cell>
        </row>
        <row r="1041">
          <cell r="B1041" t="str">
            <v>Evolução FEC Conjunto Saúde</v>
          </cell>
        </row>
        <row r="1042">
          <cell r="B1042" t="str">
            <v>CONSUM</v>
          </cell>
          <cell r="C1042" t="str">
            <v>TOTAL</v>
          </cell>
          <cell r="D1042" t="str">
            <v>NPROG</v>
          </cell>
          <cell r="E1042" t="str">
            <v>PROG</v>
          </cell>
          <cell r="F1042" t="str">
            <v>SUBT INT</v>
          </cell>
          <cell r="G1042" t="str">
            <v>SUBT EXT</v>
          </cell>
          <cell r="H1042" t="str">
            <v>Padrão Mensal = 2</v>
          </cell>
          <cell r="I1042" t="str">
            <v>Padrão Trimestral = 3</v>
          </cell>
          <cell r="J1042" t="str">
            <v>Padrão Anual = 5</v>
          </cell>
        </row>
        <row r="1043">
          <cell r="B1043">
            <v>103236</v>
          </cell>
          <cell r="C1043">
            <v>0.59179999999999999</v>
          </cell>
          <cell r="D1043">
            <v>0.39750000000000002</v>
          </cell>
          <cell r="E1043">
            <v>8.2000000000000007E-3</v>
          </cell>
          <cell r="F1043">
            <v>0</v>
          </cell>
          <cell r="G1043">
            <v>0.18609999999999999</v>
          </cell>
          <cell r="H1043">
            <v>2</v>
          </cell>
          <cell r="I1043">
            <v>3</v>
          </cell>
          <cell r="J1043">
            <v>5</v>
          </cell>
        </row>
        <row r="1044">
          <cell r="B1044">
            <v>103307</v>
          </cell>
          <cell r="C1044">
            <v>0.23269999999999999</v>
          </cell>
          <cell r="D1044">
            <v>0.16889999999999999</v>
          </cell>
          <cell r="E1044">
            <v>6.3799999999999996E-2</v>
          </cell>
          <cell r="F1044">
            <v>0</v>
          </cell>
          <cell r="G1044">
            <v>0</v>
          </cell>
          <cell r="H1044">
            <v>2</v>
          </cell>
          <cell r="I1044">
            <v>3</v>
          </cell>
          <cell r="J1044">
            <v>5</v>
          </cell>
        </row>
        <row r="1045">
          <cell r="B1045">
            <v>102950</v>
          </cell>
          <cell r="C1045">
            <v>0.16520000000000001</v>
          </cell>
          <cell r="D1045">
            <v>0.14380000000000001</v>
          </cell>
          <cell r="E1045">
            <v>2.1499999999999998E-2</v>
          </cell>
          <cell r="F1045">
            <v>0</v>
          </cell>
          <cell r="G1045">
            <v>0</v>
          </cell>
          <cell r="H1045">
            <v>2</v>
          </cell>
          <cell r="I1045">
            <v>3</v>
          </cell>
          <cell r="J1045">
            <v>5</v>
          </cell>
        </row>
        <row r="1046">
          <cell r="B1046">
            <v>103164</v>
          </cell>
          <cell r="C1046">
            <v>0.99009999999999998</v>
          </cell>
          <cell r="D1046">
            <v>0.71040000000000003</v>
          </cell>
          <cell r="E1046">
            <v>9.35E-2</v>
          </cell>
          <cell r="F1046">
            <v>0</v>
          </cell>
          <cell r="G1046">
            <v>0.1862</v>
          </cell>
          <cell r="H1046">
            <v>2</v>
          </cell>
          <cell r="I1046">
            <v>3</v>
          </cell>
          <cell r="J1046">
            <v>5</v>
          </cell>
        </row>
        <row r="1047">
          <cell r="B1047">
            <v>0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  <cell r="H1047">
            <v>2</v>
          </cell>
          <cell r="I1047">
            <v>3</v>
          </cell>
          <cell r="J1047">
            <v>5</v>
          </cell>
        </row>
        <row r="1048">
          <cell r="B1048">
            <v>0</v>
          </cell>
          <cell r="C1048">
            <v>0</v>
          </cell>
          <cell r="D1048">
            <v>0</v>
          </cell>
          <cell r="E1048">
            <v>0</v>
          </cell>
          <cell r="F1048">
            <v>0</v>
          </cell>
          <cell r="G1048">
            <v>0</v>
          </cell>
          <cell r="H1048">
            <v>2</v>
          </cell>
          <cell r="I1048">
            <v>3</v>
          </cell>
          <cell r="J1048">
            <v>5</v>
          </cell>
        </row>
        <row r="1049">
          <cell r="B1049">
            <v>0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  <cell r="H1049">
            <v>2</v>
          </cell>
          <cell r="I1049">
            <v>3</v>
          </cell>
          <cell r="J1049">
            <v>5</v>
          </cell>
        </row>
        <row r="1050">
          <cell r="B1050">
            <v>0</v>
          </cell>
          <cell r="C1050">
            <v>0</v>
          </cell>
          <cell r="D1050">
            <v>0</v>
          </cell>
          <cell r="E1050">
            <v>0</v>
          </cell>
          <cell r="F1050">
            <v>0</v>
          </cell>
          <cell r="G1050">
            <v>0</v>
          </cell>
          <cell r="H1050">
            <v>2</v>
          </cell>
          <cell r="I1050">
            <v>3</v>
          </cell>
          <cell r="J1050">
            <v>5</v>
          </cell>
        </row>
        <row r="1051">
          <cell r="B1051">
            <v>0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H1051">
            <v>2</v>
          </cell>
          <cell r="I1051">
            <v>3</v>
          </cell>
          <cell r="J1051">
            <v>5</v>
          </cell>
        </row>
        <row r="1052">
          <cell r="B1052">
            <v>0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  <cell r="H1052">
            <v>2</v>
          </cell>
          <cell r="I1052">
            <v>3</v>
          </cell>
          <cell r="J1052">
            <v>5</v>
          </cell>
        </row>
        <row r="1053">
          <cell r="B1053">
            <v>0</v>
          </cell>
          <cell r="C1053">
            <v>0</v>
          </cell>
          <cell r="D1053">
            <v>0</v>
          </cell>
          <cell r="E1053">
            <v>0</v>
          </cell>
          <cell r="F1053">
            <v>0</v>
          </cell>
          <cell r="G1053">
            <v>0</v>
          </cell>
          <cell r="H1053">
            <v>2</v>
          </cell>
          <cell r="I1053">
            <v>3</v>
          </cell>
          <cell r="J1053">
            <v>5</v>
          </cell>
        </row>
        <row r="1054">
          <cell r="B1054">
            <v>0</v>
          </cell>
          <cell r="C1054">
            <v>0</v>
          </cell>
          <cell r="D1054">
            <v>0</v>
          </cell>
          <cell r="E1054">
            <v>0</v>
          </cell>
          <cell r="F1054">
            <v>0</v>
          </cell>
          <cell r="G1054">
            <v>0</v>
          </cell>
          <cell r="H1054">
            <v>2</v>
          </cell>
          <cell r="I1054">
            <v>3</v>
          </cell>
          <cell r="J1054">
            <v>5</v>
          </cell>
        </row>
        <row r="1055">
          <cell r="B1055">
            <v>0</v>
          </cell>
          <cell r="C1055">
            <v>0</v>
          </cell>
          <cell r="D1055">
            <v>0</v>
          </cell>
          <cell r="E1055">
            <v>0</v>
          </cell>
          <cell r="F1055">
            <v>0</v>
          </cell>
          <cell r="G1055">
            <v>0</v>
          </cell>
          <cell r="H1055">
            <v>2</v>
          </cell>
          <cell r="I1055">
            <v>3</v>
          </cell>
          <cell r="J1055">
            <v>5</v>
          </cell>
        </row>
        <row r="1056">
          <cell r="B1056">
            <v>0</v>
          </cell>
          <cell r="C1056">
            <v>0</v>
          </cell>
          <cell r="D1056">
            <v>0</v>
          </cell>
          <cell r="E1056">
            <v>0</v>
          </cell>
          <cell r="F1056">
            <v>0</v>
          </cell>
          <cell r="G1056">
            <v>0</v>
          </cell>
          <cell r="H1056">
            <v>2</v>
          </cell>
          <cell r="I1056">
            <v>3</v>
          </cell>
          <cell r="J1056">
            <v>5</v>
          </cell>
        </row>
        <row r="1057">
          <cell r="B1057">
            <v>0</v>
          </cell>
          <cell r="C1057">
            <v>0</v>
          </cell>
          <cell r="D1057">
            <v>0</v>
          </cell>
          <cell r="E1057">
            <v>0</v>
          </cell>
          <cell r="F1057">
            <v>0</v>
          </cell>
          <cell r="G1057">
            <v>0</v>
          </cell>
          <cell r="H1057">
            <v>2</v>
          </cell>
          <cell r="I1057">
            <v>3</v>
          </cell>
          <cell r="J1057">
            <v>5</v>
          </cell>
        </row>
        <row r="1058">
          <cell r="B1058">
            <v>0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  <cell r="I1058">
            <v>3</v>
          </cell>
          <cell r="J1058">
            <v>5</v>
          </cell>
        </row>
        <row r="1059">
          <cell r="B1059">
            <v>103164</v>
          </cell>
          <cell r="C1059">
            <v>0.99009999999999998</v>
          </cell>
          <cell r="D1059">
            <v>0.71040000000000003</v>
          </cell>
          <cell r="E1059">
            <v>9.35E-2</v>
          </cell>
          <cell r="F1059">
            <v>0</v>
          </cell>
          <cell r="G1059">
            <v>0.1862</v>
          </cell>
          <cell r="J1059">
            <v>5</v>
          </cell>
        </row>
        <row r="1061">
          <cell r="B1061" t="str">
            <v>Evolução FEC Conjunto Taboão da Serra</v>
          </cell>
        </row>
        <row r="1062">
          <cell r="B1062" t="str">
            <v>CONSUM</v>
          </cell>
          <cell r="C1062" t="str">
            <v>TOTAL</v>
          </cell>
          <cell r="D1062" t="str">
            <v>NPROG</v>
          </cell>
          <cell r="E1062" t="str">
            <v>PROG</v>
          </cell>
          <cell r="F1062" t="str">
            <v>SUBT INT</v>
          </cell>
          <cell r="G1062" t="str">
            <v>SUBT EXT</v>
          </cell>
          <cell r="H1062" t="str">
            <v>Padrão Mensal = 4,2</v>
          </cell>
          <cell r="I1062" t="str">
            <v>Padrão Trimestral = 8,4</v>
          </cell>
          <cell r="J1062" t="str">
            <v>Padrão Anual = 14</v>
          </cell>
        </row>
        <row r="1063">
          <cell r="B1063">
            <v>50775</v>
          </cell>
          <cell r="C1063">
            <v>1.2830999999999999</v>
          </cell>
          <cell r="D1063">
            <v>1.2753000000000001</v>
          </cell>
          <cell r="E1063">
            <v>7.7999999999999996E-3</v>
          </cell>
          <cell r="F1063">
            <v>0</v>
          </cell>
          <cell r="G1063">
            <v>0</v>
          </cell>
          <cell r="H1063">
            <v>4.2</v>
          </cell>
          <cell r="I1063">
            <v>8.4</v>
          </cell>
          <cell r="J1063">
            <v>14</v>
          </cell>
        </row>
        <row r="1064">
          <cell r="B1064">
            <v>52941</v>
          </cell>
          <cell r="C1064">
            <v>0.51970000000000005</v>
          </cell>
          <cell r="D1064">
            <v>0.47939999999999999</v>
          </cell>
          <cell r="E1064">
            <v>4.0300000000000002E-2</v>
          </cell>
          <cell r="F1064">
            <v>0</v>
          </cell>
          <cell r="G1064">
            <v>0</v>
          </cell>
          <cell r="H1064">
            <v>4.2</v>
          </cell>
          <cell r="I1064">
            <v>8.4</v>
          </cell>
          <cell r="J1064">
            <v>14</v>
          </cell>
        </row>
        <row r="1065">
          <cell r="B1065">
            <v>52941</v>
          </cell>
          <cell r="C1065">
            <v>0.58540000000000003</v>
          </cell>
          <cell r="D1065">
            <v>0.34320000000000001</v>
          </cell>
          <cell r="E1065">
            <v>0.24229999999999999</v>
          </cell>
          <cell r="F1065">
            <v>0</v>
          </cell>
          <cell r="G1065">
            <v>0</v>
          </cell>
          <cell r="H1065">
            <v>4.2</v>
          </cell>
          <cell r="I1065">
            <v>8.4</v>
          </cell>
          <cell r="J1065">
            <v>14</v>
          </cell>
        </row>
        <row r="1066">
          <cell r="B1066">
            <v>52219</v>
          </cell>
          <cell r="C1066">
            <v>2.3679999999999999</v>
          </cell>
          <cell r="D1066">
            <v>2.0739999999999998</v>
          </cell>
          <cell r="E1066">
            <v>0.29409999999999997</v>
          </cell>
          <cell r="F1066">
            <v>0</v>
          </cell>
          <cell r="G1066">
            <v>0</v>
          </cell>
          <cell r="H1066">
            <v>4.2</v>
          </cell>
          <cell r="I1066">
            <v>8.4</v>
          </cell>
          <cell r="J1066">
            <v>14</v>
          </cell>
        </row>
        <row r="1067">
          <cell r="B1067">
            <v>0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  <cell r="H1067">
            <v>4.2</v>
          </cell>
          <cell r="I1067">
            <v>8.4</v>
          </cell>
          <cell r="J1067">
            <v>14</v>
          </cell>
        </row>
        <row r="1068">
          <cell r="B1068">
            <v>0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  <cell r="G1068">
            <v>0</v>
          </cell>
          <cell r="H1068">
            <v>4.2</v>
          </cell>
          <cell r="I1068">
            <v>8.4</v>
          </cell>
          <cell r="J1068">
            <v>14</v>
          </cell>
        </row>
        <row r="1069">
          <cell r="B1069">
            <v>0</v>
          </cell>
          <cell r="C1069">
            <v>0</v>
          </cell>
          <cell r="D1069">
            <v>0</v>
          </cell>
          <cell r="E1069">
            <v>0</v>
          </cell>
          <cell r="F1069">
            <v>0</v>
          </cell>
          <cell r="G1069">
            <v>0</v>
          </cell>
          <cell r="H1069">
            <v>4.2</v>
          </cell>
          <cell r="I1069">
            <v>8.4</v>
          </cell>
          <cell r="J1069">
            <v>14</v>
          </cell>
        </row>
        <row r="1070">
          <cell r="B1070">
            <v>0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  <cell r="H1070">
            <v>4.2</v>
          </cell>
          <cell r="I1070">
            <v>8.4</v>
          </cell>
          <cell r="J1070">
            <v>14</v>
          </cell>
        </row>
        <row r="1071">
          <cell r="B1071">
            <v>0</v>
          </cell>
          <cell r="C1071">
            <v>0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H1071">
            <v>4.2</v>
          </cell>
          <cell r="I1071">
            <v>8.4</v>
          </cell>
          <cell r="J1071">
            <v>14</v>
          </cell>
        </row>
        <row r="1072">
          <cell r="B1072">
            <v>0</v>
          </cell>
          <cell r="C1072">
            <v>0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  <cell r="H1072">
            <v>4.2</v>
          </cell>
          <cell r="I1072">
            <v>8.4</v>
          </cell>
          <cell r="J1072">
            <v>14</v>
          </cell>
        </row>
        <row r="1073">
          <cell r="B1073">
            <v>0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  <cell r="H1073">
            <v>4.2</v>
          </cell>
          <cell r="I1073">
            <v>8.4</v>
          </cell>
          <cell r="J1073">
            <v>14</v>
          </cell>
        </row>
        <row r="1074">
          <cell r="B1074">
            <v>0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  <cell r="H1074">
            <v>4.2</v>
          </cell>
          <cell r="I1074">
            <v>8.4</v>
          </cell>
          <cell r="J1074">
            <v>14</v>
          </cell>
        </row>
        <row r="1075">
          <cell r="B1075">
            <v>0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  <cell r="H1075">
            <v>4.2</v>
          </cell>
          <cell r="I1075">
            <v>8.4</v>
          </cell>
          <cell r="J1075">
            <v>14</v>
          </cell>
        </row>
        <row r="1076">
          <cell r="B1076">
            <v>0</v>
          </cell>
          <cell r="C1076">
            <v>0</v>
          </cell>
          <cell r="D1076">
            <v>0</v>
          </cell>
          <cell r="E1076">
            <v>0</v>
          </cell>
          <cell r="F1076">
            <v>0</v>
          </cell>
          <cell r="G1076">
            <v>0</v>
          </cell>
          <cell r="H1076">
            <v>4.2</v>
          </cell>
          <cell r="I1076">
            <v>8.4</v>
          </cell>
          <cell r="J1076">
            <v>14</v>
          </cell>
        </row>
        <row r="1077">
          <cell r="B1077">
            <v>0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  <cell r="H1077">
            <v>4.2</v>
          </cell>
          <cell r="I1077">
            <v>8.4</v>
          </cell>
          <cell r="J1077">
            <v>14</v>
          </cell>
        </row>
        <row r="1078">
          <cell r="B1078">
            <v>0</v>
          </cell>
          <cell r="C1078">
            <v>0</v>
          </cell>
          <cell r="D1078">
            <v>0</v>
          </cell>
          <cell r="E1078">
            <v>0</v>
          </cell>
          <cell r="F1078">
            <v>0</v>
          </cell>
          <cell r="G1078">
            <v>0</v>
          </cell>
          <cell r="I1078">
            <v>8.4</v>
          </cell>
          <cell r="J1078">
            <v>14</v>
          </cell>
        </row>
        <row r="1079">
          <cell r="B1079">
            <v>52219</v>
          </cell>
          <cell r="C1079">
            <v>2.3679999999999999</v>
          </cell>
          <cell r="D1079">
            <v>2.0739999999999998</v>
          </cell>
          <cell r="E1079">
            <v>0.29409999999999997</v>
          </cell>
          <cell r="F1079">
            <v>0</v>
          </cell>
          <cell r="G1079">
            <v>0</v>
          </cell>
          <cell r="J1079">
            <v>14</v>
          </cell>
        </row>
        <row r="1081">
          <cell r="B1081" t="str">
            <v>Evolução FEC Conjunto Tatuapé</v>
          </cell>
        </row>
        <row r="1082">
          <cell r="B1082" t="str">
            <v>CONSUM</v>
          </cell>
          <cell r="C1082" t="str">
            <v>TOTAL</v>
          </cell>
          <cell r="D1082" t="str">
            <v>NPROG</v>
          </cell>
          <cell r="E1082" t="str">
            <v>PROG</v>
          </cell>
          <cell r="F1082" t="str">
            <v>SUBT INT</v>
          </cell>
          <cell r="G1082" t="str">
            <v>SUBT EXT</v>
          </cell>
          <cell r="H1082" t="str">
            <v>Padrão Mensal = 2,4</v>
          </cell>
          <cell r="I1082" t="str">
            <v>Padrão Trimestral = 4,8</v>
          </cell>
          <cell r="J1082" t="str">
            <v>Padrão Anual = 8</v>
          </cell>
        </row>
        <row r="1083">
          <cell r="B1083">
            <v>46495</v>
          </cell>
          <cell r="C1083">
            <v>0.21340000000000001</v>
          </cell>
          <cell r="D1083">
            <v>0.19900000000000001</v>
          </cell>
          <cell r="E1083">
            <v>0</v>
          </cell>
          <cell r="F1083">
            <v>1.4500000000000001E-2</v>
          </cell>
          <cell r="G1083">
            <v>0</v>
          </cell>
          <cell r="H1083">
            <v>2.4</v>
          </cell>
          <cell r="I1083">
            <v>4.8</v>
          </cell>
          <cell r="J1083">
            <v>8</v>
          </cell>
        </row>
        <row r="1084">
          <cell r="B1084">
            <v>46692</v>
          </cell>
          <cell r="C1084">
            <v>0.98539999999999994</v>
          </cell>
          <cell r="D1084">
            <v>0.36009999999999998</v>
          </cell>
          <cell r="E1084">
            <v>0.62529999999999997</v>
          </cell>
          <cell r="F1084">
            <v>0</v>
          </cell>
          <cell r="G1084">
            <v>0</v>
          </cell>
          <cell r="H1084">
            <v>2.4</v>
          </cell>
          <cell r="I1084">
            <v>4.8</v>
          </cell>
          <cell r="J1084">
            <v>8</v>
          </cell>
        </row>
        <row r="1085">
          <cell r="B1085">
            <v>46531</v>
          </cell>
          <cell r="C1085">
            <v>6.8900000000000003E-2</v>
          </cell>
          <cell r="D1085">
            <v>6.1499999999999999E-2</v>
          </cell>
          <cell r="E1085">
            <v>2.0999999999999999E-3</v>
          </cell>
          <cell r="F1085">
            <v>5.3E-3</v>
          </cell>
          <cell r="G1085">
            <v>0</v>
          </cell>
          <cell r="H1085">
            <v>2.4</v>
          </cell>
          <cell r="I1085">
            <v>4.8</v>
          </cell>
          <cell r="J1085">
            <v>8</v>
          </cell>
        </row>
        <row r="1086">
          <cell r="B1086">
            <v>46573</v>
          </cell>
          <cell r="C1086">
            <v>1.2698</v>
          </cell>
          <cell r="D1086">
            <v>0.62109999999999999</v>
          </cell>
          <cell r="E1086">
            <v>0.629</v>
          </cell>
          <cell r="F1086">
            <v>1.9800000000000002E-2</v>
          </cell>
          <cell r="G1086">
            <v>0</v>
          </cell>
          <cell r="H1086">
            <v>2.4</v>
          </cell>
          <cell r="I1086">
            <v>4.8</v>
          </cell>
          <cell r="J1086">
            <v>8</v>
          </cell>
        </row>
        <row r="1087">
          <cell r="B1087">
            <v>0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  <cell r="H1087">
            <v>2.4</v>
          </cell>
          <cell r="I1087">
            <v>4.8</v>
          </cell>
          <cell r="J1087">
            <v>8</v>
          </cell>
        </row>
        <row r="1088">
          <cell r="B1088">
            <v>0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  <cell r="H1088">
            <v>2.4</v>
          </cell>
          <cell r="I1088">
            <v>4.8</v>
          </cell>
          <cell r="J1088">
            <v>8</v>
          </cell>
        </row>
        <row r="1089">
          <cell r="B1089">
            <v>0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  <cell r="H1089">
            <v>2.4</v>
          </cell>
          <cell r="I1089">
            <v>4.8</v>
          </cell>
          <cell r="J1089">
            <v>8</v>
          </cell>
        </row>
        <row r="1090">
          <cell r="B1090">
            <v>0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  <cell r="H1090">
            <v>2.4</v>
          </cell>
          <cell r="I1090">
            <v>4.8</v>
          </cell>
          <cell r="J1090">
            <v>8</v>
          </cell>
        </row>
        <row r="1091">
          <cell r="B1091">
            <v>0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  <cell r="H1091">
            <v>2.4</v>
          </cell>
          <cell r="I1091">
            <v>4.8</v>
          </cell>
          <cell r="J1091">
            <v>8</v>
          </cell>
        </row>
        <row r="1092">
          <cell r="B1092">
            <v>0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  <cell r="H1092">
            <v>2.4</v>
          </cell>
          <cell r="I1092">
            <v>4.8</v>
          </cell>
          <cell r="J1092">
            <v>8</v>
          </cell>
        </row>
        <row r="1093">
          <cell r="B1093">
            <v>0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  <cell r="H1093">
            <v>2.4</v>
          </cell>
          <cell r="I1093">
            <v>4.8</v>
          </cell>
          <cell r="J1093">
            <v>8</v>
          </cell>
        </row>
        <row r="1094">
          <cell r="B1094">
            <v>0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  <cell r="H1094">
            <v>2.4</v>
          </cell>
          <cell r="I1094">
            <v>4.8</v>
          </cell>
          <cell r="J1094">
            <v>8</v>
          </cell>
        </row>
        <row r="1095">
          <cell r="B1095">
            <v>0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  <cell r="H1095">
            <v>2.4</v>
          </cell>
          <cell r="I1095">
            <v>4.8</v>
          </cell>
          <cell r="J1095">
            <v>8</v>
          </cell>
        </row>
        <row r="1096">
          <cell r="B1096">
            <v>0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  <cell r="H1096">
            <v>2.4</v>
          </cell>
          <cell r="I1096">
            <v>4.8</v>
          </cell>
          <cell r="J1096">
            <v>8</v>
          </cell>
        </row>
        <row r="1097">
          <cell r="B1097">
            <v>0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H1097">
            <v>2.4</v>
          </cell>
          <cell r="I1097">
            <v>4.8</v>
          </cell>
          <cell r="J1097">
            <v>8</v>
          </cell>
        </row>
        <row r="1098">
          <cell r="B1098">
            <v>0</v>
          </cell>
          <cell r="C1098">
            <v>0</v>
          </cell>
          <cell r="D1098">
            <v>0</v>
          </cell>
          <cell r="E1098">
            <v>0</v>
          </cell>
          <cell r="F1098">
            <v>0</v>
          </cell>
          <cell r="G1098">
            <v>0</v>
          </cell>
          <cell r="I1098">
            <v>4.8</v>
          </cell>
          <cell r="J1098">
            <v>8</v>
          </cell>
        </row>
        <row r="1099">
          <cell r="B1099">
            <v>46573</v>
          </cell>
          <cell r="C1099">
            <v>1.2698</v>
          </cell>
          <cell r="D1099">
            <v>0.62109999999999999</v>
          </cell>
          <cell r="E1099">
            <v>0.629</v>
          </cell>
          <cell r="F1099">
            <v>1.9800000000000002E-2</v>
          </cell>
          <cell r="G1099">
            <v>0</v>
          </cell>
          <cell r="J1099">
            <v>8</v>
          </cell>
        </row>
        <row r="1101">
          <cell r="B1101" t="str">
            <v>Evolução FEC Conjunto Tucuruvi</v>
          </cell>
        </row>
        <row r="1102">
          <cell r="B1102" t="str">
            <v>CONSUM</v>
          </cell>
          <cell r="C1102" t="str">
            <v>TOTAL</v>
          </cell>
          <cell r="D1102" t="str">
            <v>NPROG</v>
          </cell>
          <cell r="E1102" t="str">
            <v>PROG</v>
          </cell>
          <cell r="F1102" t="str">
            <v>SUBT INT</v>
          </cell>
          <cell r="G1102" t="str">
            <v>SUBT EXT</v>
          </cell>
          <cell r="H1102" t="str">
            <v>Padrão Mensal = 2,7</v>
          </cell>
          <cell r="I1102" t="str">
            <v>Padrão Trimestral = 5,4</v>
          </cell>
          <cell r="J1102" t="str">
            <v>Padrão Anual = 9</v>
          </cell>
        </row>
        <row r="1103">
          <cell r="B1103">
            <v>199327</v>
          </cell>
          <cell r="C1103">
            <v>1.8507</v>
          </cell>
          <cell r="D1103">
            <v>1.0858000000000001</v>
          </cell>
          <cell r="E1103">
            <v>0.1022</v>
          </cell>
          <cell r="F1103">
            <v>0.56430000000000002</v>
          </cell>
          <cell r="G1103">
            <v>9.8500000000000004E-2</v>
          </cell>
          <cell r="H1103">
            <v>2.7</v>
          </cell>
          <cell r="I1103">
            <v>5.4</v>
          </cell>
          <cell r="J1103">
            <v>9</v>
          </cell>
        </row>
        <row r="1104">
          <cell r="B1104">
            <v>199444</v>
          </cell>
          <cell r="C1104">
            <v>0.53380000000000005</v>
          </cell>
          <cell r="D1104">
            <v>0.50370000000000004</v>
          </cell>
          <cell r="E1104">
            <v>6.1000000000000004E-3</v>
          </cell>
          <cell r="F1104">
            <v>2.4E-2</v>
          </cell>
          <cell r="G1104">
            <v>0</v>
          </cell>
          <cell r="H1104">
            <v>2.7</v>
          </cell>
          <cell r="I1104">
            <v>5.4</v>
          </cell>
          <cell r="J1104">
            <v>9</v>
          </cell>
        </row>
        <row r="1105">
          <cell r="B1105">
            <v>198863</v>
          </cell>
          <cell r="C1105">
            <v>0.48609999999999998</v>
          </cell>
          <cell r="D1105">
            <v>0.435</v>
          </cell>
          <cell r="E1105">
            <v>5.11E-2</v>
          </cell>
          <cell r="F1105">
            <v>0</v>
          </cell>
          <cell r="G1105">
            <v>0</v>
          </cell>
          <cell r="H1105">
            <v>2.7</v>
          </cell>
          <cell r="I1105">
            <v>5.4</v>
          </cell>
          <cell r="J1105">
            <v>9</v>
          </cell>
        </row>
        <row r="1106">
          <cell r="B1106">
            <v>199211</v>
          </cell>
          <cell r="C1106">
            <v>2.8715000000000002</v>
          </cell>
          <cell r="D1106">
            <v>2.0249999999999999</v>
          </cell>
          <cell r="E1106">
            <v>0.15939999999999999</v>
          </cell>
          <cell r="F1106">
            <v>0.5887</v>
          </cell>
          <cell r="G1106">
            <v>9.8599999999999993E-2</v>
          </cell>
          <cell r="H1106">
            <v>2.7</v>
          </cell>
          <cell r="I1106">
            <v>5.4</v>
          </cell>
          <cell r="J1106">
            <v>9</v>
          </cell>
        </row>
        <row r="1107">
          <cell r="B1107">
            <v>0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  <cell r="G1107">
            <v>0</v>
          </cell>
          <cell r="H1107">
            <v>2.7</v>
          </cell>
          <cell r="I1107">
            <v>5.4</v>
          </cell>
          <cell r="J1107">
            <v>9</v>
          </cell>
        </row>
        <row r="1108">
          <cell r="B1108">
            <v>0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  <cell r="H1108">
            <v>2.7</v>
          </cell>
          <cell r="I1108">
            <v>5.4</v>
          </cell>
          <cell r="J1108">
            <v>9</v>
          </cell>
        </row>
        <row r="1109">
          <cell r="B1109">
            <v>0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H1109">
            <v>2.7</v>
          </cell>
          <cell r="I1109">
            <v>5.4</v>
          </cell>
          <cell r="J1109">
            <v>9</v>
          </cell>
        </row>
        <row r="1110">
          <cell r="B1110">
            <v>0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  <cell r="H1110">
            <v>2.7</v>
          </cell>
          <cell r="I1110">
            <v>5.4</v>
          </cell>
          <cell r="J1110">
            <v>9</v>
          </cell>
        </row>
        <row r="1111">
          <cell r="B1111">
            <v>0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  <cell r="H1111">
            <v>2.7</v>
          </cell>
          <cell r="I1111">
            <v>5.4</v>
          </cell>
          <cell r="J1111">
            <v>9</v>
          </cell>
        </row>
        <row r="1112">
          <cell r="B1112">
            <v>0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2.7</v>
          </cell>
          <cell r="I1112">
            <v>5.4</v>
          </cell>
          <cell r="J1112">
            <v>9</v>
          </cell>
        </row>
        <row r="1113">
          <cell r="B1113">
            <v>0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  <cell r="G1113">
            <v>0</v>
          </cell>
          <cell r="H1113">
            <v>2.7</v>
          </cell>
          <cell r="I1113">
            <v>5.4</v>
          </cell>
          <cell r="J1113">
            <v>9</v>
          </cell>
        </row>
        <row r="1114">
          <cell r="B1114">
            <v>0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  <cell r="H1114">
            <v>2.7</v>
          </cell>
          <cell r="I1114">
            <v>5.4</v>
          </cell>
          <cell r="J1114">
            <v>9</v>
          </cell>
        </row>
        <row r="1115">
          <cell r="B1115">
            <v>0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  <cell r="G1115">
            <v>0</v>
          </cell>
          <cell r="H1115">
            <v>2.7</v>
          </cell>
          <cell r="I1115">
            <v>5.4</v>
          </cell>
          <cell r="J1115">
            <v>9</v>
          </cell>
        </row>
        <row r="1116">
          <cell r="B1116">
            <v>0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  <cell r="H1116">
            <v>2.7</v>
          </cell>
          <cell r="I1116">
            <v>5.4</v>
          </cell>
          <cell r="J1116">
            <v>9</v>
          </cell>
        </row>
        <row r="1117">
          <cell r="B1117">
            <v>0</v>
          </cell>
          <cell r="C1117">
            <v>0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  <cell r="H1117">
            <v>2.7</v>
          </cell>
          <cell r="I1117">
            <v>5.4</v>
          </cell>
          <cell r="J1117">
            <v>9</v>
          </cell>
        </row>
        <row r="1118">
          <cell r="B1118">
            <v>0</v>
          </cell>
          <cell r="C1118">
            <v>0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  <cell r="I1118">
            <v>5.4</v>
          </cell>
          <cell r="J1118">
            <v>9</v>
          </cell>
        </row>
        <row r="1119">
          <cell r="B1119">
            <v>199211</v>
          </cell>
          <cell r="C1119">
            <v>2.8715000000000002</v>
          </cell>
          <cell r="D1119">
            <v>2.0249999999999999</v>
          </cell>
          <cell r="E1119">
            <v>0.15939999999999999</v>
          </cell>
          <cell r="F1119">
            <v>0.5887</v>
          </cell>
          <cell r="G1119">
            <v>9.8599999999999993E-2</v>
          </cell>
          <cell r="J1119">
            <v>9</v>
          </cell>
        </row>
        <row r="1121">
          <cell r="B1121" t="str">
            <v>Evolução FEC Conjunto Vila Mariana</v>
          </cell>
        </row>
        <row r="1122">
          <cell r="B1122" t="str">
            <v>CONSUM</v>
          </cell>
          <cell r="C1122" t="str">
            <v>TOTAL</v>
          </cell>
          <cell r="D1122" t="str">
            <v>NPROG</v>
          </cell>
          <cell r="E1122" t="str">
            <v>PROG</v>
          </cell>
          <cell r="F1122" t="str">
            <v>SUBT INT</v>
          </cell>
          <cell r="G1122" t="str">
            <v>SUBT EXT</v>
          </cell>
          <cell r="H1122" t="str">
            <v>Padrão Mensal = 2</v>
          </cell>
          <cell r="I1122" t="str">
            <v>Padrão Trimestral = 3,6</v>
          </cell>
          <cell r="J1122" t="str">
            <v>Padrão Anual = 6</v>
          </cell>
        </row>
        <row r="1123">
          <cell r="B1123">
            <v>82303</v>
          </cell>
          <cell r="C1123">
            <v>0.62919999999999998</v>
          </cell>
          <cell r="D1123">
            <v>0.37069999999999997</v>
          </cell>
          <cell r="E1123">
            <v>3.2000000000000002E-3</v>
          </cell>
          <cell r="F1123">
            <v>0</v>
          </cell>
          <cell r="G1123">
            <v>0.25530000000000003</v>
          </cell>
          <cell r="H1123">
            <v>2</v>
          </cell>
          <cell r="I1123">
            <v>3.6</v>
          </cell>
          <cell r="J1123">
            <v>6</v>
          </cell>
        </row>
        <row r="1124">
          <cell r="B1124">
            <v>82303</v>
          </cell>
          <cell r="C1124">
            <v>0.1673</v>
          </cell>
          <cell r="D1124">
            <v>0.15859999999999999</v>
          </cell>
          <cell r="E1124">
            <v>8.6999999999999994E-3</v>
          </cell>
          <cell r="F1124">
            <v>0</v>
          </cell>
          <cell r="G1124">
            <v>0</v>
          </cell>
          <cell r="H1124">
            <v>2</v>
          </cell>
          <cell r="I1124">
            <v>3.6</v>
          </cell>
          <cell r="J1124">
            <v>6</v>
          </cell>
        </row>
        <row r="1125">
          <cell r="B1125">
            <v>82122</v>
          </cell>
          <cell r="C1125">
            <v>0.44140000000000001</v>
          </cell>
          <cell r="D1125">
            <v>0.43519999999999998</v>
          </cell>
          <cell r="E1125">
            <v>6.1999999999999998E-3</v>
          </cell>
          <cell r="F1125">
            <v>0</v>
          </cell>
          <cell r="G1125">
            <v>0</v>
          </cell>
          <cell r="H1125">
            <v>2</v>
          </cell>
          <cell r="I1125">
            <v>3.6</v>
          </cell>
          <cell r="J1125">
            <v>6</v>
          </cell>
        </row>
        <row r="1126">
          <cell r="B1126">
            <v>82243</v>
          </cell>
          <cell r="C1126">
            <v>1.2378</v>
          </cell>
          <cell r="D1126">
            <v>0.96419999999999995</v>
          </cell>
          <cell r="E1126">
            <v>1.8100000000000002E-2</v>
          </cell>
          <cell r="F1126">
            <v>0</v>
          </cell>
          <cell r="G1126">
            <v>0.2555</v>
          </cell>
          <cell r="H1126">
            <v>2</v>
          </cell>
          <cell r="I1126">
            <v>3.6</v>
          </cell>
          <cell r="J1126">
            <v>6</v>
          </cell>
        </row>
        <row r="1127">
          <cell r="B1127">
            <v>0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  <cell r="H1127">
            <v>2</v>
          </cell>
          <cell r="I1127">
            <v>3.6</v>
          </cell>
          <cell r="J1127">
            <v>6</v>
          </cell>
        </row>
        <row r="1128">
          <cell r="B1128">
            <v>0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2</v>
          </cell>
          <cell r="I1128">
            <v>3.6</v>
          </cell>
          <cell r="J1128">
            <v>6</v>
          </cell>
        </row>
        <row r="1129">
          <cell r="B1129">
            <v>0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2</v>
          </cell>
          <cell r="I1129">
            <v>3.6</v>
          </cell>
          <cell r="J1129">
            <v>6</v>
          </cell>
        </row>
        <row r="1130">
          <cell r="B1130">
            <v>0</v>
          </cell>
          <cell r="C1130">
            <v>0</v>
          </cell>
          <cell r="D1130">
            <v>0</v>
          </cell>
          <cell r="E1130">
            <v>0</v>
          </cell>
          <cell r="F1130">
            <v>0</v>
          </cell>
          <cell r="G1130">
            <v>0</v>
          </cell>
          <cell r="H1130">
            <v>2</v>
          </cell>
          <cell r="I1130">
            <v>3.6</v>
          </cell>
          <cell r="J1130">
            <v>6</v>
          </cell>
        </row>
        <row r="1131">
          <cell r="B1131">
            <v>0</v>
          </cell>
          <cell r="C1131">
            <v>0</v>
          </cell>
          <cell r="D1131">
            <v>0</v>
          </cell>
          <cell r="E1131">
            <v>0</v>
          </cell>
          <cell r="F1131">
            <v>0</v>
          </cell>
          <cell r="G1131">
            <v>0</v>
          </cell>
          <cell r="H1131">
            <v>2</v>
          </cell>
          <cell r="I1131">
            <v>3.6</v>
          </cell>
          <cell r="J1131">
            <v>6</v>
          </cell>
        </row>
        <row r="1132">
          <cell r="B1132">
            <v>0</v>
          </cell>
          <cell r="C1132">
            <v>0</v>
          </cell>
          <cell r="D1132">
            <v>0</v>
          </cell>
          <cell r="E1132">
            <v>0</v>
          </cell>
          <cell r="F1132">
            <v>0</v>
          </cell>
          <cell r="G1132">
            <v>0</v>
          </cell>
          <cell r="H1132">
            <v>2</v>
          </cell>
          <cell r="I1132">
            <v>3.6</v>
          </cell>
          <cell r="J1132">
            <v>6</v>
          </cell>
        </row>
        <row r="1133">
          <cell r="B1133">
            <v>0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  <cell r="H1133">
            <v>2</v>
          </cell>
          <cell r="I1133">
            <v>3.6</v>
          </cell>
          <cell r="J1133">
            <v>6</v>
          </cell>
        </row>
        <row r="1134">
          <cell r="B1134">
            <v>0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  <cell r="H1134">
            <v>2</v>
          </cell>
          <cell r="I1134">
            <v>3.6</v>
          </cell>
          <cell r="J1134">
            <v>6</v>
          </cell>
        </row>
        <row r="1135">
          <cell r="B1135">
            <v>0</v>
          </cell>
          <cell r="C1135">
            <v>0</v>
          </cell>
          <cell r="D1135">
            <v>0</v>
          </cell>
          <cell r="E1135">
            <v>0</v>
          </cell>
          <cell r="F1135">
            <v>0</v>
          </cell>
          <cell r="G1135">
            <v>0</v>
          </cell>
          <cell r="H1135">
            <v>2</v>
          </cell>
          <cell r="I1135">
            <v>3.6</v>
          </cell>
          <cell r="J1135">
            <v>6</v>
          </cell>
        </row>
        <row r="1136">
          <cell r="B1136">
            <v>0</v>
          </cell>
          <cell r="C1136">
            <v>0</v>
          </cell>
          <cell r="D1136">
            <v>0</v>
          </cell>
          <cell r="E1136">
            <v>0</v>
          </cell>
          <cell r="F1136">
            <v>0</v>
          </cell>
          <cell r="G1136">
            <v>0</v>
          </cell>
          <cell r="H1136">
            <v>2</v>
          </cell>
          <cell r="I1136">
            <v>3.6</v>
          </cell>
          <cell r="J1136">
            <v>6</v>
          </cell>
        </row>
        <row r="1137">
          <cell r="B1137">
            <v>0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  <cell r="H1137">
            <v>2</v>
          </cell>
          <cell r="I1137">
            <v>3.6</v>
          </cell>
          <cell r="J1137">
            <v>6</v>
          </cell>
        </row>
        <row r="1138">
          <cell r="B1138">
            <v>0</v>
          </cell>
          <cell r="C1138">
            <v>0</v>
          </cell>
          <cell r="D1138">
            <v>0</v>
          </cell>
          <cell r="E1138">
            <v>0</v>
          </cell>
          <cell r="F1138">
            <v>0</v>
          </cell>
          <cell r="G1138">
            <v>0</v>
          </cell>
          <cell r="I1138">
            <v>3.6</v>
          </cell>
          <cell r="J1138">
            <v>6</v>
          </cell>
        </row>
        <row r="1139">
          <cell r="B1139">
            <v>82243</v>
          </cell>
          <cell r="C1139">
            <v>1.2378</v>
          </cell>
          <cell r="D1139">
            <v>0.96419999999999995</v>
          </cell>
          <cell r="E1139">
            <v>1.8100000000000002E-2</v>
          </cell>
          <cell r="F1139">
            <v>0</v>
          </cell>
          <cell r="G1139">
            <v>0.2555</v>
          </cell>
          <cell r="J1139">
            <v>6</v>
          </cell>
        </row>
        <row r="1141">
          <cell r="B1141" t="str">
            <v>Evolução FEC Conjunto Vila Matilde</v>
          </cell>
        </row>
        <row r="1142">
          <cell r="B1142" t="str">
            <v>CONSUM</v>
          </cell>
          <cell r="C1142" t="str">
            <v>TOTAL</v>
          </cell>
          <cell r="D1142" t="str">
            <v>NPROG</v>
          </cell>
          <cell r="E1142" t="str">
            <v>PROG</v>
          </cell>
          <cell r="F1142" t="str">
            <v>SUBT INT</v>
          </cell>
          <cell r="G1142" t="str">
            <v>SUBT EXT</v>
          </cell>
          <cell r="H1142" t="str">
            <v>Padrão Mensal = 2</v>
          </cell>
          <cell r="I1142" t="str">
            <v>Padrão Trimestral = 3,6</v>
          </cell>
          <cell r="J1142" t="str">
            <v>Padrão Anual = 6</v>
          </cell>
        </row>
        <row r="1143">
          <cell r="B1143">
            <v>86155</v>
          </cell>
          <cell r="C1143">
            <v>1.3263</v>
          </cell>
          <cell r="D1143">
            <v>0.5444</v>
          </cell>
          <cell r="E1143">
            <v>1.8E-3</v>
          </cell>
          <cell r="F1143">
            <v>0.78010000000000002</v>
          </cell>
          <cell r="G1143">
            <v>0</v>
          </cell>
          <cell r="H1143">
            <v>2</v>
          </cell>
          <cell r="I1143">
            <v>3.6</v>
          </cell>
          <cell r="J1143">
            <v>6</v>
          </cell>
        </row>
        <row r="1144">
          <cell r="B1144">
            <v>86311</v>
          </cell>
          <cell r="C1144">
            <v>0.40570000000000001</v>
          </cell>
          <cell r="D1144">
            <v>0.3725</v>
          </cell>
          <cell r="E1144">
            <v>1.3899999999999999E-2</v>
          </cell>
          <cell r="F1144">
            <v>1.9300000000000001E-2</v>
          </cell>
          <cell r="G1144">
            <v>0</v>
          </cell>
          <cell r="H1144">
            <v>2</v>
          </cell>
          <cell r="I1144">
            <v>3.6</v>
          </cell>
          <cell r="J1144">
            <v>6</v>
          </cell>
        </row>
        <row r="1145">
          <cell r="B1145">
            <v>86100</v>
          </cell>
          <cell r="C1145">
            <v>6.5500000000000003E-2</v>
          </cell>
          <cell r="D1145">
            <v>6.25E-2</v>
          </cell>
          <cell r="E1145">
            <v>3.0000000000000001E-3</v>
          </cell>
          <cell r="F1145">
            <v>0</v>
          </cell>
          <cell r="G1145">
            <v>0</v>
          </cell>
          <cell r="H1145">
            <v>2</v>
          </cell>
          <cell r="I1145">
            <v>3.6</v>
          </cell>
          <cell r="J1145">
            <v>6</v>
          </cell>
        </row>
        <row r="1146">
          <cell r="B1146">
            <v>86189</v>
          </cell>
          <cell r="C1146">
            <v>1.7975000000000001</v>
          </cell>
          <cell r="D1146">
            <v>0.97960000000000003</v>
          </cell>
          <cell r="E1146">
            <v>1.8700000000000001E-2</v>
          </cell>
          <cell r="F1146">
            <v>0.79910000000000003</v>
          </cell>
          <cell r="G1146">
            <v>0</v>
          </cell>
          <cell r="H1146">
            <v>2</v>
          </cell>
          <cell r="I1146">
            <v>3.6</v>
          </cell>
          <cell r="J1146">
            <v>6</v>
          </cell>
        </row>
        <row r="1147">
          <cell r="B1147">
            <v>0</v>
          </cell>
          <cell r="C1147">
            <v>0</v>
          </cell>
          <cell r="D1147">
            <v>0</v>
          </cell>
          <cell r="E1147">
            <v>0</v>
          </cell>
          <cell r="F1147">
            <v>0</v>
          </cell>
          <cell r="G1147">
            <v>0</v>
          </cell>
          <cell r="H1147">
            <v>2</v>
          </cell>
          <cell r="I1147">
            <v>3.6</v>
          </cell>
          <cell r="J1147">
            <v>6</v>
          </cell>
        </row>
        <row r="1148">
          <cell r="B1148">
            <v>0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  <cell r="H1148">
            <v>2</v>
          </cell>
          <cell r="I1148">
            <v>3.6</v>
          </cell>
          <cell r="J1148">
            <v>6</v>
          </cell>
        </row>
        <row r="1149">
          <cell r="B1149">
            <v>0</v>
          </cell>
          <cell r="C1149">
            <v>0</v>
          </cell>
          <cell r="D1149">
            <v>0</v>
          </cell>
          <cell r="E1149">
            <v>0</v>
          </cell>
          <cell r="F1149">
            <v>0</v>
          </cell>
          <cell r="G1149">
            <v>0</v>
          </cell>
          <cell r="H1149">
            <v>2</v>
          </cell>
          <cell r="I1149">
            <v>3.6</v>
          </cell>
          <cell r="J1149">
            <v>6</v>
          </cell>
        </row>
        <row r="1150">
          <cell r="B1150">
            <v>0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  <cell r="H1150">
            <v>2</v>
          </cell>
          <cell r="I1150">
            <v>3.6</v>
          </cell>
          <cell r="J1150">
            <v>6</v>
          </cell>
        </row>
        <row r="1151">
          <cell r="B1151">
            <v>0</v>
          </cell>
          <cell r="C1151">
            <v>0</v>
          </cell>
          <cell r="D1151">
            <v>0</v>
          </cell>
          <cell r="E1151">
            <v>0</v>
          </cell>
          <cell r="F1151">
            <v>0</v>
          </cell>
          <cell r="G1151">
            <v>0</v>
          </cell>
          <cell r="H1151">
            <v>2</v>
          </cell>
          <cell r="I1151">
            <v>3.6</v>
          </cell>
          <cell r="J1151">
            <v>6</v>
          </cell>
        </row>
        <row r="1152">
          <cell r="B1152">
            <v>0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  <cell r="H1152">
            <v>2</v>
          </cell>
          <cell r="I1152">
            <v>3.6</v>
          </cell>
          <cell r="J1152">
            <v>6</v>
          </cell>
        </row>
        <row r="1153">
          <cell r="B1153">
            <v>0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  <cell r="H1153">
            <v>2</v>
          </cell>
          <cell r="I1153">
            <v>3.6</v>
          </cell>
          <cell r="J1153">
            <v>6</v>
          </cell>
        </row>
        <row r="1154">
          <cell r="B1154">
            <v>0</v>
          </cell>
          <cell r="C1154">
            <v>0</v>
          </cell>
          <cell r="D1154">
            <v>0</v>
          </cell>
          <cell r="E1154">
            <v>0</v>
          </cell>
          <cell r="F1154">
            <v>0</v>
          </cell>
          <cell r="G1154">
            <v>0</v>
          </cell>
          <cell r="H1154">
            <v>2</v>
          </cell>
          <cell r="I1154">
            <v>3.6</v>
          </cell>
          <cell r="J1154">
            <v>6</v>
          </cell>
        </row>
        <row r="1155">
          <cell r="B1155">
            <v>0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  <cell r="H1155">
            <v>2</v>
          </cell>
          <cell r="I1155">
            <v>3.6</v>
          </cell>
          <cell r="J1155">
            <v>6</v>
          </cell>
        </row>
        <row r="1156">
          <cell r="B1156">
            <v>0</v>
          </cell>
          <cell r="C1156">
            <v>0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  <cell r="H1156">
            <v>2</v>
          </cell>
          <cell r="I1156">
            <v>3.6</v>
          </cell>
          <cell r="J1156">
            <v>6</v>
          </cell>
        </row>
        <row r="1157">
          <cell r="B1157">
            <v>0</v>
          </cell>
          <cell r="C1157">
            <v>0</v>
          </cell>
          <cell r="D1157">
            <v>0</v>
          </cell>
          <cell r="E1157">
            <v>0</v>
          </cell>
          <cell r="F1157">
            <v>0</v>
          </cell>
          <cell r="G1157">
            <v>0</v>
          </cell>
          <cell r="H1157">
            <v>2</v>
          </cell>
          <cell r="I1157">
            <v>3.6</v>
          </cell>
          <cell r="J1157">
            <v>6</v>
          </cell>
        </row>
        <row r="1158">
          <cell r="B1158">
            <v>0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  <cell r="G1158">
            <v>0</v>
          </cell>
          <cell r="I1158">
            <v>3.6</v>
          </cell>
          <cell r="J1158">
            <v>6</v>
          </cell>
        </row>
        <row r="1159">
          <cell r="B1159">
            <v>86189</v>
          </cell>
          <cell r="C1159">
            <v>1.7975000000000001</v>
          </cell>
          <cell r="D1159">
            <v>0.97960000000000003</v>
          </cell>
          <cell r="E1159">
            <v>1.8700000000000001E-2</v>
          </cell>
          <cell r="F1159">
            <v>0.79910000000000003</v>
          </cell>
          <cell r="G1159">
            <v>0</v>
          </cell>
          <cell r="J1159">
            <v>6</v>
          </cell>
        </row>
        <row r="1161">
          <cell r="B1161" t="str">
            <v>Evolução FEC Conjunto Vila Prudente</v>
          </cell>
        </row>
        <row r="1162">
          <cell r="B1162" t="str">
            <v>CONSUM</v>
          </cell>
          <cell r="C1162" t="str">
            <v>TOTAL</v>
          </cell>
          <cell r="D1162" t="str">
            <v>NPROG</v>
          </cell>
          <cell r="E1162" t="str">
            <v>PROG</v>
          </cell>
          <cell r="F1162" t="str">
            <v>SUBT INT</v>
          </cell>
          <cell r="G1162" t="str">
            <v>SUBT EXT</v>
          </cell>
          <cell r="H1162" t="str">
            <v>Padrão Mensal = 2</v>
          </cell>
          <cell r="I1162" t="str">
            <v>Padrão Trimestral = 3</v>
          </cell>
          <cell r="J1162" t="str">
            <v>Padrão Anual = 5</v>
          </cell>
        </row>
        <row r="1163">
          <cell r="B1163">
            <v>122205</v>
          </cell>
          <cell r="C1163">
            <v>0.71530000000000005</v>
          </cell>
          <cell r="D1163">
            <v>0.33979999999999999</v>
          </cell>
          <cell r="E1163">
            <v>6.7999999999999996E-3</v>
          </cell>
          <cell r="F1163">
            <v>0.36859999999999998</v>
          </cell>
          <cell r="G1163">
            <v>0</v>
          </cell>
          <cell r="H1163">
            <v>2</v>
          </cell>
          <cell r="I1163">
            <v>3</v>
          </cell>
          <cell r="J1163">
            <v>5</v>
          </cell>
        </row>
        <row r="1164">
          <cell r="B1164">
            <v>122580</v>
          </cell>
          <cell r="C1164">
            <v>0.26469999999999999</v>
          </cell>
          <cell r="D1164">
            <v>0.2185</v>
          </cell>
          <cell r="E1164">
            <v>1.77E-2</v>
          </cell>
          <cell r="F1164">
            <v>2.8500000000000001E-2</v>
          </cell>
          <cell r="G1164">
            <v>0</v>
          </cell>
          <cell r="H1164">
            <v>2</v>
          </cell>
          <cell r="I1164">
            <v>3</v>
          </cell>
          <cell r="J1164">
            <v>5</v>
          </cell>
        </row>
        <row r="1165">
          <cell r="B1165">
            <v>122096</v>
          </cell>
          <cell r="C1165">
            <v>0.1903</v>
          </cell>
          <cell r="D1165">
            <v>0.17549999999999999</v>
          </cell>
          <cell r="E1165">
            <v>1.35E-2</v>
          </cell>
          <cell r="F1165">
            <v>1.1999999999999999E-3</v>
          </cell>
          <cell r="G1165">
            <v>0</v>
          </cell>
          <cell r="H1165">
            <v>2</v>
          </cell>
          <cell r="I1165">
            <v>3</v>
          </cell>
          <cell r="J1165">
            <v>5</v>
          </cell>
        </row>
        <row r="1166">
          <cell r="B1166">
            <v>122294</v>
          </cell>
          <cell r="C1166">
            <v>1.1700999999999999</v>
          </cell>
          <cell r="D1166">
            <v>0.73380000000000001</v>
          </cell>
          <cell r="E1166">
            <v>3.7999999999999999E-2</v>
          </cell>
          <cell r="F1166">
            <v>0.39810000000000001</v>
          </cell>
          <cell r="G1166">
            <v>0</v>
          </cell>
          <cell r="H1166">
            <v>2</v>
          </cell>
          <cell r="I1166">
            <v>3</v>
          </cell>
          <cell r="J1166">
            <v>5</v>
          </cell>
        </row>
        <row r="1167">
          <cell r="B1167">
            <v>0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  <cell r="H1167">
            <v>2</v>
          </cell>
          <cell r="I1167">
            <v>3</v>
          </cell>
          <cell r="J1167">
            <v>5</v>
          </cell>
        </row>
        <row r="1168">
          <cell r="B1168">
            <v>0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H1168">
            <v>2</v>
          </cell>
          <cell r="I1168">
            <v>3</v>
          </cell>
          <cell r="J1168">
            <v>5</v>
          </cell>
        </row>
        <row r="1169">
          <cell r="B1169">
            <v>0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  <cell r="H1169">
            <v>2</v>
          </cell>
          <cell r="I1169">
            <v>3</v>
          </cell>
          <cell r="J1169">
            <v>5</v>
          </cell>
        </row>
        <row r="1170">
          <cell r="B1170">
            <v>0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  <cell r="H1170">
            <v>2</v>
          </cell>
          <cell r="I1170">
            <v>3</v>
          </cell>
          <cell r="J1170">
            <v>5</v>
          </cell>
        </row>
        <row r="1171">
          <cell r="B1171">
            <v>0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  <cell r="G1171">
            <v>0</v>
          </cell>
          <cell r="H1171">
            <v>2</v>
          </cell>
          <cell r="I1171">
            <v>3</v>
          </cell>
          <cell r="J1171">
            <v>5</v>
          </cell>
        </row>
        <row r="1172">
          <cell r="B1172">
            <v>0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  <cell r="G1172">
            <v>0</v>
          </cell>
          <cell r="H1172">
            <v>2</v>
          </cell>
          <cell r="I1172">
            <v>3</v>
          </cell>
          <cell r="J1172">
            <v>5</v>
          </cell>
        </row>
        <row r="1173">
          <cell r="B1173">
            <v>0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  <cell r="H1173">
            <v>2</v>
          </cell>
          <cell r="I1173">
            <v>3</v>
          </cell>
          <cell r="J1173">
            <v>5</v>
          </cell>
        </row>
        <row r="1174">
          <cell r="B1174">
            <v>0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  <cell r="H1174">
            <v>2</v>
          </cell>
          <cell r="I1174">
            <v>3</v>
          </cell>
          <cell r="J1174">
            <v>5</v>
          </cell>
        </row>
        <row r="1175">
          <cell r="B1175">
            <v>0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  <cell r="H1175">
            <v>2</v>
          </cell>
          <cell r="I1175">
            <v>3</v>
          </cell>
          <cell r="J1175">
            <v>5</v>
          </cell>
        </row>
        <row r="1176">
          <cell r="B1176">
            <v>0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  <cell r="H1176">
            <v>2</v>
          </cell>
          <cell r="I1176">
            <v>3</v>
          </cell>
          <cell r="J1176">
            <v>5</v>
          </cell>
        </row>
        <row r="1177">
          <cell r="B1177">
            <v>0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  <cell r="H1177">
            <v>2</v>
          </cell>
          <cell r="I1177">
            <v>3</v>
          </cell>
          <cell r="J1177">
            <v>5</v>
          </cell>
        </row>
        <row r="1178">
          <cell r="B1178">
            <v>0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  <cell r="I1178">
            <v>3</v>
          </cell>
          <cell r="J1178">
            <v>5</v>
          </cell>
        </row>
        <row r="1179">
          <cell r="B1179">
            <v>122294</v>
          </cell>
          <cell r="C1179">
            <v>1.1700999999999999</v>
          </cell>
          <cell r="D1179">
            <v>0.73380000000000001</v>
          </cell>
          <cell r="E1179">
            <v>3.7999999999999999E-2</v>
          </cell>
          <cell r="F1179">
            <v>0.39810000000000001</v>
          </cell>
          <cell r="G1179">
            <v>0</v>
          </cell>
          <cell r="J1179">
            <v>5</v>
          </cell>
        </row>
        <row r="1181">
          <cell r="B1181" t="str">
            <v>Evolução FEC Total da Eletropaulo</v>
          </cell>
        </row>
        <row r="1182">
          <cell r="B1182" t="str">
            <v>CONSUM</v>
          </cell>
          <cell r="C1182" t="str">
            <v>TOTAL</v>
          </cell>
          <cell r="D1182" t="str">
            <v>NPROG</v>
          </cell>
          <cell r="E1182" t="str">
            <v>PROG</v>
          </cell>
          <cell r="F1182" t="str">
            <v>SUBT INT</v>
          </cell>
          <cell r="G1182" t="str">
            <v>SUBT EXT</v>
          </cell>
          <cell r="H1182" t="str">
            <v>Padrão Mensal = 1,49</v>
          </cell>
          <cell r="J1182" t="str">
            <v>Padrão Anual = 8,95</v>
          </cell>
        </row>
        <row r="1183">
          <cell r="B1183">
            <v>5236496</v>
          </cell>
          <cell r="C1183">
            <v>1.0428999999999999</v>
          </cell>
          <cell r="D1183">
            <v>0.82740000000000002</v>
          </cell>
          <cell r="E1183">
            <v>2.9100000000000001E-2</v>
          </cell>
          <cell r="F1183">
            <v>0.1489</v>
          </cell>
          <cell r="G1183">
            <v>3.7600000000000001E-2</v>
          </cell>
          <cell r="H1183">
            <v>1.49</v>
          </cell>
          <cell r="I1183" t="e">
            <v>#N/A</v>
          </cell>
          <cell r="J1183">
            <v>8.9499999999999993</v>
          </cell>
        </row>
        <row r="1184">
          <cell r="B1184">
            <v>5267727</v>
          </cell>
          <cell r="C1184">
            <v>0.57879999999999998</v>
          </cell>
          <cell r="D1184">
            <v>0.47649999999999998</v>
          </cell>
          <cell r="E1184">
            <v>2.8799999999999999E-2</v>
          </cell>
          <cell r="F1184">
            <v>7.3400000000000007E-2</v>
          </cell>
          <cell r="G1184">
            <v>0</v>
          </cell>
          <cell r="H1184">
            <v>1.49</v>
          </cell>
          <cell r="I1184" t="e">
            <v>#N/A</v>
          </cell>
          <cell r="J1184">
            <v>8.9499999999999993</v>
          </cell>
        </row>
        <row r="1185">
          <cell r="B1185">
            <v>5246493</v>
          </cell>
          <cell r="C1185">
            <v>0.4466</v>
          </cell>
          <cell r="D1185">
            <v>0.3614</v>
          </cell>
          <cell r="E1185">
            <v>4.07E-2</v>
          </cell>
          <cell r="F1185">
            <v>4.4400000000000002E-2</v>
          </cell>
          <cell r="G1185">
            <v>0</v>
          </cell>
          <cell r="H1185">
            <v>1.49</v>
          </cell>
          <cell r="I1185" t="e">
            <v>#N/A</v>
          </cell>
          <cell r="J1185">
            <v>8.9499999999999993</v>
          </cell>
        </row>
        <row r="1186">
          <cell r="B1186">
            <v>5250239</v>
          </cell>
          <cell r="C1186">
            <v>2.0672000000000001</v>
          </cell>
          <cell r="D1186">
            <v>1.6645000000000001</v>
          </cell>
          <cell r="E1186">
            <v>9.8599999999999993E-2</v>
          </cell>
          <cell r="F1186">
            <v>0.26650000000000001</v>
          </cell>
          <cell r="G1186">
            <v>3.7499999999999999E-2</v>
          </cell>
          <cell r="H1186">
            <v>1.49</v>
          </cell>
          <cell r="I1186" t="e">
            <v>#N/A</v>
          </cell>
          <cell r="J1186">
            <v>8.9499999999999993</v>
          </cell>
        </row>
        <row r="1187">
          <cell r="B1187">
            <v>0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  <cell r="H1187">
            <v>1.49</v>
          </cell>
          <cell r="I1187" t="e">
            <v>#N/A</v>
          </cell>
          <cell r="J1187">
            <v>8.9499999999999993</v>
          </cell>
        </row>
        <row r="1188">
          <cell r="B1188">
            <v>0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  <cell r="H1188">
            <v>1.49</v>
          </cell>
          <cell r="I1188" t="e">
            <v>#N/A</v>
          </cell>
          <cell r="J1188">
            <v>8.9499999999999993</v>
          </cell>
        </row>
        <row r="1189">
          <cell r="B1189">
            <v>0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  <cell r="H1189">
            <v>1.49</v>
          </cell>
          <cell r="I1189" t="e">
            <v>#N/A</v>
          </cell>
          <cell r="J1189">
            <v>8.9499999999999993</v>
          </cell>
        </row>
        <row r="1190">
          <cell r="B1190">
            <v>0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  <cell r="H1190">
            <v>1.49</v>
          </cell>
          <cell r="I1190" t="e">
            <v>#N/A</v>
          </cell>
          <cell r="J1190">
            <v>8.9499999999999993</v>
          </cell>
        </row>
        <row r="1191">
          <cell r="B1191">
            <v>0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  <cell r="H1191">
            <v>1.49</v>
          </cell>
          <cell r="I1191" t="e">
            <v>#N/A</v>
          </cell>
          <cell r="J1191">
            <v>8.9499999999999993</v>
          </cell>
        </row>
        <row r="1192">
          <cell r="B1192">
            <v>0</v>
          </cell>
          <cell r="C1192">
            <v>0</v>
          </cell>
          <cell r="D1192">
            <v>0</v>
          </cell>
          <cell r="E1192">
            <v>0</v>
          </cell>
          <cell r="F1192">
            <v>0</v>
          </cell>
          <cell r="G1192">
            <v>0</v>
          </cell>
          <cell r="H1192">
            <v>1.49</v>
          </cell>
          <cell r="I1192" t="e">
            <v>#N/A</v>
          </cell>
          <cell r="J1192">
            <v>8.9499999999999993</v>
          </cell>
        </row>
        <row r="1193">
          <cell r="B1193">
            <v>0</v>
          </cell>
          <cell r="C1193">
            <v>0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  <cell r="H1193">
            <v>1.49</v>
          </cell>
          <cell r="I1193" t="e">
            <v>#N/A</v>
          </cell>
          <cell r="J1193">
            <v>8.9499999999999993</v>
          </cell>
        </row>
        <row r="1194">
          <cell r="B1194">
            <v>0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  <cell r="H1194">
            <v>1.49</v>
          </cell>
          <cell r="I1194" t="e">
            <v>#N/A</v>
          </cell>
          <cell r="J1194">
            <v>8.9499999999999993</v>
          </cell>
        </row>
        <row r="1195">
          <cell r="B1195">
            <v>0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  <cell r="H1195">
            <v>1.49</v>
          </cell>
          <cell r="I1195" t="e">
            <v>#N/A</v>
          </cell>
          <cell r="J1195">
            <v>8.9499999999999993</v>
          </cell>
        </row>
        <row r="1196">
          <cell r="B1196">
            <v>0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H1196">
            <v>1.49</v>
          </cell>
          <cell r="I1196" t="e">
            <v>#N/A</v>
          </cell>
          <cell r="J1196">
            <v>8.9499999999999993</v>
          </cell>
        </row>
        <row r="1197">
          <cell r="B1197">
            <v>0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  <cell r="H1197">
            <v>1.49</v>
          </cell>
          <cell r="I1197" t="e">
            <v>#N/A</v>
          </cell>
          <cell r="J1197">
            <v>8.9499999999999993</v>
          </cell>
        </row>
        <row r="1198">
          <cell r="B1198">
            <v>0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  <cell r="H1198">
            <v>1.49</v>
          </cell>
          <cell r="I1198" t="e">
            <v>#N/A</v>
          </cell>
          <cell r="J1198">
            <v>8.9499999999999993</v>
          </cell>
        </row>
        <row r="1199">
          <cell r="B1199">
            <v>5250239</v>
          </cell>
          <cell r="C1199">
            <v>2.0672000000000001</v>
          </cell>
          <cell r="D1199">
            <v>1.6645000000000001</v>
          </cell>
          <cell r="E1199">
            <v>9.8599999999999993E-2</v>
          </cell>
          <cell r="F1199">
            <v>0.26650000000000001</v>
          </cell>
          <cell r="G1199">
            <v>3.7499999999999999E-2</v>
          </cell>
          <cell r="I1199" t="e">
            <v>#N/A</v>
          </cell>
          <cell r="J1199">
            <v>8.9499999999999993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rio Consumo Mercado"/>
      <sheetName val="GDP"/>
      <sheetName val="Consumo Mercado por Regiao"/>
      <sheetName val="Consumo Mercado por Segmento"/>
      <sheetName val="Forecast PIB"/>
      <sheetName val="Business Information"/>
      <sheetName val="PAGAMENTO"/>
      <sheetName val="Var Ano Corrente x Ano Anterior"/>
    </sheetNames>
    <sheetDataSet>
      <sheetData sheetId="0" refreshError="1"/>
      <sheetData sheetId="1" refreshError="1">
        <row r="32">
          <cell r="Q32">
            <v>775501.27725588204</v>
          </cell>
          <cell r="R32">
            <v>880162.14184564655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dez99_dez01"/>
      <sheetName val="ANUAL"/>
      <sheetName val="ANUAL (2)"/>
      <sheetName val="Plan1"/>
      <sheetName val="Atual"/>
      <sheetName val="Aneel"/>
      <sheetName val="Dados_DEC"/>
      <sheetName val="Dados_FEC"/>
      <sheetName val="Dados mensais"/>
      <sheetName val="DRA"/>
      <sheetName val="DRP"/>
      <sheetName val="IREM"/>
      <sheetName val="DFLSUBS"/>
      <sheetName val="OHReal(Cliente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Séries IGP-M e IPCA"/>
      <sheetName val="Preços do Leilão"/>
      <sheetName val="Empresas e Datas"/>
      <sheetName val="Empresas Compradoras"/>
      <sheetName val="Contrato-Reaj. Preço de Venda"/>
      <sheetName val="RelatórioProd2005_8"/>
      <sheetName val="RelatórioProd2005_8_frente"/>
      <sheetName val="RelatórioProd2006_8"/>
      <sheetName val="RelatórioProd2006_8_frente"/>
      <sheetName val="MCSD-Totais por Empresa2005"/>
      <sheetName val="MCSD-Totais por Empresa2006"/>
      <sheetName val="Sazonalização2006"/>
      <sheetName val="MCSD_2005"/>
      <sheetName val="CCEE-4%2005_8-Inicio em 2006"/>
      <sheetName val="CCEE-4%2006_8-Inicio em 2006"/>
      <sheetName val="CCEE-4%-TUDO"/>
      <sheetName val="CCEE-4%-2006_8-Inicio em 2007"/>
      <sheetName val="CCEE-4%-2007_8-Inicio em 2007"/>
      <sheetName val="CCEE-4%-2005_8-Inicio em 2007"/>
      <sheetName val="dez99_dez01"/>
    </sheetNames>
    <sheetDataSet>
      <sheetData sheetId="0" refreshError="1"/>
      <sheetData sheetId="1" refreshError="1"/>
      <sheetData sheetId="2" refreshError="1"/>
      <sheetData sheetId="3" refreshError="1">
        <row r="8">
          <cell r="B8" t="str">
            <v>AES - SUL</v>
          </cell>
          <cell r="C8" t="str">
            <v>AES SUL Distribuidora Gaúcha de Energia</v>
          </cell>
          <cell r="D8">
            <v>19</v>
          </cell>
          <cell r="E8">
            <v>4</v>
          </cell>
          <cell r="F8">
            <v>38826</v>
          </cell>
        </row>
        <row r="9">
          <cell r="B9" t="str">
            <v>AMPLA</v>
          </cell>
          <cell r="C9" t="str">
            <v>AMPLA Ampla Energia e Serviços S/A</v>
          </cell>
          <cell r="D9">
            <v>15</v>
          </cell>
          <cell r="E9">
            <v>3</v>
          </cell>
          <cell r="F9">
            <v>38791</v>
          </cell>
        </row>
        <row r="10">
          <cell r="B10" t="str">
            <v>BANDEIRANTE</v>
          </cell>
          <cell r="C10" t="str">
            <v>Bandeirante Energia S/A</v>
          </cell>
          <cell r="D10">
            <v>23</v>
          </cell>
          <cell r="E10">
            <v>10</v>
          </cell>
          <cell r="F10">
            <v>39013</v>
          </cell>
        </row>
        <row r="11">
          <cell r="B11" t="str">
            <v>BOA VISTA</v>
          </cell>
          <cell r="C11" t="str">
            <v>Boa Vista Energia S.A.</v>
          </cell>
          <cell r="D11">
            <v>1</v>
          </cell>
          <cell r="E11">
            <v>11</v>
          </cell>
          <cell r="F11">
            <v>39022</v>
          </cell>
        </row>
        <row r="12">
          <cell r="B12" t="str">
            <v>BRAGANTINA</v>
          </cell>
          <cell r="C12" t="str">
            <v>Empresa Elétrica Bragantina S.A.</v>
          </cell>
          <cell r="D12">
            <v>10</v>
          </cell>
          <cell r="E12">
            <v>5</v>
          </cell>
          <cell r="F12">
            <v>38847</v>
          </cell>
        </row>
        <row r="13">
          <cell r="B13" t="str">
            <v>CAIUÁ</v>
          </cell>
          <cell r="C13" t="str">
            <v>CAIUÁ - Serviços de Eletricidade S/A.</v>
          </cell>
          <cell r="D13">
            <v>10</v>
          </cell>
          <cell r="E13">
            <v>5</v>
          </cell>
          <cell r="F13">
            <v>38847</v>
          </cell>
        </row>
        <row r="14">
          <cell r="B14" t="str">
            <v>CATAGUAZES</v>
          </cell>
          <cell r="C14" t="str">
            <v>Companhia Força e Luz Cataguazes Leopoldina</v>
          </cell>
          <cell r="D14">
            <v>18</v>
          </cell>
          <cell r="E14">
            <v>6</v>
          </cell>
          <cell r="F14">
            <v>38886</v>
          </cell>
        </row>
        <row r="15">
          <cell r="B15" t="str">
            <v>CEA</v>
          </cell>
          <cell r="C15" t="str">
            <v>Cia Energética do Amapá</v>
          </cell>
          <cell r="D15">
            <v>30</v>
          </cell>
          <cell r="E15">
            <v>11</v>
          </cell>
          <cell r="F15">
            <v>39051</v>
          </cell>
        </row>
        <row r="16">
          <cell r="B16" t="str">
            <v>CEAL</v>
          </cell>
          <cell r="C16" t="str">
            <v>Companhia de Energética de Alagoas</v>
          </cell>
          <cell r="D16">
            <v>28</v>
          </cell>
          <cell r="E16">
            <v>8</v>
          </cell>
          <cell r="F16">
            <v>38957</v>
          </cell>
        </row>
        <row r="17">
          <cell r="B17" t="str">
            <v>CEAM</v>
          </cell>
          <cell r="C17" t="str">
            <v>Companhia Energética do Amazonas</v>
          </cell>
          <cell r="D17">
            <v>1</v>
          </cell>
          <cell r="E17">
            <v>11</v>
          </cell>
          <cell r="F17">
            <v>39022</v>
          </cell>
        </row>
        <row r="18">
          <cell r="B18" t="str">
            <v>CEB</v>
          </cell>
          <cell r="C18" t="str">
            <v>Companhia Energética de Brasília</v>
          </cell>
          <cell r="D18">
            <v>26</v>
          </cell>
          <cell r="E18">
            <v>8</v>
          </cell>
          <cell r="F18">
            <v>38955</v>
          </cell>
        </row>
        <row r="19">
          <cell r="B19" t="str">
            <v>CEEE</v>
          </cell>
          <cell r="C19" t="str">
            <v>Companhia Estadual de Energia Elétrica</v>
          </cell>
          <cell r="D19">
            <v>25</v>
          </cell>
          <cell r="E19">
            <v>10</v>
          </cell>
          <cell r="F19">
            <v>39015</v>
          </cell>
        </row>
        <row r="20">
          <cell r="B20" t="str">
            <v>CELB</v>
          </cell>
          <cell r="C20" t="str">
            <v>Companhia Energética da Borborema</v>
          </cell>
          <cell r="D20">
            <v>4</v>
          </cell>
          <cell r="E20">
            <v>2</v>
          </cell>
          <cell r="F20">
            <v>38752</v>
          </cell>
        </row>
        <row r="21">
          <cell r="B21" t="str">
            <v>CELESC</v>
          </cell>
          <cell r="C21" t="str">
            <v>Centrais Elétricas de Santa Catarina S.A</v>
          </cell>
          <cell r="D21">
            <v>7</v>
          </cell>
          <cell r="E21">
            <v>8</v>
          </cell>
          <cell r="F21">
            <v>38936</v>
          </cell>
        </row>
        <row r="22">
          <cell r="B22" t="str">
            <v>CELG</v>
          </cell>
          <cell r="C22" t="str">
            <v>Companhia Energética de Goiás</v>
          </cell>
          <cell r="D22">
            <v>12</v>
          </cell>
          <cell r="E22">
            <v>9</v>
          </cell>
          <cell r="F22">
            <v>38972</v>
          </cell>
        </row>
        <row r="23">
          <cell r="B23" t="str">
            <v>CELPA</v>
          </cell>
          <cell r="C23" t="str">
            <v>Centrais Elétricas do Pará S/A</v>
          </cell>
          <cell r="D23">
            <v>7</v>
          </cell>
          <cell r="E23">
            <v>8</v>
          </cell>
          <cell r="F23">
            <v>38936</v>
          </cell>
        </row>
        <row r="24">
          <cell r="B24" t="str">
            <v>CELPE</v>
          </cell>
          <cell r="C24" t="str">
            <v>Companhia Energética de Pernambuco</v>
          </cell>
          <cell r="D24">
            <v>29</v>
          </cell>
          <cell r="E24">
            <v>4</v>
          </cell>
          <cell r="F24">
            <v>38836</v>
          </cell>
        </row>
        <row r="25">
          <cell r="B25" t="str">
            <v>CELTINS</v>
          </cell>
          <cell r="C25" t="str">
            <v>Cia de Energia Elétrica do Estado do Tocantins</v>
          </cell>
          <cell r="D25">
            <v>4</v>
          </cell>
          <cell r="E25">
            <v>7</v>
          </cell>
          <cell r="F25">
            <v>38902</v>
          </cell>
        </row>
        <row r="26">
          <cell r="B26" t="str">
            <v>CEMAR</v>
          </cell>
          <cell r="C26" t="str">
            <v>Companhia Energética do Maranhão</v>
          </cell>
          <cell r="D26">
            <v>28</v>
          </cell>
          <cell r="E26">
            <v>8</v>
          </cell>
          <cell r="F26">
            <v>38957</v>
          </cell>
        </row>
        <row r="27">
          <cell r="B27" t="str">
            <v>CEMAT</v>
          </cell>
          <cell r="C27" t="str">
            <v>Centrais Elétricas Matogrossenses S/A</v>
          </cell>
          <cell r="D27">
            <v>8</v>
          </cell>
          <cell r="E27">
            <v>4</v>
          </cell>
          <cell r="F27">
            <v>38815</v>
          </cell>
        </row>
        <row r="28">
          <cell r="B28" t="str">
            <v>CEMIG</v>
          </cell>
          <cell r="C28" t="str">
            <v>Companhia Energética de Minas Gerais</v>
          </cell>
          <cell r="D28">
            <v>8</v>
          </cell>
          <cell r="E28">
            <v>4</v>
          </cell>
          <cell r="F28">
            <v>38815</v>
          </cell>
        </row>
        <row r="29">
          <cell r="B29" t="str">
            <v>CENF</v>
          </cell>
          <cell r="C29" t="str">
            <v>Companhia de Eletricidade de Nova Friburgo</v>
          </cell>
          <cell r="D29">
            <v>18</v>
          </cell>
          <cell r="E29">
            <v>6</v>
          </cell>
          <cell r="F29">
            <v>38886</v>
          </cell>
        </row>
        <row r="30">
          <cell r="B30" t="str">
            <v>CEPISA</v>
          </cell>
          <cell r="C30" t="str">
            <v>Companhia Energética do Piauí</v>
          </cell>
          <cell r="D30">
            <v>28</v>
          </cell>
          <cell r="E30">
            <v>8</v>
          </cell>
          <cell r="F30">
            <v>38957</v>
          </cell>
        </row>
        <row r="31">
          <cell r="B31" t="str">
            <v>CER</v>
          </cell>
          <cell r="C31" t="str">
            <v>Companhia Energética de Roraima</v>
          </cell>
          <cell r="D31">
            <v>1</v>
          </cell>
          <cell r="E31">
            <v>11</v>
          </cell>
          <cell r="F31">
            <v>39022</v>
          </cell>
        </row>
        <row r="32">
          <cell r="B32" t="str">
            <v>CERON</v>
          </cell>
          <cell r="C32" t="str">
            <v>Centrais Elétricas de Rondônia S/A</v>
          </cell>
          <cell r="D32">
            <v>30</v>
          </cell>
          <cell r="E32">
            <v>11</v>
          </cell>
          <cell r="F32">
            <v>39051</v>
          </cell>
        </row>
        <row r="33">
          <cell r="B33" t="str">
            <v>CFLO</v>
          </cell>
          <cell r="C33" t="str">
            <v>Companhia Força e Luz do Oeste</v>
          </cell>
          <cell r="D33">
            <v>3</v>
          </cell>
          <cell r="E33">
            <v>2</v>
          </cell>
          <cell r="F33">
            <v>38751</v>
          </cell>
        </row>
        <row r="34">
          <cell r="B34" t="str">
            <v>CHESP</v>
          </cell>
          <cell r="C34" t="str">
            <v>Companhia Hidroelétrica São Patrício</v>
          </cell>
          <cell r="D34">
            <v>12</v>
          </cell>
          <cell r="E34">
            <v>9</v>
          </cell>
          <cell r="F34">
            <v>38972</v>
          </cell>
        </row>
        <row r="35">
          <cell r="B35" t="str">
            <v>CJE</v>
          </cell>
          <cell r="C35" t="str">
            <v>Companhia Jaguari de Energia</v>
          </cell>
          <cell r="D35">
            <v>3</v>
          </cell>
          <cell r="E35">
            <v>2</v>
          </cell>
          <cell r="F35">
            <v>38751</v>
          </cell>
        </row>
        <row r="36">
          <cell r="B36" t="str">
            <v>CLFM</v>
          </cell>
          <cell r="C36" t="str">
            <v>Companhia Luz e Força de Mococa</v>
          </cell>
          <cell r="D36">
            <v>3</v>
          </cell>
          <cell r="E36">
            <v>2</v>
          </cell>
          <cell r="F36">
            <v>38751</v>
          </cell>
        </row>
        <row r="37">
          <cell r="B37" t="str">
            <v>COCEL</v>
          </cell>
          <cell r="C37" t="str">
            <v>Companhia Campolarguense de Energia</v>
          </cell>
          <cell r="D37">
            <v>30</v>
          </cell>
          <cell r="E37">
            <v>3</v>
          </cell>
          <cell r="F37">
            <v>38806</v>
          </cell>
        </row>
        <row r="38">
          <cell r="B38" t="str">
            <v>COELBA</v>
          </cell>
          <cell r="C38" t="str">
            <v>Companhia de Eletricidade do Estado da Bahia</v>
          </cell>
          <cell r="D38">
            <v>22</v>
          </cell>
          <cell r="E38">
            <v>4</v>
          </cell>
          <cell r="F38">
            <v>38829</v>
          </cell>
        </row>
        <row r="39">
          <cell r="B39" t="str">
            <v>COELCE</v>
          </cell>
          <cell r="C39" t="str">
            <v>Companhia Energética do Ceará</v>
          </cell>
          <cell r="D39">
            <v>22</v>
          </cell>
          <cell r="E39">
            <v>4</v>
          </cell>
          <cell r="F39">
            <v>38829</v>
          </cell>
        </row>
        <row r="40">
          <cell r="B40" t="str">
            <v>COOPERALIANÇA</v>
          </cell>
          <cell r="C40" t="str">
            <v>Cooperativa Aliança</v>
          </cell>
          <cell r="D40">
            <v>7</v>
          </cell>
          <cell r="E40">
            <v>2</v>
          </cell>
          <cell r="F40">
            <v>38755</v>
          </cell>
        </row>
        <row r="41">
          <cell r="B41" t="str">
            <v>COPEL DISTRIB</v>
          </cell>
          <cell r="C41" t="str">
            <v>COPEL Distribuição S.A.</v>
          </cell>
          <cell r="D41">
            <v>24</v>
          </cell>
          <cell r="E41">
            <v>6</v>
          </cell>
          <cell r="F41">
            <v>38892</v>
          </cell>
        </row>
        <row r="42">
          <cell r="B42" t="str">
            <v>COSERN</v>
          </cell>
          <cell r="C42" t="str">
            <v>Companhia Energética do Rio Grande do Norte</v>
          </cell>
          <cell r="D42">
            <v>22</v>
          </cell>
          <cell r="E42">
            <v>4</v>
          </cell>
          <cell r="F42">
            <v>38829</v>
          </cell>
        </row>
        <row r="43">
          <cell r="B43" t="str">
            <v>CPEE</v>
          </cell>
          <cell r="C43" t="str">
            <v>Companhia Paulista de Energia Elétrica</v>
          </cell>
          <cell r="D43">
            <v>3</v>
          </cell>
          <cell r="E43">
            <v>2</v>
          </cell>
          <cell r="F43">
            <v>38751</v>
          </cell>
        </row>
        <row r="44">
          <cell r="B44" t="str">
            <v>CPFL</v>
          </cell>
          <cell r="C44" t="str">
            <v>Companhia Paulista de Força e Luz S/A</v>
          </cell>
          <cell r="D44">
            <v>8</v>
          </cell>
          <cell r="E44">
            <v>4</v>
          </cell>
          <cell r="F44">
            <v>38815</v>
          </cell>
        </row>
        <row r="45">
          <cell r="B45" t="str">
            <v>CSPE</v>
          </cell>
          <cell r="C45" t="str">
            <v>Companhia Sul Paulista de Energia</v>
          </cell>
          <cell r="D45">
            <v>3</v>
          </cell>
          <cell r="E45">
            <v>2</v>
          </cell>
          <cell r="F45">
            <v>38751</v>
          </cell>
        </row>
        <row r="46">
          <cell r="B46" t="str">
            <v>DEMEI</v>
          </cell>
          <cell r="C46" t="str">
            <v>Departamento Municipal de Energia de Ijuí</v>
          </cell>
          <cell r="D46">
            <v>29</v>
          </cell>
          <cell r="E46">
            <v>6</v>
          </cell>
          <cell r="F46">
            <v>38897</v>
          </cell>
        </row>
        <row r="47">
          <cell r="B47" t="str">
            <v>DMEPC</v>
          </cell>
          <cell r="C47" t="str">
            <v>Departamento Municipal de Eletricidade de Poços de Caldas</v>
          </cell>
          <cell r="D47">
            <v>28</v>
          </cell>
          <cell r="E47">
            <v>6</v>
          </cell>
          <cell r="F47">
            <v>38896</v>
          </cell>
        </row>
        <row r="48">
          <cell r="B48" t="str">
            <v>EEVP</v>
          </cell>
          <cell r="C48" t="str">
            <v>Empresa de Eletricidade Vale Paranapanema S.A</v>
          </cell>
          <cell r="D48">
            <v>10</v>
          </cell>
          <cell r="E48">
            <v>5</v>
          </cell>
          <cell r="F48">
            <v>38847</v>
          </cell>
        </row>
        <row r="49">
          <cell r="B49" t="str">
            <v>EFLJC</v>
          </cell>
          <cell r="C49" t="str">
            <v>Empresa Força e Luz João Cesa</v>
          </cell>
          <cell r="D49">
            <v>30</v>
          </cell>
          <cell r="E49">
            <v>3</v>
          </cell>
          <cell r="F49">
            <v>38806</v>
          </cell>
        </row>
        <row r="50">
          <cell r="B50" t="str">
            <v>EFLUL</v>
          </cell>
          <cell r="C50" t="str">
            <v>Empresa Força e Luz de Urussanga Ltda.</v>
          </cell>
          <cell r="D50">
            <v>30</v>
          </cell>
          <cell r="E50">
            <v>3</v>
          </cell>
          <cell r="F50">
            <v>38806</v>
          </cell>
        </row>
        <row r="51">
          <cell r="B51" t="str">
            <v>ELEKTRO</v>
          </cell>
          <cell r="C51" t="str">
            <v>Elektro Eletricidade e Serviços S/A</v>
          </cell>
          <cell r="D51">
            <v>27</v>
          </cell>
          <cell r="E51">
            <v>8</v>
          </cell>
          <cell r="F51">
            <v>38956</v>
          </cell>
        </row>
        <row r="52">
          <cell r="B52" t="str">
            <v>ELETROACRE</v>
          </cell>
          <cell r="C52" t="str">
            <v>Companhia de Eletricidade do Acre</v>
          </cell>
          <cell r="D52">
            <v>30</v>
          </cell>
          <cell r="E52">
            <v>11</v>
          </cell>
          <cell r="F52">
            <v>39051</v>
          </cell>
        </row>
        <row r="53">
          <cell r="B53" t="str">
            <v>ELETROCAR</v>
          </cell>
          <cell r="C53" t="str">
            <v>Centrais Elétricas de Carazinho S/A</v>
          </cell>
          <cell r="D53">
            <v>29</v>
          </cell>
          <cell r="E53">
            <v>6</v>
          </cell>
          <cell r="F53">
            <v>38897</v>
          </cell>
        </row>
        <row r="54">
          <cell r="B54" t="str">
            <v>ELETROPAULO</v>
          </cell>
          <cell r="C54" t="str">
            <v>Eletropaulo Metropolitana de Eletricidade de São Paulo S/A</v>
          </cell>
          <cell r="D54">
            <v>4</v>
          </cell>
          <cell r="E54">
            <v>7</v>
          </cell>
          <cell r="F54">
            <v>38902</v>
          </cell>
        </row>
        <row r="55">
          <cell r="B55" t="str">
            <v>ELFSM</v>
          </cell>
          <cell r="C55" t="str">
            <v>Empresa Luz e Força Santa Maria S/A</v>
          </cell>
          <cell r="D55">
            <v>7</v>
          </cell>
          <cell r="E55">
            <v>2</v>
          </cell>
          <cell r="F55">
            <v>38755</v>
          </cell>
        </row>
        <row r="56">
          <cell r="B56" t="str">
            <v>ENERGIPE</v>
          </cell>
          <cell r="C56" t="str">
            <v>Empresa Energética de Sergipe</v>
          </cell>
          <cell r="D56">
            <v>22</v>
          </cell>
          <cell r="E56">
            <v>4</v>
          </cell>
          <cell r="F56">
            <v>38829</v>
          </cell>
        </row>
        <row r="57">
          <cell r="B57" t="str">
            <v>ENERSUL</v>
          </cell>
          <cell r="C57" t="str">
            <v>Empresa Energética de Mato Grosso do Sul S/A</v>
          </cell>
          <cell r="D57">
            <v>8</v>
          </cell>
          <cell r="E57">
            <v>4</v>
          </cell>
          <cell r="F57">
            <v>38815</v>
          </cell>
        </row>
        <row r="58">
          <cell r="B58" t="str">
            <v>ESCELSA</v>
          </cell>
          <cell r="C58" t="str">
            <v>Espírito Santo Centrais Elétricas S/A</v>
          </cell>
          <cell r="D58">
            <v>7</v>
          </cell>
          <cell r="E58">
            <v>8</v>
          </cell>
          <cell r="F58">
            <v>38936</v>
          </cell>
        </row>
        <row r="59">
          <cell r="B59" t="str">
            <v>FORCEL</v>
          </cell>
          <cell r="C59" t="str">
            <v>Força e Luz Coronel Vivida Ltda</v>
          </cell>
          <cell r="D59">
            <v>26</v>
          </cell>
          <cell r="E59">
            <v>8</v>
          </cell>
          <cell r="F59">
            <v>38955</v>
          </cell>
        </row>
        <row r="60">
          <cell r="B60" t="str">
            <v>HIDROPAN</v>
          </cell>
          <cell r="C60" t="str">
            <v>Hidroelétrica Panambi S/A</v>
          </cell>
          <cell r="D60">
            <v>29</v>
          </cell>
          <cell r="E60">
            <v>6</v>
          </cell>
          <cell r="F60">
            <v>38897</v>
          </cell>
        </row>
        <row r="61">
          <cell r="B61" t="str">
            <v>IGUAÇÚ ENERGIA</v>
          </cell>
          <cell r="C61" t="str">
            <v>Iguaçú Distribuidora de Enegia Elétrica</v>
          </cell>
          <cell r="D61">
            <v>7</v>
          </cell>
          <cell r="E61">
            <v>8</v>
          </cell>
          <cell r="F61">
            <v>38936</v>
          </cell>
        </row>
        <row r="62">
          <cell r="B62" t="str">
            <v>LIGHT</v>
          </cell>
          <cell r="C62" t="str">
            <v>Light Serviços de Eletricidade S/A</v>
          </cell>
          <cell r="D62">
            <v>7</v>
          </cell>
          <cell r="E62">
            <v>11</v>
          </cell>
          <cell r="F62">
            <v>39028</v>
          </cell>
        </row>
        <row r="63">
          <cell r="B63" t="str">
            <v>MESA</v>
          </cell>
          <cell r="C63" t="str">
            <v>Manaus Energia S.A.</v>
          </cell>
          <cell r="D63">
            <v>1</v>
          </cell>
          <cell r="E63">
            <v>11</v>
          </cell>
          <cell r="F63">
            <v>39022</v>
          </cell>
        </row>
        <row r="64">
          <cell r="B64" t="str">
            <v>MUXFELDT</v>
          </cell>
          <cell r="C64" t="str">
            <v>Muxfeldt Marin &amp; Cia. Ltda.</v>
          </cell>
          <cell r="D64">
            <v>29</v>
          </cell>
          <cell r="E64">
            <v>6</v>
          </cell>
          <cell r="F64">
            <v>38897</v>
          </cell>
        </row>
        <row r="65">
          <cell r="B65" t="str">
            <v>NACIONAL</v>
          </cell>
          <cell r="C65" t="str">
            <v>Companhia Nacional de Energia Elétrica</v>
          </cell>
          <cell r="D65">
            <v>10</v>
          </cell>
          <cell r="E65">
            <v>5</v>
          </cell>
          <cell r="F65">
            <v>38847</v>
          </cell>
        </row>
        <row r="66">
          <cell r="B66" t="str">
            <v>PIRATININGA</v>
          </cell>
          <cell r="C66" t="str">
            <v>Companhia Piratininga de Força e Luz</v>
          </cell>
          <cell r="D66">
            <v>23</v>
          </cell>
          <cell r="E66">
            <v>10</v>
          </cell>
          <cell r="F66">
            <v>39013</v>
          </cell>
        </row>
        <row r="67">
          <cell r="B67" t="str">
            <v>RGE</v>
          </cell>
          <cell r="C67" t="str">
            <v>Rio Grande Energia</v>
          </cell>
          <cell r="D67">
            <v>19</v>
          </cell>
          <cell r="E67">
            <v>4</v>
          </cell>
          <cell r="F67">
            <v>38826</v>
          </cell>
        </row>
        <row r="68">
          <cell r="B68" t="str">
            <v>SAELPA</v>
          </cell>
          <cell r="C68" t="str">
            <v>Sociedade Anônima de Eletrificação da Paraíba</v>
          </cell>
          <cell r="D68">
            <v>28</v>
          </cell>
          <cell r="E68">
            <v>8</v>
          </cell>
          <cell r="F68">
            <v>38957</v>
          </cell>
        </row>
        <row r="69">
          <cell r="B69" t="str">
            <v>SANTA CRUZ</v>
          </cell>
          <cell r="C69" t="str">
            <v>Companhia Luz e Força Santa Cruz</v>
          </cell>
          <cell r="D69">
            <v>3</v>
          </cell>
          <cell r="E69">
            <v>2</v>
          </cell>
          <cell r="F69">
            <v>38751</v>
          </cell>
        </row>
        <row r="70">
          <cell r="B70" t="str">
            <v>SULGIPE</v>
          </cell>
          <cell r="C70" t="str">
            <v>Companhia Sul Sergipana de Eletricidade</v>
          </cell>
          <cell r="D70">
            <v>14</v>
          </cell>
          <cell r="E70">
            <v>12</v>
          </cell>
          <cell r="F70">
            <v>39065</v>
          </cell>
        </row>
        <row r="71">
          <cell r="B71" t="str">
            <v>TODAS</v>
          </cell>
          <cell r="C71" t="str">
            <v>TODAS AS EMPRESAS</v>
          </cell>
          <cell r="F71" t="str">
            <v>-</v>
          </cell>
        </row>
        <row r="72">
          <cell r="B72" t="str">
            <v>UHENPAL</v>
          </cell>
          <cell r="C72" t="str">
            <v>Hidroelétrica Nova Palma Ltda.</v>
          </cell>
          <cell r="D72">
            <v>20</v>
          </cell>
          <cell r="E72">
            <v>12</v>
          </cell>
          <cell r="F72">
            <v>39071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ORIG"/>
      <sheetName val="carga"/>
      <sheetName val="cotas"/>
      <sheetName val="egfixasul"/>
      <sheetName val="egfixa sudeste"/>
      <sheetName val="mwhse"/>
      <sheetName val="Plan3"/>
      <sheetName val="mwhsul"/>
      <sheetName val="Plan1"/>
      <sheetName val="itaipu"/>
      <sheetName val="rerateio"/>
      <sheetName val="egempresasse"/>
      <sheetName val="egempresassul"/>
      <sheetName val="ctgcps"/>
      <sheetName val="cerj"/>
      <sheetName val="ceb"/>
      <sheetName val="cdsa"/>
      <sheetName val="celg"/>
      <sheetName val="escelsa"/>
      <sheetName val="celtins"/>
      <sheetName val="cemat"/>
      <sheetName val="enorte"/>
      <sheetName val="Cpfl"/>
      <sheetName val="emae"/>
      <sheetName val="ebe"/>
      <sheetName val="metropolitana"/>
      <sheetName val="elektro"/>
      <sheetName val="cesp"/>
      <sheetName val="light"/>
      <sheetName val="cemig"/>
      <sheetName val="furnas"/>
      <sheetName val="celesc"/>
      <sheetName val="enersul"/>
      <sheetName val="ceee"/>
      <sheetName val="cgtee"/>
      <sheetName val="aessul"/>
      <sheetName val="rge"/>
      <sheetName val="COPEL"/>
      <sheetName val="eletrosul"/>
      <sheetName val="GERASUL"/>
      <sheetName val="sistema"/>
      <sheetName val="chesf"/>
      <sheetName val="ctfu"/>
      <sheetName val="ctcesp"/>
      <sheetName val="ctesul"/>
      <sheetName val="ctcopel"/>
      <sheetName val="ctcgte"/>
      <sheetName val="contse98"/>
      <sheetName val="energia"/>
      <sheetName val="demanda"/>
      <sheetName val="contceee"/>
      <sheetName val="COMERCSE"/>
      <sheetName val="COMERCSUL"/>
      <sheetName val="Empresas e Datas"/>
      <sheetName val=" Fluxo"/>
      <sheetName val="Mercado_Projetado"/>
      <sheetName val="CURVES"/>
      <sheetName val="Faturamento"/>
      <sheetName val="FUNDING"/>
      <sheetName val="IS-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>
        <row r="6">
          <cell r="B6" t="str">
            <v>SUPRIDORA:</v>
          </cell>
          <cell r="D6" t="str">
            <v>FURNAS</v>
          </cell>
          <cell r="F6" t="str">
            <v>SUPRIDA:</v>
          </cell>
          <cell r="H6" t="str">
            <v>CERJ</v>
          </cell>
        </row>
        <row r="8">
          <cell r="C8" t="str">
            <v xml:space="preserve">        ITAIPU</v>
          </cell>
          <cell r="F8" t="str">
            <v xml:space="preserve">       CONTRATO</v>
          </cell>
        </row>
        <row r="9">
          <cell r="C9" t="str">
            <v>ENERGIA</v>
          </cell>
          <cell r="D9" t="str">
            <v>DEMANDA</v>
          </cell>
          <cell r="F9" t="str">
            <v>ENERGIA</v>
          </cell>
          <cell r="G9" t="str">
            <v>DEMANDA</v>
          </cell>
        </row>
        <row r="10">
          <cell r="C10" t="str">
            <v>MWh</v>
          </cell>
          <cell r="D10" t="str">
            <v>kWh/h</v>
          </cell>
          <cell r="F10" t="str">
            <v>MWh</v>
          </cell>
          <cell r="G10" t="str">
            <v>kWh/h</v>
          </cell>
        </row>
        <row r="12">
          <cell r="B12" t="str">
            <v>JAN</v>
          </cell>
          <cell r="C12">
            <v>170782.62599999999</v>
          </cell>
          <cell r="D12">
            <v>292000</v>
          </cell>
          <cell r="F12">
            <v>609074.80757265899</v>
          </cell>
          <cell r="G12">
            <v>1092000</v>
          </cell>
        </row>
        <row r="13">
          <cell r="B13" t="str">
            <v>FEV</v>
          </cell>
          <cell r="C13">
            <v>160034</v>
          </cell>
          <cell r="D13">
            <v>290000</v>
          </cell>
          <cell r="F13">
            <v>567146.44135464588</v>
          </cell>
          <cell r="G13">
            <v>1115000</v>
          </cell>
        </row>
        <row r="14">
          <cell r="B14" t="str">
            <v>MAR</v>
          </cell>
          <cell r="C14">
            <v>177644.185</v>
          </cell>
          <cell r="D14">
            <v>291000</v>
          </cell>
          <cell r="F14">
            <v>592185.87620299018</v>
          </cell>
          <cell r="G14">
            <v>1117000</v>
          </cell>
        </row>
        <row r="15">
          <cell r="B15" t="str">
            <v>ABR</v>
          </cell>
          <cell r="C15">
            <v>163498.764</v>
          </cell>
          <cell r="D15">
            <v>291000</v>
          </cell>
          <cell r="F15">
            <v>562509.47535464598</v>
          </cell>
          <cell r="G15">
            <v>1131000</v>
          </cell>
        </row>
        <row r="16">
          <cell r="B16" t="str">
            <v>MAI</v>
          </cell>
          <cell r="C16">
            <v>168100.13500000001</v>
          </cell>
          <cell r="D16">
            <v>291000</v>
          </cell>
          <cell r="F16">
            <v>530258.3792456392</v>
          </cell>
          <cell r="G16">
            <v>1110000</v>
          </cell>
        </row>
        <row r="17">
          <cell r="B17" t="str">
            <v>JUN</v>
          </cell>
          <cell r="C17">
            <v>162998.709</v>
          </cell>
          <cell r="D17">
            <v>292000</v>
          </cell>
          <cell r="F17">
            <v>508957.00440220657</v>
          </cell>
          <cell r="G17">
            <v>1115000</v>
          </cell>
        </row>
        <row r="18">
          <cell r="B18" t="str">
            <v>JUL</v>
          </cell>
          <cell r="C18">
            <v>171878.764</v>
          </cell>
          <cell r="D18">
            <v>292000</v>
          </cell>
          <cell r="F18">
            <v>535232.27761530818</v>
          </cell>
          <cell r="G18">
            <v>1133000</v>
          </cell>
        </row>
        <row r="19">
          <cell r="B19" t="str">
            <v>AGO</v>
          </cell>
          <cell r="C19">
            <v>171977.954</v>
          </cell>
          <cell r="D19">
            <v>291000</v>
          </cell>
          <cell r="F19">
            <v>543853.95098497695</v>
          </cell>
          <cell r="G19">
            <v>1127000</v>
          </cell>
        </row>
        <row r="20">
          <cell r="B20" t="str">
            <v>SET</v>
          </cell>
          <cell r="C20">
            <v>164577.49900000001</v>
          </cell>
          <cell r="D20">
            <v>290000</v>
          </cell>
          <cell r="F20">
            <v>533985.01124563918</v>
          </cell>
          <cell r="G20">
            <v>1130000</v>
          </cell>
        </row>
        <row r="21">
          <cell r="B21" t="str">
            <v>OUT</v>
          </cell>
          <cell r="C21">
            <v>170211.21900000001</v>
          </cell>
          <cell r="D21">
            <v>291000</v>
          </cell>
          <cell r="F21">
            <v>563702.30672431481</v>
          </cell>
          <cell r="G21">
            <v>1136000</v>
          </cell>
        </row>
        <row r="22">
          <cell r="B22" t="str">
            <v>NOV</v>
          </cell>
          <cell r="C22">
            <v>163638.383</v>
          </cell>
          <cell r="D22">
            <v>291000</v>
          </cell>
          <cell r="F22">
            <v>561997.90535464592</v>
          </cell>
          <cell r="G22">
            <v>1135000</v>
          </cell>
        </row>
        <row r="23">
          <cell r="B23" t="str">
            <v>DEZ</v>
          </cell>
          <cell r="C23">
            <v>162833.31299999999</v>
          </cell>
          <cell r="D23">
            <v>291000</v>
          </cell>
          <cell r="F23">
            <v>625401.012942328</v>
          </cell>
          <cell r="G23">
            <v>1138000</v>
          </cell>
        </row>
        <row r="24">
          <cell r="B24" t="str">
            <v>TOTAL</v>
          </cell>
          <cell r="C24">
            <v>2008175.551</v>
          </cell>
          <cell r="F24">
            <v>6734304.449</v>
          </cell>
        </row>
        <row r="28">
          <cell r="B28" t="str">
            <v>SUPRIDORA:</v>
          </cell>
          <cell r="D28" t="str">
            <v>FURNAS</v>
          </cell>
          <cell r="F28" t="str">
            <v>SUPRIDA:</v>
          </cell>
          <cell r="H28" t="str">
            <v>CEB</v>
          </cell>
        </row>
        <row r="30">
          <cell r="C30" t="str">
            <v xml:space="preserve">        ITAIPU</v>
          </cell>
          <cell r="F30" t="str">
            <v xml:space="preserve">       CONTRATO</v>
          </cell>
        </row>
        <row r="31">
          <cell r="C31" t="str">
            <v>ENERGIA</v>
          </cell>
          <cell r="D31" t="str">
            <v>DEMANDA</v>
          </cell>
          <cell r="F31" t="str">
            <v>ENERGIA</v>
          </cell>
          <cell r="G31" t="str">
            <v>DEMANDA</v>
          </cell>
        </row>
        <row r="32">
          <cell r="C32" t="str">
            <v>MWh</v>
          </cell>
          <cell r="D32" t="str">
            <v>kWh/h</v>
          </cell>
          <cell r="F32" t="str">
            <v>MWh</v>
          </cell>
          <cell r="G32" t="str">
            <v>kWh/h</v>
          </cell>
        </row>
        <row r="34">
          <cell r="B34" t="str">
            <v>JAN</v>
          </cell>
          <cell r="C34">
            <v>79163.615000000005</v>
          </cell>
          <cell r="D34">
            <v>135000</v>
          </cell>
          <cell r="F34">
            <v>210878.5774567191</v>
          </cell>
          <cell r="G34">
            <v>475000</v>
          </cell>
        </row>
        <row r="35">
          <cell r="B35" t="str">
            <v>FEV</v>
          </cell>
          <cell r="C35">
            <v>74181.258000000002</v>
          </cell>
          <cell r="D35">
            <v>135000</v>
          </cell>
          <cell r="F35">
            <v>196553.40039778664</v>
          </cell>
          <cell r="G35">
            <v>475000</v>
          </cell>
        </row>
        <row r="36">
          <cell r="B36" t="str">
            <v>MAR</v>
          </cell>
          <cell r="C36">
            <v>82344.183999999994</v>
          </cell>
          <cell r="D36">
            <v>135000</v>
          </cell>
          <cell r="F36">
            <v>235592.75413820642</v>
          </cell>
          <cell r="G36">
            <v>480000</v>
          </cell>
        </row>
        <row r="37">
          <cell r="B37" t="str">
            <v>ABR</v>
          </cell>
          <cell r="C37">
            <v>75787.294999999998</v>
          </cell>
          <cell r="D37">
            <v>135000</v>
          </cell>
          <cell r="F37">
            <v>229385.71315402185</v>
          </cell>
          <cell r="G37">
            <v>509000</v>
          </cell>
        </row>
        <row r="38">
          <cell r="B38" t="str">
            <v>MAI</v>
          </cell>
          <cell r="C38">
            <v>77920.188999999998</v>
          </cell>
          <cell r="D38">
            <v>135000</v>
          </cell>
          <cell r="F38">
            <v>242616.99816057924</v>
          </cell>
          <cell r="G38">
            <v>519000</v>
          </cell>
        </row>
        <row r="39">
          <cell r="B39" t="str">
            <v>JUN</v>
          </cell>
          <cell r="C39">
            <v>75555.501999999993</v>
          </cell>
          <cell r="D39">
            <v>135000</v>
          </cell>
          <cell r="F39">
            <v>228893.33346938551</v>
          </cell>
          <cell r="G39">
            <v>519000</v>
          </cell>
        </row>
        <row r="40">
          <cell r="B40" t="str">
            <v>JUL</v>
          </cell>
          <cell r="C40">
            <v>79671.713000000003</v>
          </cell>
          <cell r="D40">
            <v>135000</v>
          </cell>
          <cell r="F40">
            <v>235552.70677504272</v>
          </cell>
          <cell r="G40">
            <v>508000</v>
          </cell>
        </row>
        <row r="41">
          <cell r="B41" t="str">
            <v>AGO</v>
          </cell>
          <cell r="C41">
            <v>79717.691000000006</v>
          </cell>
          <cell r="D41">
            <v>135000</v>
          </cell>
          <cell r="F41">
            <v>249245.95594539086</v>
          </cell>
          <cell r="G41">
            <v>524000</v>
          </cell>
        </row>
        <row r="42">
          <cell r="B42" t="str">
            <v>SET</v>
          </cell>
          <cell r="C42">
            <v>76287.326000000001</v>
          </cell>
          <cell r="D42">
            <v>135000</v>
          </cell>
          <cell r="F42">
            <v>249882.56923609422</v>
          </cell>
          <cell r="G42">
            <v>534000</v>
          </cell>
        </row>
        <row r="43">
          <cell r="B43" t="str">
            <v>OUT</v>
          </cell>
          <cell r="C43">
            <v>78898.748999999996</v>
          </cell>
          <cell r="D43">
            <v>135000</v>
          </cell>
          <cell r="F43">
            <v>255983.31451937859</v>
          </cell>
          <cell r="G43">
            <v>532000</v>
          </cell>
        </row>
        <row r="44">
          <cell r="B44" t="str">
            <v>NOV</v>
          </cell>
          <cell r="C44">
            <v>75852.013000000006</v>
          </cell>
          <cell r="D44">
            <v>135000</v>
          </cell>
          <cell r="F44">
            <v>243259.25054207002</v>
          </cell>
          <cell r="G44">
            <v>509000</v>
          </cell>
        </row>
        <row r="45">
          <cell r="B45" t="str">
            <v>DEZ</v>
          </cell>
          <cell r="C45">
            <v>75478.835999999996</v>
          </cell>
          <cell r="D45">
            <v>135000</v>
          </cell>
          <cell r="F45">
            <v>249337.05420532482</v>
          </cell>
          <cell r="G45">
            <v>509000</v>
          </cell>
        </row>
        <row r="46">
          <cell r="B46" t="str">
            <v>TOTAL</v>
          </cell>
          <cell r="C46">
            <v>930858.37100000004</v>
          </cell>
          <cell r="F46">
            <v>2827181.628</v>
          </cell>
        </row>
        <row r="50">
          <cell r="B50" t="str">
            <v>SUPRIDORA:</v>
          </cell>
          <cell r="D50" t="str">
            <v>CELG</v>
          </cell>
          <cell r="F50" t="str">
            <v>SUPRIDA:</v>
          </cell>
          <cell r="H50" t="str">
            <v>FURNAS</v>
          </cell>
        </row>
        <row r="52">
          <cell r="C52" t="str">
            <v xml:space="preserve">        ITAIPU</v>
          </cell>
          <cell r="F52" t="str">
            <v xml:space="preserve">       CONTRATO</v>
          </cell>
        </row>
        <row r="53">
          <cell r="C53" t="str">
            <v>ENERGIA</v>
          </cell>
          <cell r="D53" t="str">
            <v>DEMANDA</v>
          </cell>
          <cell r="F53" t="str">
            <v>ENERGIA</v>
          </cell>
          <cell r="G53" t="str">
            <v>DEMANDA</v>
          </cell>
        </row>
        <row r="54">
          <cell r="C54" t="str">
            <v>MWh</v>
          </cell>
          <cell r="D54" t="str">
            <v>kWh/h</v>
          </cell>
          <cell r="F54" t="str">
            <v>MWh</v>
          </cell>
          <cell r="G54" t="str">
            <v>kWh/h</v>
          </cell>
        </row>
        <row r="56">
          <cell r="B56" t="str">
            <v>JAN</v>
          </cell>
          <cell r="C56">
            <v>0</v>
          </cell>
          <cell r="D56">
            <v>0</v>
          </cell>
          <cell r="F56">
            <v>0</v>
          </cell>
          <cell r="G56">
            <v>0</v>
          </cell>
        </row>
        <row r="57">
          <cell r="B57" t="str">
            <v>FEV</v>
          </cell>
          <cell r="C57">
            <v>0</v>
          </cell>
          <cell r="D57">
            <v>0</v>
          </cell>
          <cell r="F57">
            <v>0</v>
          </cell>
          <cell r="G57">
            <v>0</v>
          </cell>
        </row>
        <row r="58">
          <cell r="B58" t="str">
            <v>MAR</v>
          </cell>
          <cell r="C58">
            <v>0</v>
          </cell>
          <cell r="D58">
            <v>0</v>
          </cell>
          <cell r="F58">
            <v>0</v>
          </cell>
          <cell r="G58">
            <v>0</v>
          </cell>
        </row>
        <row r="59">
          <cell r="B59" t="str">
            <v>ABR</v>
          </cell>
          <cell r="C59">
            <v>0</v>
          </cell>
          <cell r="D59">
            <v>0</v>
          </cell>
          <cell r="F59">
            <v>0</v>
          </cell>
          <cell r="G59">
            <v>0</v>
          </cell>
        </row>
        <row r="60">
          <cell r="B60" t="str">
            <v>MAI</v>
          </cell>
          <cell r="C60">
            <v>0</v>
          </cell>
          <cell r="D60">
            <v>0</v>
          </cell>
          <cell r="F60">
            <v>0</v>
          </cell>
          <cell r="G60">
            <v>0</v>
          </cell>
        </row>
        <row r="61">
          <cell r="B61" t="str">
            <v>JUN</v>
          </cell>
          <cell r="C61">
            <v>0</v>
          </cell>
          <cell r="D61">
            <v>0</v>
          </cell>
          <cell r="F61">
            <v>0</v>
          </cell>
          <cell r="G61">
            <v>0</v>
          </cell>
        </row>
        <row r="62">
          <cell r="B62" t="str">
            <v>JUL</v>
          </cell>
          <cell r="C62">
            <v>0</v>
          </cell>
          <cell r="D62">
            <v>0</v>
          </cell>
          <cell r="F62">
            <v>0</v>
          </cell>
          <cell r="G62">
            <v>0</v>
          </cell>
        </row>
        <row r="63">
          <cell r="B63" t="str">
            <v>AGO</v>
          </cell>
          <cell r="C63">
            <v>0</v>
          </cell>
          <cell r="D63">
            <v>0</v>
          </cell>
          <cell r="F63">
            <v>0</v>
          </cell>
          <cell r="G63">
            <v>0</v>
          </cell>
        </row>
        <row r="64">
          <cell r="B64" t="str">
            <v>SET</v>
          </cell>
          <cell r="C64">
            <v>0</v>
          </cell>
          <cell r="D64">
            <v>0</v>
          </cell>
          <cell r="F64">
            <v>0</v>
          </cell>
          <cell r="G64">
            <v>0</v>
          </cell>
        </row>
        <row r="65">
          <cell r="B65" t="str">
            <v>OUT</v>
          </cell>
          <cell r="C65">
            <v>0</v>
          </cell>
          <cell r="D65">
            <v>0</v>
          </cell>
          <cell r="F65">
            <v>0</v>
          </cell>
          <cell r="G65">
            <v>0</v>
          </cell>
        </row>
        <row r="66">
          <cell r="B66" t="str">
            <v>NOV</v>
          </cell>
          <cell r="C66">
            <v>0</v>
          </cell>
          <cell r="D66">
            <v>0</v>
          </cell>
          <cell r="F66">
            <v>0</v>
          </cell>
          <cell r="G66">
            <v>0</v>
          </cell>
        </row>
        <row r="67">
          <cell r="B67" t="str">
            <v>DEZ</v>
          </cell>
          <cell r="C67">
            <v>0</v>
          </cell>
          <cell r="D67">
            <v>0</v>
          </cell>
          <cell r="F67">
            <v>0</v>
          </cell>
          <cell r="G67">
            <v>0</v>
          </cell>
        </row>
        <row r="68">
          <cell r="B68" t="str">
            <v>TOTAL</v>
          </cell>
          <cell r="C68">
            <v>0</v>
          </cell>
          <cell r="F68">
            <v>0</v>
          </cell>
        </row>
        <row r="72">
          <cell r="B72" t="str">
            <v>SUPRIDORA:</v>
          </cell>
          <cell r="D72" t="str">
            <v>FURNAS</v>
          </cell>
          <cell r="F72" t="str">
            <v>SUPRIDA:</v>
          </cell>
          <cell r="H72" t="str">
            <v>CELG</v>
          </cell>
        </row>
        <row r="74">
          <cell r="C74" t="str">
            <v xml:space="preserve">        ITAIPU</v>
          </cell>
          <cell r="F74" t="str">
            <v xml:space="preserve">       CONTRATO</v>
          </cell>
        </row>
        <row r="75">
          <cell r="C75" t="str">
            <v>ENERGIA</v>
          </cell>
          <cell r="D75" t="str">
            <v>DEMANDA</v>
          </cell>
          <cell r="F75" t="str">
            <v>ENERGIA</v>
          </cell>
          <cell r="G75" t="str">
            <v>DEMANDA</v>
          </cell>
        </row>
        <row r="76">
          <cell r="C76" t="str">
            <v>MWh</v>
          </cell>
          <cell r="D76" t="str">
            <v>kWh/h</v>
          </cell>
          <cell r="F76" t="str">
            <v>MWh</v>
          </cell>
          <cell r="G76" t="str">
            <v>kWh/h</v>
          </cell>
        </row>
        <row r="78">
          <cell r="B78" t="str">
            <v>JAN</v>
          </cell>
          <cell r="C78">
            <v>134793.72</v>
          </cell>
          <cell r="D78">
            <v>230000</v>
          </cell>
          <cell r="F78">
            <v>62185.750667104439</v>
          </cell>
          <cell r="G78">
            <v>330000</v>
          </cell>
        </row>
        <row r="79">
          <cell r="B79" t="str">
            <v>FEV</v>
          </cell>
          <cell r="C79">
            <v>126310.145</v>
          </cell>
          <cell r="D79">
            <v>229000</v>
          </cell>
          <cell r="F79">
            <v>65231.70674671093</v>
          </cell>
          <cell r="G79">
            <v>330000</v>
          </cell>
        </row>
        <row r="80">
          <cell r="B80" t="str">
            <v>MAR</v>
          </cell>
          <cell r="C80">
            <v>140209.348</v>
          </cell>
          <cell r="D80">
            <v>230000</v>
          </cell>
          <cell r="F80">
            <v>88271.183865642874</v>
          </cell>
          <cell r="G80">
            <v>330000</v>
          </cell>
        </row>
        <row r="81">
          <cell r="B81" t="str">
            <v>ABR</v>
          </cell>
          <cell r="C81">
            <v>129044.78200000001</v>
          </cell>
          <cell r="D81">
            <v>230000</v>
          </cell>
          <cell r="F81">
            <v>122798.50629791722</v>
          </cell>
          <cell r="G81">
            <v>330000</v>
          </cell>
        </row>
        <row r="82">
          <cell r="B82" t="str">
            <v>MAI</v>
          </cell>
          <cell r="C82">
            <v>132676.50899999999</v>
          </cell>
          <cell r="D82">
            <v>230000</v>
          </cell>
          <cell r="F82">
            <v>140660.63819423271</v>
          </cell>
          <cell r="G82">
            <v>391000</v>
          </cell>
        </row>
        <row r="83">
          <cell r="B83" t="str">
            <v>JUN</v>
          </cell>
          <cell r="C83">
            <v>128650.103</v>
          </cell>
          <cell r="D83">
            <v>230000</v>
          </cell>
          <cell r="F83">
            <v>141489.1835287282</v>
          </cell>
          <cell r="G83">
            <v>413000</v>
          </cell>
        </row>
        <row r="84">
          <cell r="B84" t="str">
            <v>JUL</v>
          </cell>
          <cell r="C84">
            <v>135658.87</v>
          </cell>
          <cell r="D84">
            <v>230000</v>
          </cell>
          <cell r="F84">
            <v>152176.7698140993</v>
          </cell>
          <cell r="G84">
            <v>389000</v>
          </cell>
        </row>
        <row r="85">
          <cell r="B85" t="str">
            <v>AGO</v>
          </cell>
          <cell r="C85">
            <v>135737.158</v>
          </cell>
          <cell r="D85">
            <v>230000</v>
          </cell>
          <cell r="F85">
            <v>166144.50645190477</v>
          </cell>
          <cell r="G85">
            <v>420000</v>
          </cell>
        </row>
        <row r="86">
          <cell r="B86" t="str">
            <v>SET</v>
          </cell>
          <cell r="C86">
            <v>129896.19500000001</v>
          </cell>
          <cell r="D86">
            <v>229000</v>
          </cell>
          <cell r="F86">
            <v>159142.21090748231</v>
          </cell>
          <cell r="G86">
            <v>411000</v>
          </cell>
        </row>
        <row r="87">
          <cell r="B87" t="str">
            <v>OUT</v>
          </cell>
          <cell r="C87">
            <v>134342.726</v>
          </cell>
          <cell r="D87">
            <v>229000</v>
          </cell>
          <cell r="F87">
            <v>149337.35521737405</v>
          </cell>
          <cell r="G87">
            <v>390000</v>
          </cell>
        </row>
        <row r="88">
          <cell r="B88" t="str">
            <v>NOV</v>
          </cell>
          <cell r="C88">
            <v>129154.97900000001</v>
          </cell>
          <cell r="D88">
            <v>230000</v>
          </cell>
          <cell r="F88">
            <v>123689.25858555711</v>
          </cell>
          <cell r="G88">
            <v>390000</v>
          </cell>
        </row>
        <row r="89">
          <cell r="B89" t="str">
            <v>DEZ</v>
          </cell>
          <cell r="C89">
            <v>128519.561</v>
          </cell>
          <cell r="D89">
            <v>229000</v>
          </cell>
          <cell r="F89">
            <v>118638.44472324592</v>
          </cell>
          <cell r="G89">
            <v>390000</v>
          </cell>
        </row>
        <row r="90">
          <cell r="B90" t="str">
            <v>TOTAL</v>
          </cell>
          <cell r="C90">
            <v>1584994.0960000001</v>
          </cell>
          <cell r="F90">
            <v>1489765.5149999997</v>
          </cell>
        </row>
        <row r="94">
          <cell r="B94" t="str">
            <v>SUPRIDORA:</v>
          </cell>
          <cell r="D94" t="str">
            <v>FURNAS</v>
          </cell>
          <cell r="F94" t="str">
            <v>SUPRIDA:</v>
          </cell>
          <cell r="H94" t="str">
            <v>ESCELSA</v>
          </cell>
        </row>
        <row r="96">
          <cell r="C96" t="str">
            <v xml:space="preserve">        ITAIPU</v>
          </cell>
          <cell r="F96" t="str">
            <v xml:space="preserve">       CONTRATO</v>
          </cell>
        </row>
        <row r="97">
          <cell r="C97" t="str">
            <v>ENERGIA</v>
          </cell>
          <cell r="D97" t="str">
            <v>DEMANDA</v>
          </cell>
          <cell r="F97" t="str">
            <v>ENERGIA</v>
          </cell>
          <cell r="G97" t="str">
            <v>DEMANDA</v>
          </cell>
        </row>
        <row r="98">
          <cell r="C98" t="str">
            <v>MWh</v>
          </cell>
          <cell r="D98" t="str">
            <v>kWh/h</v>
          </cell>
          <cell r="F98" t="str">
            <v>MWh</v>
          </cell>
          <cell r="G98" t="str">
            <v>kWh/h</v>
          </cell>
        </row>
        <row r="100">
          <cell r="B100" t="str">
            <v>JAN</v>
          </cell>
          <cell r="C100">
            <v>148566.51300000001</v>
          </cell>
          <cell r="D100">
            <v>254000</v>
          </cell>
          <cell r="F100">
            <v>359197.80503873189</v>
          </cell>
          <cell r="G100">
            <v>561000</v>
          </cell>
        </row>
        <row r="101">
          <cell r="B101" t="str">
            <v>FEV</v>
          </cell>
          <cell r="C101">
            <v>139216.11300000001</v>
          </cell>
          <cell r="D101">
            <v>253000</v>
          </cell>
          <cell r="F101">
            <v>337961.4435288622</v>
          </cell>
          <cell r="G101">
            <v>584000</v>
          </cell>
        </row>
        <row r="102">
          <cell r="B102" t="str">
            <v>MAR</v>
          </cell>
          <cell r="C102">
            <v>154535.492</v>
          </cell>
          <cell r="D102">
            <v>254000</v>
          </cell>
          <cell r="F102">
            <v>365476.10072084167</v>
          </cell>
          <cell r="G102">
            <v>588000</v>
          </cell>
        </row>
        <row r="103">
          <cell r="B103" t="str">
            <v>ABR</v>
          </cell>
          <cell r="C103">
            <v>142230.166</v>
          </cell>
          <cell r="D103">
            <v>253000</v>
          </cell>
          <cell r="F103">
            <v>347011.44222701056</v>
          </cell>
          <cell r="G103">
            <v>600000</v>
          </cell>
        </row>
        <row r="104">
          <cell r="B104" t="str">
            <v>MAI</v>
          </cell>
          <cell r="C104">
            <v>146232.97099999999</v>
          </cell>
          <cell r="D104">
            <v>253000</v>
          </cell>
          <cell r="F104">
            <v>347763.67544398521</v>
          </cell>
          <cell r="G104">
            <v>600000</v>
          </cell>
        </row>
        <row r="105">
          <cell r="B105" t="str">
            <v>JUN</v>
          </cell>
          <cell r="C105">
            <v>141795.16</v>
          </cell>
          <cell r="D105">
            <v>254000</v>
          </cell>
          <cell r="F105">
            <v>340244.58137538913</v>
          </cell>
          <cell r="G105">
            <v>580000</v>
          </cell>
        </row>
        <row r="106">
          <cell r="B106" t="str">
            <v>JUL</v>
          </cell>
          <cell r="C106">
            <v>149520.06</v>
          </cell>
          <cell r="D106">
            <v>254000</v>
          </cell>
          <cell r="F106">
            <v>341534.91238044866</v>
          </cell>
          <cell r="G106">
            <v>583000</v>
          </cell>
        </row>
        <row r="107">
          <cell r="B107" t="str">
            <v>AGO</v>
          </cell>
          <cell r="C107">
            <v>149606.348</v>
          </cell>
          <cell r="D107">
            <v>254000</v>
          </cell>
          <cell r="F107">
            <v>347356.57726399286</v>
          </cell>
          <cell r="G107">
            <v>583000</v>
          </cell>
        </row>
        <row r="108">
          <cell r="B108" t="str">
            <v>SET</v>
          </cell>
          <cell r="C108">
            <v>143168.57399999999</v>
          </cell>
          <cell r="D108">
            <v>253000</v>
          </cell>
          <cell r="F108">
            <v>340203.54745870369</v>
          </cell>
          <cell r="G108">
            <v>602000</v>
          </cell>
        </row>
        <row r="109">
          <cell r="B109" t="str">
            <v>OUT</v>
          </cell>
          <cell r="C109">
            <v>148069.43700000001</v>
          </cell>
          <cell r="D109">
            <v>253000</v>
          </cell>
          <cell r="F109">
            <v>354660.33564821479</v>
          </cell>
          <cell r="G109">
            <v>577000</v>
          </cell>
        </row>
        <row r="110">
          <cell r="B110" t="str">
            <v>NOV</v>
          </cell>
          <cell r="C110">
            <v>142351.62299999999</v>
          </cell>
          <cell r="D110">
            <v>253000</v>
          </cell>
          <cell r="F110">
            <v>356062.94123582693</v>
          </cell>
          <cell r="G110">
            <v>567000</v>
          </cell>
        </row>
        <row r="111">
          <cell r="B111" t="str">
            <v>DEZ</v>
          </cell>
          <cell r="C111">
            <v>141651.28</v>
          </cell>
          <cell r="D111">
            <v>253000</v>
          </cell>
          <cell r="F111">
            <v>381142.81267799233</v>
          </cell>
          <cell r="G111">
            <v>567000</v>
          </cell>
        </row>
        <row r="112">
          <cell r="B112" t="str">
            <v>TOTAL</v>
          </cell>
          <cell r="C112">
            <v>1746943.737</v>
          </cell>
          <cell r="F112">
            <v>4218616.1749999998</v>
          </cell>
        </row>
        <row r="116">
          <cell r="B116" t="str">
            <v>SUPRIDORA:</v>
          </cell>
          <cell r="D116" t="str">
            <v>ELETRONORTE/SE</v>
          </cell>
          <cell r="F116" t="str">
            <v>SUPRIDA:</v>
          </cell>
          <cell r="H116" t="str">
            <v>CEMAT</v>
          </cell>
        </row>
        <row r="118">
          <cell r="C118" t="str">
            <v xml:space="preserve">        ITAIPU</v>
          </cell>
          <cell r="F118" t="str">
            <v xml:space="preserve">       CONTRATO</v>
          </cell>
        </row>
        <row r="119">
          <cell r="C119" t="str">
            <v>ENERGIA</v>
          </cell>
          <cell r="D119" t="str">
            <v>DEMANDA</v>
          </cell>
          <cell r="F119" t="str">
            <v>ENERGIA</v>
          </cell>
          <cell r="G119" t="str">
            <v>DEMANDA</v>
          </cell>
        </row>
        <row r="120">
          <cell r="C120" t="str">
            <v>MWh</v>
          </cell>
          <cell r="D120" t="str">
            <v>kWh/h</v>
          </cell>
          <cell r="F120" t="str">
            <v>MWh</v>
          </cell>
          <cell r="G120" t="str">
            <v>kWh/h</v>
          </cell>
        </row>
        <row r="122">
          <cell r="B122" t="str">
            <v>JAN</v>
          </cell>
          <cell r="C122">
            <v>44432.226000000002</v>
          </cell>
          <cell r="D122">
            <v>76000</v>
          </cell>
          <cell r="F122">
            <v>167638.86737049211</v>
          </cell>
          <cell r="G122">
            <v>334000</v>
          </cell>
        </row>
        <row r="123">
          <cell r="B123" t="str">
            <v>FEV</v>
          </cell>
          <cell r="C123">
            <v>41635.773999999998</v>
          </cell>
          <cell r="D123">
            <v>76000</v>
          </cell>
          <cell r="F123">
            <v>153935.68738005243</v>
          </cell>
          <cell r="G123">
            <v>332000</v>
          </cell>
        </row>
        <row r="124">
          <cell r="B124" t="str">
            <v>MAR</v>
          </cell>
          <cell r="C124">
            <v>46217.385999999999</v>
          </cell>
          <cell r="D124">
            <v>76000</v>
          </cell>
          <cell r="F124">
            <v>185826.57692480058</v>
          </cell>
          <cell r="G124">
            <v>330000</v>
          </cell>
        </row>
        <row r="125">
          <cell r="B125" t="str">
            <v>ABR</v>
          </cell>
          <cell r="C125">
            <v>42537.196000000004</v>
          </cell>
          <cell r="D125">
            <v>76000</v>
          </cell>
          <cell r="F125">
            <v>192232.73115902446</v>
          </cell>
          <cell r="G125">
            <v>358000</v>
          </cell>
        </row>
        <row r="126">
          <cell r="B126" t="str">
            <v>MAI</v>
          </cell>
          <cell r="C126">
            <v>43734.326999999997</v>
          </cell>
          <cell r="D126">
            <v>76000</v>
          </cell>
          <cell r="F126">
            <v>193828.16439722461</v>
          </cell>
          <cell r="G126">
            <v>342000</v>
          </cell>
        </row>
        <row r="127">
          <cell r="B127" t="str">
            <v>JUN</v>
          </cell>
          <cell r="C127">
            <v>42407.097000000002</v>
          </cell>
          <cell r="D127">
            <v>76000</v>
          </cell>
          <cell r="F127">
            <v>180055.26774970494</v>
          </cell>
          <cell r="G127">
            <v>356000</v>
          </cell>
        </row>
        <row r="128">
          <cell r="B128" t="str">
            <v>JUL</v>
          </cell>
          <cell r="C128">
            <v>44717.406000000003</v>
          </cell>
          <cell r="D128">
            <v>76000</v>
          </cell>
          <cell r="F128">
            <v>179948.75321187949</v>
          </cell>
          <cell r="G128">
            <v>359000</v>
          </cell>
        </row>
        <row r="129">
          <cell r="B129" t="str">
            <v>AGO</v>
          </cell>
          <cell r="C129">
            <v>44743.213000000003</v>
          </cell>
          <cell r="D129">
            <v>76000</v>
          </cell>
          <cell r="F129">
            <v>194947.42563772167</v>
          </cell>
          <cell r="G129">
            <v>375000</v>
          </cell>
        </row>
        <row r="130">
          <cell r="B130" t="str">
            <v>SET</v>
          </cell>
          <cell r="C130">
            <v>42817.847999999998</v>
          </cell>
          <cell r="D130">
            <v>76000</v>
          </cell>
          <cell r="F130">
            <v>201456.81288219496</v>
          </cell>
          <cell r="G130">
            <v>380000</v>
          </cell>
        </row>
        <row r="131">
          <cell r="B131" t="str">
            <v>OUT</v>
          </cell>
          <cell r="C131">
            <v>44283.563999999998</v>
          </cell>
          <cell r="D131">
            <v>76000</v>
          </cell>
          <cell r="F131">
            <v>214940.70511249022</v>
          </cell>
          <cell r="G131">
            <v>370000</v>
          </cell>
        </row>
        <row r="132">
          <cell r="B132" t="str">
            <v>NOV</v>
          </cell>
          <cell r="C132">
            <v>42573.52</v>
          </cell>
          <cell r="D132">
            <v>76000</v>
          </cell>
          <cell r="F132">
            <v>204342.53381416382</v>
          </cell>
          <cell r="G132">
            <v>370000</v>
          </cell>
        </row>
        <row r="133">
          <cell r="B133" t="str">
            <v>DEZ</v>
          </cell>
          <cell r="C133">
            <v>42364.067000000003</v>
          </cell>
          <cell r="D133">
            <v>76000</v>
          </cell>
          <cell r="F133">
            <v>202822.85036025062</v>
          </cell>
          <cell r="G133">
            <v>370000</v>
          </cell>
        </row>
        <row r="134">
          <cell r="B134" t="str">
            <v>TOTAL</v>
          </cell>
          <cell r="C134">
            <v>522463.62400000001</v>
          </cell>
          <cell r="F134">
            <v>2271976.3759999997</v>
          </cell>
        </row>
        <row r="138">
          <cell r="B138" t="str">
            <v>SUPRIDORA:</v>
          </cell>
          <cell r="D138" t="str">
            <v>CEMAT</v>
          </cell>
          <cell r="F138" t="str">
            <v>SUPRIDA:</v>
          </cell>
          <cell r="H138" t="str">
            <v>ELETRONORTE/SE</v>
          </cell>
        </row>
        <row r="140">
          <cell r="C140" t="str">
            <v xml:space="preserve">        ITAIPU</v>
          </cell>
          <cell r="F140" t="str">
            <v xml:space="preserve">       CONTRATO</v>
          </cell>
        </row>
        <row r="141">
          <cell r="C141" t="str">
            <v>ENERGIA</v>
          </cell>
          <cell r="D141" t="str">
            <v>DEMANDA</v>
          </cell>
          <cell r="F141" t="str">
            <v>ENERGIA</v>
          </cell>
          <cell r="G141" t="str">
            <v>DEMANDA</v>
          </cell>
        </row>
        <row r="142">
          <cell r="C142" t="str">
            <v>MWh</v>
          </cell>
          <cell r="D142" t="str">
            <v>kWh/h</v>
          </cell>
          <cell r="F142" t="str">
            <v>MWh</v>
          </cell>
          <cell r="G142" t="str">
            <v>kWh/h</v>
          </cell>
        </row>
        <row r="144">
          <cell r="B144" t="str">
            <v>JAN</v>
          </cell>
          <cell r="C144">
            <v>0</v>
          </cell>
          <cell r="D144">
            <v>0</v>
          </cell>
          <cell r="F144">
            <v>0</v>
          </cell>
          <cell r="G144">
            <v>0</v>
          </cell>
        </row>
        <row r="145">
          <cell r="B145" t="str">
            <v>FEV</v>
          </cell>
          <cell r="C145">
            <v>0</v>
          </cell>
          <cell r="D145">
            <v>0</v>
          </cell>
          <cell r="F145">
            <v>0</v>
          </cell>
          <cell r="G145">
            <v>0</v>
          </cell>
        </row>
        <row r="146">
          <cell r="B146" t="str">
            <v>MAR</v>
          </cell>
          <cell r="C146">
            <v>0</v>
          </cell>
          <cell r="D146">
            <v>0</v>
          </cell>
          <cell r="F146">
            <v>0</v>
          </cell>
          <cell r="G146">
            <v>0</v>
          </cell>
        </row>
        <row r="147">
          <cell r="B147" t="str">
            <v>ABR</v>
          </cell>
          <cell r="C147">
            <v>0</v>
          </cell>
          <cell r="D147">
            <v>0</v>
          </cell>
          <cell r="F147">
            <v>0</v>
          </cell>
          <cell r="G147">
            <v>0</v>
          </cell>
        </row>
        <row r="148">
          <cell r="B148" t="str">
            <v>MAI</v>
          </cell>
          <cell r="C148">
            <v>0</v>
          </cell>
          <cell r="D148">
            <v>0</v>
          </cell>
          <cell r="F148">
            <v>0</v>
          </cell>
          <cell r="G148">
            <v>0</v>
          </cell>
        </row>
        <row r="149">
          <cell r="B149" t="str">
            <v>JUN</v>
          </cell>
          <cell r="C149">
            <v>0</v>
          </cell>
          <cell r="D149">
            <v>0</v>
          </cell>
          <cell r="F149">
            <v>0</v>
          </cell>
          <cell r="G149">
            <v>0</v>
          </cell>
        </row>
        <row r="150">
          <cell r="B150" t="str">
            <v>JUL</v>
          </cell>
          <cell r="C150">
            <v>0</v>
          </cell>
          <cell r="D150">
            <v>0</v>
          </cell>
          <cell r="F150">
            <v>0</v>
          </cell>
          <cell r="G150">
            <v>0</v>
          </cell>
        </row>
        <row r="151">
          <cell r="B151" t="str">
            <v>AGO</v>
          </cell>
          <cell r="C151">
            <v>0</v>
          </cell>
          <cell r="D151">
            <v>0</v>
          </cell>
          <cell r="F151">
            <v>0</v>
          </cell>
          <cell r="G151">
            <v>0</v>
          </cell>
        </row>
        <row r="152">
          <cell r="B152" t="str">
            <v>SET</v>
          </cell>
          <cell r="C152">
            <v>0</v>
          </cell>
          <cell r="D152">
            <v>0</v>
          </cell>
          <cell r="F152">
            <v>0</v>
          </cell>
          <cell r="G152">
            <v>0</v>
          </cell>
        </row>
        <row r="153">
          <cell r="B153" t="str">
            <v>OUT</v>
          </cell>
          <cell r="C153">
            <v>0</v>
          </cell>
          <cell r="D153">
            <v>0</v>
          </cell>
          <cell r="F153">
            <v>0</v>
          </cell>
          <cell r="G153">
            <v>0</v>
          </cell>
        </row>
        <row r="154">
          <cell r="B154" t="str">
            <v>NOV</v>
          </cell>
          <cell r="C154">
            <v>0</v>
          </cell>
          <cell r="D154">
            <v>0</v>
          </cell>
          <cell r="F154">
            <v>0</v>
          </cell>
          <cell r="G154">
            <v>0</v>
          </cell>
        </row>
        <row r="155">
          <cell r="B155" t="str">
            <v>DEZ</v>
          </cell>
          <cell r="C155">
            <v>0</v>
          </cell>
          <cell r="D155">
            <v>0</v>
          </cell>
          <cell r="F155">
            <v>0</v>
          </cell>
          <cell r="G155">
            <v>0</v>
          </cell>
        </row>
        <row r="156">
          <cell r="B156" t="str">
            <v>TOTAL</v>
          </cell>
          <cell r="C156">
            <v>0</v>
          </cell>
          <cell r="F156">
            <v>0</v>
          </cell>
        </row>
        <row r="160">
          <cell r="B160" t="str">
            <v>SUPRIDORA:</v>
          </cell>
          <cell r="D160" t="str">
            <v>FURNAS</v>
          </cell>
          <cell r="F160" t="str">
            <v>SUPRIDA:</v>
          </cell>
          <cell r="H160" t="str">
            <v>ELETRONORTE/SE</v>
          </cell>
        </row>
        <row r="162">
          <cell r="C162" t="str">
            <v xml:space="preserve">        ITAIPU</v>
          </cell>
          <cell r="F162" t="str">
            <v xml:space="preserve">       CONTRATO</v>
          </cell>
        </row>
        <row r="163">
          <cell r="C163" t="str">
            <v>ENERGIA</v>
          </cell>
          <cell r="D163" t="str">
            <v>DEMANDA</v>
          </cell>
          <cell r="F163" t="str">
            <v>ENERGIA</v>
          </cell>
          <cell r="G163" t="str">
            <v>DEMANDA</v>
          </cell>
        </row>
        <row r="164">
          <cell r="C164" t="str">
            <v>MWh</v>
          </cell>
          <cell r="D164" t="str">
            <v>kWh/h</v>
          </cell>
          <cell r="F164" t="str">
            <v>MWh</v>
          </cell>
          <cell r="G164" t="str">
            <v>kWh/h</v>
          </cell>
        </row>
        <row r="166">
          <cell r="B166" t="str">
            <v>JAN</v>
          </cell>
          <cell r="C166">
            <v>44432.226000000002</v>
          </cell>
          <cell r="D166">
            <v>76000</v>
          </cell>
          <cell r="F166">
            <v>78535.424560902728</v>
          </cell>
          <cell r="G166">
            <v>373000</v>
          </cell>
        </row>
        <row r="167">
          <cell r="B167" t="str">
            <v>FEV</v>
          </cell>
          <cell r="C167">
            <v>41635.773999999998</v>
          </cell>
          <cell r="D167">
            <v>76000</v>
          </cell>
          <cell r="F167">
            <v>74281.608802195609</v>
          </cell>
          <cell r="G167">
            <v>373000</v>
          </cell>
        </row>
        <row r="168">
          <cell r="B168" t="str">
            <v>MAR</v>
          </cell>
          <cell r="C168">
            <v>46217.385999999999</v>
          </cell>
          <cell r="D168">
            <v>76000</v>
          </cell>
          <cell r="F168">
            <v>99488.707537311013</v>
          </cell>
          <cell r="G168">
            <v>373000</v>
          </cell>
        </row>
        <row r="169">
          <cell r="B169" t="str">
            <v>ABR</v>
          </cell>
          <cell r="C169">
            <v>42537.196000000004</v>
          </cell>
          <cell r="D169">
            <v>76000</v>
          </cell>
          <cell r="F169">
            <v>108294.11947264196</v>
          </cell>
          <cell r="G169">
            <v>388000</v>
          </cell>
        </row>
        <row r="170">
          <cell r="B170" t="str">
            <v>MAI</v>
          </cell>
          <cell r="C170">
            <v>43734.326999999997</v>
          </cell>
          <cell r="D170">
            <v>76000</v>
          </cell>
          <cell r="F170">
            <v>107662.83168554583</v>
          </cell>
          <cell r="G170">
            <v>373000</v>
          </cell>
        </row>
        <row r="171">
          <cell r="B171" t="str">
            <v>JUN</v>
          </cell>
          <cell r="C171">
            <v>42407.097000000002</v>
          </cell>
          <cell r="D171">
            <v>76000</v>
          </cell>
          <cell r="F171">
            <v>97121.956463422161</v>
          </cell>
          <cell r="G171">
            <v>386000</v>
          </cell>
        </row>
        <row r="172">
          <cell r="B172" t="str">
            <v>JUL</v>
          </cell>
          <cell r="C172">
            <v>44717.406000000003</v>
          </cell>
          <cell r="D172">
            <v>76000</v>
          </cell>
          <cell r="F172">
            <v>94663.05835028796</v>
          </cell>
          <cell r="G172">
            <v>390000</v>
          </cell>
        </row>
        <row r="173">
          <cell r="B173" t="str">
            <v>AGO</v>
          </cell>
          <cell r="C173">
            <v>44743.213000000003</v>
          </cell>
          <cell r="D173">
            <v>76000</v>
          </cell>
          <cell r="F173">
            <v>112258.75680972121</v>
          </cell>
          <cell r="G173">
            <v>411000</v>
          </cell>
        </row>
        <row r="174">
          <cell r="B174" t="str">
            <v>SET</v>
          </cell>
          <cell r="C174">
            <v>42817.847999999998</v>
          </cell>
          <cell r="D174">
            <v>76000</v>
          </cell>
          <cell r="F174">
            <v>122913.71227174468</v>
          </cell>
          <cell r="G174">
            <v>417000</v>
          </cell>
        </row>
        <row r="175">
          <cell r="B175" t="str">
            <v>OUT</v>
          </cell>
          <cell r="C175">
            <v>44283.563999999998</v>
          </cell>
          <cell r="D175">
            <v>76000</v>
          </cell>
          <cell r="F175">
            <v>133515.00726912543</v>
          </cell>
          <cell r="G175">
            <v>261000</v>
          </cell>
        </row>
        <row r="176">
          <cell r="B176" t="str">
            <v>NOV</v>
          </cell>
          <cell r="C176">
            <v>42573.52</v>
          </cell>
          <cell r="D176">
            <v>76000</v>
          </cell>
          <cell r="F176">
            <v>125091.3347076115</v>
          </cell>
          <cell r="G176">
            <v>261000</v>
          </cell>
        </row>
        <row r="177">
          <cell r="B177" t="str">
            <v>DEZ</v>
          </cell>
          <cell r="C177">
            <v>42364.067000000003</v>
          </cell>
          <cell r="D177">
            <v>76000</v>
          </cell>
          <cell r="F177">
            <v>119509.8580694898</v>
          </cell>
          <cell r="G177">
            <v>261000</v>
          </cell>
        </row>
        <row r="178">
          <cell r="B178" t="str">
            <v>TOTAL</v>
          </cell>
          <cell r="C178">
            <v>522463.62400000001</v>
          </cell>
          <cell r="F178">
            <v>1273336.3759999997</v>
          </cell>
        </row>
        <row r="182">
          <cell r="B182" t="str">
            <v>SUPRIDORA:</v>
          </cell>
          <cell r="D182" t="str">
            <v>ELETRONORTE/SE</v>
          </cell>
          <cell r="F182" t="str">
            <v>SUPRIDA:</v>
          </cell>
          <cell r="H182" t="str">
            <v>FURNAS</v>
          </cell>
        </row>
        <row r="184">
          <cell r="C184" t="str">
            <v xml:space="preserve">        ITAIPU</v>
          </cell>
          <cell r="F184" t="str">
            <v xml:space="preserve">       CONTRATO</v>
          </cell>
        </row>
        <row r="185">
          <cell r="C185" t="str">
            <v>ENERGIA</v>
          </cell>
          <cell r="D185" t="str">
            <v>DEMANDA</v>
          </cell>
          <cell r="F185" t="str">
            <v>ENERGIA</v>
          </cell>
          <cell r="G185" t="str">
            <v>DEMANDA</v>
          </cell>
        </row>
        <row r="186">
          <cell r="C186" t="str">
            <v>MWh</v>
          </cell>
          <cell r="D186" t="str">
            <v>kWh/h</v>
          </cell>
          <cell r="F186" t="str">
            <v>MWh</v>
          </cell>
          <cell r="G186" t="str">
            <v>kWh/h</v>
          </cell>
        </row>
        <row r="188">
          <cell r="B188" t="str">
            <v>JAN</v>
          </cell>
          <cell r="C188">
            <v>0</v>
          </cell>
          <cell r="D188">
            <v>0</v>
          </cell>
          <cell r="F188">
            <v>0</v>
          </cell>
          <cell r="G188">
            <v>0</v>
          </cell>
        </row>
        <row r="189">
          <cell r="B189" t="str">
            <v>FEV</v>
          </cell>
          <cell r="C189">
            <v>0</v>
          </cell>
          <cell r="D189">
            <v>0</v>
          </cell>
          <cell r="F189">
            <v>0</v>
          </cell>
          <cell r="G189">
            <v>0</v>
          </cell>
        </row>
        <row r="190">
          <cell r="B190" t="str">
            <v>MAR</v>
          </cell>
          <cell r="C190">
            <v>0</v>
          </cell>
          <cell r="D190">
            <v>0</v>
          </cell>
          <cell r="F190">
            <v>0</v>
          </cell>
          <cell r="G190">
            <v>0</v>
          </cell>
        </row>
        <row r="191">
          <cell r="B191" t="str">
            <v>ABR</v>
          </cell>
          <cell r="C191">
            <v>0</v>
          </cell>
          <cell r="D191">
            <v>0</v>
          </cell>
          <cell r="F191">
            <v>0</v>
          </cell>
          <cell r="G191">
            <v>0</v>
          </cell>
        </row>
        <row r="192">
          <cell r="B192" t="str">
            <v>MAI</v>
          </cell>
          <cell r="C192">
            <v>0</v>
          </cell>
          <cell r="D192">
            <v>0</v>
          </cell>
          <cell r="F192">
            <v>0</v>
          </cell>
          <cell r="G192">
            <v>0</v>
          </cell>
        </row>
        <row r="193">
          <cell r="B193" t="str">
            <v>JUN</v>
          </cell>
          <cell r="C193">
            <v>0</v>
          </cell>
          <cell r="D193">
            <v>0</v>
          </cell>
          <cell r="F193">
            <v>0</v>
          </cell>
          <cell r="G193">
            <v>0</v>
          </cell>
        </row>
        <row r="194">
          <cell r="B194" t="str">
            <v>JUL</v>
          </cell>
          <cell r="C194">
            <v>0</v>
          </cell>
          <cell r="D194">
            <v>0</v>
          </cell>
          <cell r="F194">
            <v>0</v>
          </cell>
          <cell r="G194">
            <v>0</v>
          </cell>
        </row>
        <row r="195">
          <cell r="B195" t="str">
            <v>AGO</v>
          </cell>
          <cell r="C195">
            <v>0</v>
          </cell>
          <cell r="D195">
            <v>0</v>
          </cell>
          <cell r="F195">
            <v>0</v>
          </cell>
          <cell r="G195">
            <v>0</v>
          </cell>
        </row>
        <row r="196">
          <cell r="B196" t="str">
            <v>SET</v>
          </cell>
          <cell r="C196">
            <v>0</v>
          </cell>
          <cell r="D196">
            <v>0</v>
          </cell>
          <cell r="F196">
            <v>0</v>
          </cell>
          <cell r="G196">
            <v>0</v>
          </cell>
        </row>
        <row r="197">
          <cell r="B197" t="str">
            <v>OUT</v>
          </cell>
          <cell r="C197">
            <v>0</v>
          </cell>
          <cell r="D197">
            <v>0</v>
          </cell>
          <cell r="F197">
            <v>0</v>
          </cell>
          <cell r="G197">
            <v>0</v>
          </cell>
        </row>
        <row r="198">
          <cell r="B198" t="str">
            <v>NOV</v>
          </cell>
          <cell r="C198">
            <v>0</v>
          </cell>
          <cell r="D198">
            <v>0</v>
          </cell>
          <cell r="F198">
            <v>0</v>
          </cell>
          <cell r="G198">
            <v>0</v>
          </cell>
        </row>
        <row r="199">
          <cell r="B199" t="str">
            <v>DEZ</v>
          </cell>
          <cell r="C199">
            <v>0</v>
          </cell>
          <cell r="D199">
            <v>0</v>
          </cell>
          <cell r="F199">
            <v>0</v>
          </cell>
          <cell r="G199">
            <v>0</v>
          </cell>
        </row>
        <row r="200">
          <cell r="B200" t="str">
            <v>TOTAL</v>
          </cell>
          <cell r="C200">
            <v>0</v>
          </cell>
          <cell r="F200">
            <v>0</v>
          </cell>
        </row>
        <row r="204">
          <cell r="B204" t="str">
            <v>SUPRIDORA:</v>
          </cell>
          <cell r="D204" t="str">
            <v>CESP</v>
          </cell>
          <cell r="F204" t="str">
            <v>SUPRIDA:</v>
          </cell>
          <cell r="H204" t="str">
            <v>CPFL</v>
          </cell>
        </row>
        <row r="206">
          <cell r="C206" t="str">
            <v xml:space="preserve">        ITAIPU</v>
          </cell>
          <cell r="F206" t="str">
            <v xml:space="preserve">       CONTRATO</v>
          </cell>
        </row>
        <row r="207">
          <cell r="C207" t="str">
            <v>ENERGIA</v>
          </cell>
          <cell r="D207" t="str">
            <v>DEMANDA</v>
          </cell>
          <cell r="F207" t="str">
            <v>ENERGIA</v>
          </cell>
          <cell r="G207" t="str">
            <v>DEMANDA</v>
          </cell>
        </row>
        <row r="208">
          <cell r="C208" t="str">
            <v>MWh</v>
          </cell>
          <cell r="D208" t="str">
            <v>kWh/h</v>
          </cell>
          <cell r="F208" t="str">
            <v>MWh</v>
          </cell>
          <cell r="G208" t="str">
            <v>kWh/h</v>
          </cell>
        </row>
        <row r="210">
          <cell r="B210" t="str">
            <v>JAN</v>
          </cell>
          <cell r="C210">
            <v>472167.25199999998</v>
          </cell>
          <cell r="D210">
            <v>806000</v>
          </cell>
          <cell r="F210">
            <v>1142137.716989853</v>
          </cell>
          <cell r="G210">
            <v>2261000</v>
          </cell>
        </row>
        <row r="211">
          <cell r="B211" t="str">
            <v>FEV</v>
          </cell>
          <cell r="C211">
            <v>442450.24099999998</v>
          </cell>
          <cell r="D211">
            <v>803000</v>
          </cell>
          <cell r="F211">
            <v>1064071.7986641824</v>
          </cell>
          <cell r="G211">
            <v>2267000</v>
          </cell>
        </row>
        <row r="212">
          <cell r="B212" t="str">
            <v>MAR</v>
          </cell>
          <cell r="C212">
            <v>491137.587</v>
          </cell>
          <cell r="D212">
            <v>806000</v>
          </cell>
          <cell r="F212">
            <v>1204908.2247051285</v>
          </cell>
          <cell r="G212">
            <v>2271000</v>
          </cell>
        </row>
        <row r="213">
          <cell r="B213" t="str">
            <v>ABR</v>
          </cell>
          <cell r="C213">
            <v>452029.36599999998</v>
          </cell>
          <cell r="D213">
            <v>804000</v>
          </cell>
          <cell r="F213">
            <v>1140303.5513996095</v>
          </cell>
          <cell r="G213">
            <v>2441000</v>
          </cell>
        </row>
        <row r="214">
          <cell r="B214" t="str">
            <v>MAI</v>
          </cell>
          <cell r="C214">
            <v>464750.89899999998</v>
          </cell>
          <cell r="D214">
            <v>804000</v>
          </cell>
          <cell r="F214">
            <v>1187617.9753202</v>
          </cell>
          <cell r="G214">
            <v>2490000</v>
          </cell>
        </row>
        <row r="215">
          <cell r="B215" t="str">
            <v>JUN</v>
          </cell>
          <cell r="C215">
            <v>450646.85100000002</v>
          </cell>
          <cell r="D215">
            <v>807000</v>
          </cell>
          <cell r="F215">
            <v>1128418.0829190849</v>
          </cell>
          <cell r="G215">
            <v>2536000</v>
          </cell>
        </row>
        <row r="216">
          <cell r="B216" t="str">
            <v>JUL</v>
          </cell>
          <cell r="C216">
            <v>475197.77399999998</v>
          </cell>
          <cell r="D216">
            <v>806000</v>
          </cell>
          <cell r="F216">
            <v>1206101.4060319031</v>
          </cell>
          <cell r="G216">
            <v>2581000</v>
          </cell>
        </row>
        <row r="217">
          <cell r="B217" t="str">
            <v>AGO</v>
          </cell>
          <cell r="C217">
            <v>475472.00900000002</v>
          </cell>
          <cell r="D217">
            <v>806000</v>
          </cell>
          <cell r="F217">
            <v>1276680.8572190544</v>
          </cell>
          <cell r="G217">
            <v>2565000</v>
          </cell>
        </row>
        <row r="218">
          <cell r="B218" t="str">
            <v>SET</v>
          </cell>
          <cell r="C218">
            <v>455011.77299999999</v>
          </cell>
          <cell r="D218">
            <v>802000</v>
          </cell>
          <cell r="F218">
            <v>1251638.3521983067</v>
          </cell>
          <cell r="G218">
            <v>2527000</v>
          </cell>
        </row>
        <row r="219">
          <cell r="B219" t="str">
            <v>OUT</v>
          </cell>
          <cell r="C219">
            <v>470587.47</v>
          </cell>
          <cell r="D219">
            <v>803000</v>
          </cell>
          <cell r="F219">
            <v>1291445.4967271867</v>
          </cell>
          <cell r="G219">
            <v>2475000</v>
          </cell>
        </row>
        <row r="220">
          <cell r="B220" t="str">
            <v>NOV</v>
          </cell>
          <cell r="C220">
            <v>452415.37400000001</v>
          </cell>
          <cell r="D220">
            <v>805000</v>
          </cell>
          <cell r="F220">
            <v>1255549.3720623683</v>
          </cell>
          <cell r="G220">
            <v>2475000</v>
          </cell>
        </row>
        <row r="221">
          <cell r="B221" t="str">
            <v>DEZ</v>
          </cell>
          <cell r="C221">
            <v>450189.57699999999</v>
          </cell>
          <cell r="D221">
            <v>804000</v>
          </cell>
          <cell r="F221">
            <v>1254350.9927631218</v>
          </cell>
          <cell r="G221">
            <v>2475000</v>
          </cell>
        </row>
        <row r="222">
          <cell r="B222" t="str">
            <v>TOTAL</v>
          </cell>
          <cell r="C222">
            <v>5552056.1729999995</v>
          </cell>
          <cell r="F222">
            <v>14403223.827</v>
          </cell>
        </row>
        <row r="226">
          <cell r="B226" t="str">
            <v>SUPRIDORA:</v>
          </cell>
          <cell r="D226" t="str">
            <v>CESP</v>
          </cell>
          <cell r="F226" t="str">
            <v>SUPRIDA:</v>
          </cell>
          <cell r="H226" t="str">
            <v>ELETROPAULO</v>
          </cell>
        </row>
        <row r="228">
          <cell r="C228" t="str">
            <v xml:space="preserve">        ITAIPU</v>
          </cell>
          <cell r="F228" t="str">
            <v xml:space="preserve">       CONTRATO</v>
          </cell>
        </row>
        <row r="229">
          <cell r="C229" t="str">
            <v>ENERGIA</v>
          </cell>
          <cell r="D229" t="str">
            <v>DEMANDA</v>
          </cell>
          <cell r="F229" t="str">
            <v>ENERGIA</v>
          </cell>
          <cell r="G229" t="str">
            <v>DEMANDA</v>
          </cell>
        </row>
        <row r="230">
          <cell r="C230" t="str">
            <v>MWh</v>
          </cell>
          <cell r="D230" t="str">
            <v>kWh/h</v>
          </cell>
          <cell r="F230" t="str">
            <v>MWh</v>
          </cell>
          <cell r="G230" t="str">
            <v>kWh/h</v>
          </cell>
        </row>
        <row r="232">
          <cell r="B232" t="str">
            <v>JAN</v>
          </cell>
          <cell r="C232">
            <v>659232.91200000001</v>
          </cell>
          <cell r="D232">
            <v>2886000</v>
          </cell>
          <cell r="F232">
            <v>1359047.8086637575</v>
          </cell>
          <cell r="G232">
            <v>5805000</v>
          </cell>
        </row>
        <row r="233">
          <cell r="B233" t="str">
            <v>FEV</v>
          </cell>
          <cell r="C233">
            <v>617742.46100000001</v>
          </cell>
          <cell r="D233">
            <v>2873000</v>
          </cell>
          <cell r="F233">
            <v>1267535.0530999962</v>
          </cell>
          <cell r="G233">
            <v>6102000</v>
          </cell>
        </row>
        <row r="234">
          <cell r="B234" t="str">
            <v>MAR</v>
          </cell>
          <cell r="C234">
            <v>685719.01199999999</v>
          </cell>
          <cell r="D234">
            <v>2884000</v>
          </cell>
          <cell r="F234">
            <v>1474391.3678278448</v>
          </cell>
          <cell r="G234">
            <v>6179000</v>
          </cell>
        </row>
        <row r="235">
          <cell r="B235" t="str">
            <v>ABR</v>
          </cell>
          <cell r="C235">
            <v>631116.69299999997</v>
          </cell>
          <cell r="D235">
            <v>2878000</v>
          </cell>
          <cell r="F235">
            <v>1403384.1963299068</v>
          </cell>
          <cell r="G235">
            <v>6485000</v>
          </cell>
        </row>
        <row r="236">
          <cell r="B236" t="str">
            <v>MAI</v>
          </cell>
          <cell r="C236">
            <v>648878.30900000001</v>
          </cell>
          <cell r="D236">
            <v>2880000</v>
          </cell>
          <cell r="F236">
            <v>1529937.9510719278</v>
          </cell>
          <cell r="G236">
            <v>6763000</v>
          </cell>
        </row>
        <row r="237">
          <cell r="B237" t="str">
            <v>JUN</v>
          </cell>
          <cell r="C237">
            <v>629186.446</v>
          </cell>
          <cell r="D237">
            <v>2889000</v>
          </cell>
          <cell r="F237">
            <v>1508525.5110223405</v>
          </cell>
          <cell r="G237">
            <v>6806000</v>
          </cell>
        </row>
        <row r="238">
          <cell r="B238" t="str">
            <v>JUL</v>
          </cell>
          <cell r="C238">
            <v>663464.08100000001</v>
          </cell>
          <cell r="D238">
            <v>2886000</v>
          </cell>
          <cell r="F238">
            <v>1554718.2852572359</v>
          </cell>
          <cell r="G238">
            <v>6698000</v>
          </cell>
        </row>
        <row r="239">
          <cell r="B239" t="str">
            <v>AGO</v>
          </cell>
          <cell r="C239">
            <v>663846.96400000004</v>
          </cell>
          <cell r="D239">
            <v>2884000</v>
          </cell>
          <cell r="F239">
            <v>1568295.014379685</v>
          </cell>
          <cell r="G239">
            <v>6722000</v>
          </cell>
        </row>
        <row r="240">
          <cell r="B240" t="str">
            <v>SET</v>
          </cell>
          <cell r="C240">
            <v>635280.68599999999</v>
          </cell>
          <cell r="D240">
            <v>2873000</v>
          </cell>
          <cell r="F240">
            <v>1510266.6662136512</v>
          </cell>
          <cell r="G240">
            <v>6648000</v>
          </cell>
        </row>
        <row r="241">
          <cell r="B241" t="str">
            <v>OUT</v>
          </cell>
          <cell r="C241">
            <v>657027.24199999997</v>
          </cell>
          <cell r="D241">
            <v>2876000</v>
          </cell>
          <cell r="F241">
            <v>1529455.5469875629</v>
          </cell>
          <cell r="G241">
            <v>6317000</v>
          </cell>
        </row>
        <row r="242">
          <cell r="B242" t="str">
            <v>NOV</v>
          </cell>
          <cell r="C242">
            <v>631655.63300000003</v>
          </cell>
          <cell r="D242">
            <v>2880000</v>
          </cell>
          <cell r="F242">
            <v>1476335.8595035772</v>
          </cell>
          <cell r="G242">
            <v>6375000</v>
          </cell>
        </row>
        <row r="243">
          <cell r="B243" t="str">
            <v>DEZ</v>
          </cell>
          <cell r="C243">
            <v>628548.00699999998</v>
          </cell>
          <cell r="D243">
            <v>2877000</v>
          </cell>
          <cell r="F243">
            <v>1444128.2936425123</v>
          </cell>
          <cell r="G243">
            <v>6263000</v>
          </cell>
        </row>
        <row r="244">
          <cell r="B244" t="str">
            <v>TOTAL</v>
          </cell>
          <cell r="C244">
            <v>7751698.4459999995</v>
          </cell>
          <cell r="F244">
            <v>17626021.553999998</v>
          </cell>
        </row>
        <row r="248">
          <cell r="B248" t="str">
            <v>SUPRIDORA:</v>
          </cell>
          <cell r="D248" t="str">
            <v>FURNAS</v>
          </cell>
          <cell r="F248" t="str">
            <v>SUPRIDA:</v>
          </cell>
          <cell r="H248" t="str">
            <v>CESP</v>
          </cell>
        </row>
        <row r="250">
          <cell r="C250" t="str">
            <v xml:space="preserve">        ITAIPU</v>
          </cell>
          <cell r="F250" t="str">
            <v xml:space="preserve">       CONTRATO</v>
          </cell>
        </row>
        <row r="251">
          <cell r="C251" t="str">
            <v>ENERGIA</v>
          </cell>
          <cell r="D251" t="str">
            <v>DEMANDA</v>
          </cell>
          <cell r="F251" t="str">
            <v>ENERGIA</v>
          </cell>
          <cell r="G251" t="str">
            <v>DEMANDA</v>
          </cell>
        </row>
        <row r="252">
          <cell r="C252" t="str">
            <v>MWh</v>
          </cell>
          <cell r="D252" t="str">
            <v>kWh/h</v>
          </cell>
          <cell r="F252" t="str">
            <v>MWh</v>
          </cell>
          <cell r="G252" t="str">
            <v>kWh/h</v>
          </cell>
        </row>
        <row r="254">
          <cell r="B254" t="str">
            <v>JAN</v>
          </cell>
          <cell r="C254">
            <v>2526948.1140000001</v>
          </cell>
          <cell r="D254">
            <v>4314000</v>
          </cell>
          <cell r="F254">
            <v>1297683.8951079901</v>
          </cell>
          <cell r="G254">
            <v>1270000</v>
          </cell>
        </row>
        <row r="255">
          <cell r="B255" t="str">
            <v>FEV</v>
          </cell>
          <cell r="C255">
            <v>2367908.3969999999</v>
          </cell>
          <cell r="D255">
            <v>4295000</v>
          </cell>
          <cell r="F255">
            <v>1186155.4765002923</v>
          </cell>
          <cell r="G255">
            <v>1631000</v>
          </cell>
        </row>
        <row r="256">
          <cell r="B256" t="str">
            <v>MAR</v>
          </cell>
          <cell r="C256">
            <v>2628473.69</v>
          </cell>
          <cell r="D256">
            <v>4312000</v>
          </cell>
          <cell r="F256">
            <v>1514574.0745419506</v>
          </cell>
          <cell r="G256">
            <v>1865000</v>
          </cell>
        </row>
        <row r="257">
          <cell r="B257" t="str">
            <v>ABR</v>
          </cell>
          <cell r="C257">
            <v>2419174.0290000001</v>
          </cell>
          <cell r="D257">
            <v>4303000</v>
          </cell>
          <cell r="F257">
            <v>1538966.7937521338</v>
          </cell>
          <cell r="G257">
            <v>2382000</v>
          </cell>
        </row>
        <row r="258">
          <cell r="B258" t="str">
            <v>MAI</v>
          </cell>
          <cell r="C258">
            <v>2487257.219</v>
          </cell>
          <cell r="D258">
            <v>4305000</v>
          </cell>
          <cell r="F258">
            <v>1750662.9922490083</v>
          </cell>
          <cell r="G258">
            <v>2652000</v>
          </cell>
        </row>
        <row r="259">
          <cell r="B259" t="str">
            <v>JUN</v>
          </cell>
          <cell r="C259">
            <v>2411775.074</v>
          </cell>
          <cell r="D259">
            <v>4319000</v>
          </cell>
          <cell r="F259">
            <v>1674899.7518628538</v>
          </cell>
          <cell r="G259">
            <v>2712000</v>
          </cell>
        </row>
        <row r="260">
          <cell r="B260" t="str">
            <v>JUL</v>
          </cell>
          <cell r="C260">
            <v>2543166.8820000002</v>
          </cell>
          <cell r="D260">
            <v>4314000</v>
          </cell>
          <cell r="F260">
            <v>1703136.4191001942</v>
          </cell>
          <cell r="G260">
            <v>2747000</v>
          </cell>
        </row>
        <row r="261">
          <cell r="B261" t="str">
            <v>AGO</v>
          </cell>
          <cell r="C261">
            <v>2544634.5350000001</v>
          </cell>
          <cell r="D261">
            <v>4312000</v>
          </cell>
          <cell r="F261">
            <v>1868806.1517414609</v>
          </cell>
          <cell r="G261">
            <v>2534000</v>
          </cell>
        </row>
        <row r="262">
          <cell r="B262" t="str">
            <v>SET</v>
          </cell>
          <cell r="C262">
            <v>2435135.2949999999</v>
          </cell>
          <cell r="D262">
            <v>4295000</v>
          </cell>
          <cell r="F262">
            <v>1823642.4159997767</v>
          </cell>
          <cell r="G262">
            <v>2454000</v>
          </cell>
        </row>
        <row r="263">
          <cell r="B263" t="str">
            <v>OUT</v>
          </cell>
          <cell r="C263">
            <v>2518493.4220000003</v>
          </cell>
          <cell r="D263">
            <v>4299000</v>
          </cell>
          <cell r="F263">
            <v>1800899.0905131632</v>
          </cell>
          <cell r="G263">
            <v>2108000</v>
          </cell>
        </row>
        <row r="264">
          <cell r="B264" t="str">
            <v>NOV</v>
          </cell>
          <cell r="C264">
            <v>2421239.872</v>
          </cell>
          <cell r="D264">
            <v>4306000</v>
          </cell>
          <cell r="F264">
            <v>1733057.3024775414</v>
          </cell>
          <cell r="G264">
            <v>2324000</v>
          </cell>
        </row>
        <row r="265">
          <cell r="B265" t="str">
            <v>DEZ</v>
          </cell>
          <cell r="C265">
            <v>2409327.8309999998</v>
          </cell>
          <cell r="D265">
            <v>4301000</v>
          </cell>
          <cell r="F265">
            <v>1800400.0801536264</v>
          </cell>
          <cell r="G265">
            <v>1790000</v>
          </cell>
        </row>
        <row r="266">
          <cell r="B266" t="str">
            <v>TOTAL</v>
          </cell>
          <cell r="C266">
            <v>29713534.359999999</v>
          </cell>
          <cell r="F266">
            <v>19692884.443999991</v>
          </cell>
        </row>
        <row r="270">
          <cell r="B270" t="str">
            <v>SUPRIDORA:</v>
          </cell>
          <cell r="D270" t="str">
            <v>FURNAS</v>
          </cell>
          <cell r="F270" t="str">
            <v>SUPRIDA:</v>
          </cell>
          <cell r="H270" t="str">
            <v>LIGHT</v>
          </cell>
        </row>
        <row r="272">
          <cell r="C272" t="str">
            <v xml:space="preserve">        ITAIPU</v>
          </cell>
          <cell r="F272" t="str">
            <v xml:space="preserve">       CONTRATO</v>
          </cell>
        </row>
        <row r="273">
          <cell r="C273" t="str">
            <v>ENERGIA</v>
          </cell>
          <cell r="D273" t="str">
            <v>DEMANDA</v>
          </cell>
          <cell r="F273" t="str">
            <v>ENERGIA</v>
          </cell>
          <cell r="G273" t="str">
            <v>DEMANDA</v>
          </cell>
        </row>
        <row r="274">
          <cell r="C274" t="str">
            <v>MWh</v>
          </cell>
          <cell r="D274" t="str">
            <v>kWh/h</v>
          </cell>
          <cell r="F274" t="str">
            <v>MWh</v>
          </cell>
          <cell r="G274" t="str">
            <v>kWh/h</v>
          </cell>
        </row>
        <row r="276">
          <cell r="B276" t="str">
            <v>JAN</v>
          </cell>
          <cell r="C276">
            <v>694208.61800000002</v>
          </cell>
          <cell r="D276">
            <v>1185000</v>
          </cell>
          <cell r="F276">
            <v>1493393.5759514151</v>
          </cell>
          <cell r="G276">
            <v>2295000</v>
          </cell>
        </row>
        <row r="277">
          <cell r="B277" t="str">
            <v>FEV</v>
          </cell>
          <cell r="C277">
            <v>650516.88600000006</v>
          </cell>
          <cell r="D277">
            <v>1180000</v>
          </cell>
          <cell r="F277">
            <v>1332040.0513467535</v>
          </cell>
          <cell r="G277">
            <v>2328000</v>
          </cell>
        </row>
        <row r="278">
          <cell r="B278" t="str">
            <v>MAR</v>
          </cell>
          <cell r="C278">
            <v>722099.94299999997</v>
          </cell>
          <cell r="D278">
            <v>1185000</v>
          </cell>
          <cell r="F278">
            <v>1510562.69452324</v>
          </cell>
          <cell r="G278">
            <v>2343000</v>
          </cell>
        </row>
        <row r="279">
          <cell r="B279" t="str">
            <v>ABR</v>
          </cell>
          <cell r="C279">
            <v>664600.68999999994</v>
          </cell>
          <cell r="D279">
            <v>1182000</v>
          </cell>
          <cell r="F279">
            <v>1381896.7102819092</v>
          </cell>
          <cell r="G279">
            <v>2447000</v>
          </cell>
        </row>
        <row r="280">
          <cell r="B280" t="str">
            <v>MAI</v>
          </cell>
          <cell r="C280">
            <v>683304.65</v>
          </cell>
          <cell r="D280">
            <v>1183000</v>
          </cell>
          <cell r="F280">
            <v>1224307.5781964331</v>
          </cell>
          <cell r="G280">
            <v>2203000</v>
          </cell>
        </row>
        <row r="281">
          <cell r="B281" t="str">
            <v>JUN</v>
          </cell>
          <cell r="C281">
            <v>662568.03300000005</v>
          </cell>
          <cell r="D281">
            <v>1186000</v>
          </cell>
          <cell r="F281">
            <v>1189496.4551295917</v>
          </cell>
          <cell r="G281">
            <v>2152000</v>
          </cell>
        </row>
        <row r="282">
          <cell r="B282" t="str">
            <v>JUL</v>
          </cell>
          <cell r="C282">
            <v>698664.27300000004</v>
          </cell>
          <cell r="D282">
            <v>1185000</v>
          </cell>
          <cell r="F282">
            <v>1227162.4552033325</v>
          </cell>
          <cell r="G282">
            <v>2230000</v>
          </cell>
        </row>
        <row r="283">
          <cell r="B283" t="str">
            <v>AGO</v>
          </cell>
          <cell r="C283">
            <v>699067.47</v>
          </cell>
          <cell r="D283">
            <v>1185000</v>
          </cell>
          <cell r="F283">
            <v>1239209.2764471027</v>
          </cell>
          <cell r="G283">
            <v>2278000</v>
          </cell>
        </row>
        <row r="284">
          <cell r="B284" t="str">
            <v>SET</v>
          </cell>
          <cell r="C284">
            <v>668985.603</v>
          </cell>
          <cell r="D284">
            <v>1180000</v>
          </cell>
          <cell r="F284">
            <v>1248349.0088466485</v>
          </cell>
          <cell r="G284">
            <v>2384000</v>
          </cell>
        </row>
        <row r="285">
          <cell r="B285" t="str">
            <v>OUT</v>
          </cell>
          <cell r="C285">
            <v>691885.92700000003</v>
          </cell>
          <cell r="D285">
            <v>1181000</v>
          </cell>
          <cell r="F285">
            <v>1349492.4045433048</v>
          </cell>
          <cell r="G285">
            <v>2271000</v>
          </cell>
        </row>
        <row r="286">
          <cell r="B286" t="str">
            <v>NOV</v>
          </cell>
          <cell r="C286">
            <v>665168.223</v>
          </cell>
          <cell r="D286">
            <v>1183000</v>
          </cell>
          <cell r="F286">
            <v>1376158.9782112222</v>
          </cell>
          <cell r="G286">
            <v>2216000</v>
          </cell>
        </row>
        <row r="287">
          <cell r="B287" t="str">
            <v>DEZ</v>
          </cell>
          <cell r="C287">
            <v>661895.72100000002</v>
          </cell>
          <cell r="D287">
            <v>1182000</v>
          </cell>
          <cell r="F287">
            <v>1538924.2563190463</v>
          </cell>
          <cell r="G287">
            <v>2292000</v>
          </cell>
        </row>
        <row r="288">
          <cell r="B288" t="str">
            <v>TOTAL</v>
          </cell>
          <cell r="C288">
            <v>8162966.0370000005</v>
          </cell>
          <cell r="F288">
            <v>16110993.444999998</v>
          </cell>
        </row>
        <row r="292">
          <cell r="B292" t="str">
            <v>SUPRIDORA:</v>
          </cell>
          <cell r="D292" t="str">
            <v>FURNAS</v>
          </cell>
          <cell r="F292" t="str">
            <v>SUPRIDA:</v>
          </cell>
          <cell r="H292" t="str">
            <v>CEMIG</v>
          </cell>
        </row>
        <row r="294">
          <cell r="C294" t="str">
            <v xml:space="preserve">        ITAIPU</v>
          </cell>
          <cell r="F294" t="str">
            <v xml:space="preserve">       CONTRATO</v>
          </cell>
        </row>
        <row r="295">
          <cell r="C295" t="str">
            <v>ENERGIA</v>
          </cell>
          <cell r="D295" t="str">
            <v>DEMANDA</v>
          </cell>
          <cell r="F295" t="str">
            <v>ENERGIA</v>
          </cell>
          <cell r="G295" t="str">
            <v>DEMANDA</v>
          </cell>
        </row>
        <row r="296">
          <cell r="C296" t="str">
            <v>MWh</v>
          </cell>
          <cell r="D296" t="str">
            <v>kWh/h</v>
          </cell>
          <cell r="F296" t="str">
            <v>MWh</v>
          </cell>
          <cell r="G296" t="str">
            <v>kWh/h</v>
          </cell>
        </row>
        <row r="298">
          <cell r="B298" t="str">
            <v>JAN</v>
          </cell>
          <cell r="C298">
            <v>1013677.52</v>
          </cell>
          <cell r="D298">
            <v>1730000</v>
          </cell>
          <cell r="F298">
            <v>0</v>
          </cell>
          <cell r="G298">
            <v>0</v>
          </cell>
        </row>
        <row r="299">
          <cell r="B299" t="str">
            <v>FEV</v>
          </cell>
          <cell r="C299">
            <v>949879.22400000005</v>
          </cell>
          <cell r="D299">
            <v>1722000</v>
          </cell>
          <cell r="F299">
            <v>0</v>
          </cell>
          <cell r="G299">
            <v>0</v>
          </cell>
        </row>
        <row r="300">
          <cell r="B300" t="str">
            <v>MAR</v>
          </cell>
          <cell r="C300">
            <v>1054404.1950000001</v>
          </cell>
          <cell r="D300">
            <v>1729000</v>
          </cell>
          <cell r="F300">
            <v>0</v>
          </cell>
          <cell r="G300">
            <v>0</v>
          </cell>
        </row>
        <row r="301">
          <cell r="B301" t="str">
            <v>ABR</v>
          </cell>
          <cell r="C301">
            <v>970444.27500000002</v>
          </cell>
          <cell r="D301">
            <v>1726000</v>
          </cell>
          <cell r="F301">
            <v>0</v>
          </cell>
          <cell r="G301">
            <v>0</v>
          </cell>
        </row>
        <row r="302">
          <cell r="B302" t="str">
            <v>MAI</v>
          </cell>
          <cell r="C302">
            <v>997755.63899999997</v>
          </cell>
          <cell r="D302">
            <v>1727000</v>
          </cell>
          <cell r="F302">
            <v>0</v>
          </cell>
          <cell r="G302">
            <v>0</v>
          </cell>
        </row>
        <row r="303">
          <cell r="B303" t="str">
            <v>JUN</v>
          </cell>
          <cell r="C303">
            <v>967476.20600000001</v>
          </cell>
          <cell r="D303">
            <v>1732000</v>
          </cell>
          <cell r="F303">
            <v>0</v>
          </cell>
          <cell r="G303">
            <v>0</v>
          </cell>
        </row>
        <row r="304">
          <cell r="B304" t="str">
            <v>JUL</v>
          </cell>
          <cell r="C304">
            <v>1020183.629</v>
          </cell>
          <cell r="D304">
            <v>1730000</v>
          </cell>
          <cell r="F304">
            <v>0</v>
          </cell>
          <cell r="G304">
            <v>0</v>
          </cell>
        </row>
        <row r="305">
          <cell r="B305" t="str">
            <v>AGO</v>
          </cell>
          <cell r="C305">
            <v>1020772.374</v>
          </cell>
          <cell r="D305">
            <v>1730000</v>
          </cell>
          <cell r="F305">
            <v>0</v>
          </cell>
          <cell r="G305">
            <v>0</v>
          </cell>
        </row>
        <row r="306">
          <cell r="B306" t="str">
            <v>SET</v>
          </cell>
          <cell r="C306">
            <v>976847.08799999999</v>
          </cell>
          <cell r="D306">
            <v>1723000</v>
          </cell>
          <cell r="F306">
            <v>0</v>
          </cell>
          <cell r="G306">
            <v>0</v>
          </cell>
        </row>
        <row r="307">
          <cell r="B307" t="str">
            <v>OUT</v>
          </cell>
          <cell r="C307">
            <v>1010285.946</v>
          </cell>
          <cell r="D307">
            <v>1725000</v>
          </cell>
          <cell r="F307">
            <v>0</v>
          </cell>
          <cell r="G307">
            <v>0</v>
          </cell>
        </row>
        <row r="308">
          <cell r="B308" t="str">
            <v>NOV</v>
          </cell>
          <cell r="C308">
            <v>971272.98199999996</v>
          </cell>
          <cell r="D308">
            <v>1727000</v>
          </cell>
          <cell r="F308">
            <v>0</v>
          </cell>
          <cell r="G308">
            <v>0</v>
          </cell>
        </row>
        <row r="309">
          <cell r="B309" t="str">
            <v>DEZ</v>
          </cell>
          <cell r="C309">
            <v>966494.50300000003</v>
          </cell>
          <cell r="D309">
            <v>1725000</v>
          </cell>
          <cell r="F309">
            <v>8924.153540042229</v>
          </cell>
          <cell r="G309">
            <v>0</v>
          </cell>
        </row>
        <row r="310">
          <cell r="B310" t="str">
            <v>TOTAL</v>
          </cell>
          <cell r="C310">
            <v>11919493.581000002</v>
          </cell>
          <cell r="F310">
            <v>8924.153540042229</v>
          </cell>
        </row>
        <row r="314">
          <cell r="B314" t="str">
            <v>SUPRIDORA:</v>
          </cell>
          <cell r="D314" t="str">
            <v>CEMIG</v>
          </cell>
          <cell r="F314" t="str">
            <v>SUPRIDA:</v>
          </cell>
          <cell r="H314" t="str">
            <v>FURNAS</v>
          </cell>
        </row>
        <row r="316">
          <cell r="C316" t="str">
            <v xml:space="preserve">        ITAIPU</v>
          </cell>
          <cell r="F316" t="str">
            <v xml:space="preserve">       CONTRATO</v>
          </cell>
        </row>
        <row r="317">
          <cell r="C317" t="str">
            <v>ENERGIA</v>
          </cell>
          <cell r="D317" t="str">
            <v>DEMANDA</v>
          </cell>
          <cell r="F317" t="str">
            <v>ENERGIA</v>
          </cell>
          <cell r="G317" t="str">
            <v>DEMANDA</v>
          </cell>
        </row>
        <row r="318">
          <cell r="C318" t="str">
            <v>MWh</v>
          </cell>
          <cell r="D318" t="str">
            <v>kWh/h</v>
          </cell>
          <cell r="F318" t="str">
            <v>MWh</v>
          </cell>
          <cell r="G318" t="str">
            <v>kWh/h</v>
          </cell>
        </row>
        <row r="320">
          <cell r="B320" t="str">
            <v>JAN</v>
          </cell>
          <cell r="C320">
            <v>0</v>
          </cell>
          <cell r="D320">
            <v>0</v>
          </cell>
          <cell r="F320">
            <v>250370.63957418362</v>
          </cell>
          <cell r="G320">
            <v>0</v>
          </cell>
        </row>
        <row r="321">
          <cell r="B321" t="str">
            <v>FEV</v>
          </cell>
          <cell r="C321">
            <v>0</v>
          </cell>
          <cell r="D321">
            <v>0</v>
          </cell>
          <cell r="F321">
            <v>76122.843074569479</v>
          </cell>
          <cell r="G321">
            <v>0</v>
          </cell>
        </row>
        <row r="322">
          <cell r="B322" t="str">
            <v>MAR</v>
          </cell>
          <cell r="C322">
            <v>0</v>
          </cell>
          <cell r="D322">
            <v>0</v>
          </cell>
          <cell r="F322">
            <v>247259.18187820632</v>
          </cell>
          <cell r="G322">
            <v>0</v>
          </cell>
        </row>
        <row r="323">
          <cell r="B323" t="str">
            <v>ABR</v>
          </cell>
          <cell r="C323">
            <v>0</v>
          </cell>
          <cell r="D323">
            <v>0</v>
          </cell>
          <cell r="F323">
            <v>79273.619388623629</v>
          </cell>
          <cell r="G323">
            <v>241000</v>
          </cell>
        </row>
        <row r="324">
          <cell r="B324" t="str">
            <v>MAI</v>
          </cell>
          <cell r="C324">
            <v>0</v>
          </cell>
          <cell r="D324">
            <v>0</v>
          </cell>
          <cell r="F324">
            <v>13753.627876127604</v>
          </cell>
          <cell r="G324">
            <v>361000</v>
          </cell>
        </row>
        <row r="325">
          <cell r="B325" t="str">
            <v>JUN</v>
          </cell>
          <cell r="C325">
            <v>0</v>
          </cell>
          <cell r="D325">
            <v>0</v>
          </cell>
          <cell r="F325">
            <v>20463.380237692501</v>
          </cell>
          <cell r="G325">
            <v>340000</v>
          </cell>
        </row>
        <row r="326">
          <cell r="B326" t="str">
            <v>JUL</v>
          </cell>
          <cell r="C326">
            <v>0</v>
          </cell>
          <cell r="D326">
            <v>0</v>
          </cell>
          <cell r="F326">
            <v>75380.869028170127</v>
          </cell>
          <cell r="G326">
            <v>384000</v>
          </cell>
        </row>
        <row r="327">
          <cell r="B327" t="str">
            <v>AGO</v>
          </cell>
          <cell r="C327">
            <v>0</v>
          </cell>
          <cell r="D327">
            <v>0</v>
          </cell>
          <cell r="F327">
            <v>24376.913891596254</v>
          </cell>
          <cell r="G327">
            <v>0</v>
          </cell>
        </row>
        <row r="328">
          <cell r="B328" t="str">
            <v>SET</v>
          </cell>
          <cell r="C328">
            <v>0</v>
          </cell>
          <cell r="D328">
            <v>0</v>
          </cell>
          <cell r="F328">
            <v>48096.445971058682</v>
          </cell>
          <cell r="G328">
            <v>128000</v>
          </cell>
        </row>
        <row r="329">
          <cell r="B329" t="str">
            <v>OUT</v>
          </cell>
          <cell r="C329">
            <v>0</v>
          </cell>
          <cell r="D329">
            <v>0</v>
          </cell>
          <cell r="F329">
            <v>78696.828375021927</v>
          </cell>
          <cell r="G329">
            <v>103000</v>
          </cell>
        </row>
        <row r="330">
          <cell r="B330" t="str">
            <v>NOV</v>
          </cell>
          <cell r="C330">
            <v>0</v>
          </cell>
          <cell r="D330">
            <v>0</v>
          </cell>
          <cell r="F330">
            <v>125946.37924479228</v>
          </cell>
          <cell r="G330">
            <v>109000</v>
          </cell>
        </row>
        <row r="331">
          <cell r="B331" t="str">
            <v>DEZ</v>
          </cell>
          <cell r="C331">
            <v>0</v>
          </cell>
          <cell r="D331">
            <v>0</v>
          </cell>
          <cell r="F331">
            <v>0</v>
          </cell>
          <cell r="G331">
            <v>0</v>
          </cell>
        </row>
        <row r="332">
          <cell r="B332" t="str">
            <v>TOTAL</v>
          </cell>
          <cell r="F332">
            <v>1039740.7285400424</v>
          </cell>
        </row>
        <row r="336">
          <cell r="B336" t="str">
            <v>SUPRIDORA:</v>
          </cell>
          <cell r="D336" t="str">
            <v>FURNAS</v>
          </cell>
          <cell r="F336" t="str">
            <v>SUPRIDA:</v>
          </cell>
          <cell r="H336" t="str">
            <v>CELTINS-SE</v>
          </cell>
        </row>
        <row r="338">
          <cell r="C338" t="str">
            <v xml:space="preserve">        ITAIPU</v>
          </cell>
          <cell r="F338" t="str">
            <v xml:space="preserve">       CONTRATO</v>
          </cell>
        </row>
        <row r="339">
          <cell r="C339" t="str">
            <v>ENERGIA</v>
          </cell>
          <cell r="D339" t="str">
            <v>DEMANDA</v>
          </cell>
          <cell r="F339" t="str">
            <v>ENERGIA</v>
          </cell>
          <cell r="G339" t="str">
            <v>DEMANDA</v>
          </cell>
        </row>
        <row r="340">
          <cell r="C340" t="str">
            <v>MWh</v>
          </cell>
          <cell r="D340" t="str">
            <v>kWh/h</v>
          </cell>
          <cell r="F340" t="str">
            <v>MWh</v>
          </cell>
          <cell r="G340" t="str">
            <v>kWh/h</v>
          </cell>
        </row>
        <row r="342">
          <cell r="B342" t="str">
            <v>JAN</v>
          </cell>
          <cell r="C342">
            <v>2994.085</v>
          </cell>
          <cell r="D342">
            <v>5000</v>
          </cell>
          <cell r="F342">
            <v>5667.8286522753779</v>
          </cell>
          <cell r="G342">
            <v>15000</v>
          </cell>
        </row>
        <row r="343">
          <cell r="B343" t="str">
            <v>FEV</v>
          </cell>
          <cell r="C343">
            <v>2805.645</v>
          </cell>
          <cell r="D343">
            <v>5000</v>
          </cell>
          <cell r="F343">
            <v>5298.3456651108499</v>
          </cell>
          <cell r="G343">
            <v>15000</v>
          </cell>
        </row>
        <row r="344">
          <cell r="B344" t="str">
            <v>MAR</v>
          </cell>
          <cell r="C344">
            <v>3114.3789999999999</v>
          </cell>
          <cell r="D344">
            <v>5000</v>
          </cell>
          <cell r="F344">
            <v>6049.9383862310378</v>
          </cell>
          <cell r="G344">
            <v>16000</v>
          </cell>
        </row>
        <row r="345">
          <cell r="B345" t="str">
            <v>ABR</v>
          </cell>
          <cell r="C345">
            <v>2866.3879999999999</v>
          </cell>
          <cell r="D345">
            <v>5000</v>
          </cell>
          <cell r="F345">
            <v>7214.452140023338</v>
          </cell>
          <cell r="G345">
            <v>17000</v>
          </cell>
        </row>
        <row r="346">
          <cell r="B346" t="str">
            <v>MAI</v>
          </cell>
          <cell r="C346">
            <v>2947.0569999999998</v>
          </cell>
          <cell r="D346">
            <v>5000</v>
          </cell>
          <cell r="F346">
            <v>7053.6897911318547</v>
          </cell>
          <cell r="G346">
            <v>16000</v>
          </cell>
        </row>
        <row r="347">
          <cell r="B347" t="str">
            <v>JUN</v>
          </cell>
          <cell r="C347">
            <v>2857.6210000000001</v>
          </cell>
          <cell r="D347">
            <v>5000</v>
          </cell>
          <cell r="F347">
            <v>7296.0312753792305</v>
          </cell>
          <cell r="G347">
            <v>17000</v>
          </cell>
        </row>
        <row r="348">
          <cell r="B348" t="str">
            <v>JUL</v>
          </cell>
          <cell r="C348">
            <v>3013.3020000000001</v>
          </cell>
          <cell r="D348">
            <v>5000</v>
          </cell>
          <cell r="F348">
            <v>6211.9955495915983</v>
          </cell>
          <cell r="G348">
            <v>16000</v>
          </cell>
        </row>
        <row r="349">
          <cell r="B349" t="str">
            <v>AGO</v>
          </cell>
          <cell r="C349">
            <v>3015.0410000000002</v>
          </cell>
          <cell r="D349">
            <v>5000</v>
          </cell>
          <cell r="F349">
            <v>6844.6322788798125</v>
          </cell>
          <cell r="G349">
            <v>17000</v>
          </cell>
        </row>
        <row r="350">
          <cell r="B350" t="str">
            <v>SET</v>
          </cell>
          <cell r="C350">
            <v>2885.3</v>
          </cell>
          <cell r="D350">
            <v>5000</v>
          </cell>
          <cell r="F350">
            <v>7550.4992998833141</v>
          </cell>
          <cell r="G350">
            <v>19000</v>
          </cell>
        </row>
        <row r="351">
          <cell r="B351" t="str">
            <v>OUT</v>
          </cell>
          <cell r="C351">
            <v>2984.0680000000002</v>
          </cell>
          <cell r="D351">
            <v>5000</v>
          </cell>
          <cell r="F351">
            <v>6800.0626884480744</v>
          </cell>
          <cell r="G351">
            <v>19000</v>
          </cell>
        </row>
        <row r="352">
          <cell r="B352" t="str">
            <v>NOV</v>
          </cell>
          <cell r="C352">
            <v>2868.8359999999998</v>
          </cell>
          <cell r="D352">
            <v>5000</v>
          </cell>
          <cell r="F352">
            <v>6016.9749684947492</v>
          </cell>
          <cell r="G352">
            <v>19000</v>
          </cell>
        </row>
        <row r="353">
          <cell r="B353" t="str">
            <v>DEZ</v>
          </cell>
          <cell r="C353">
            <v>2854.721</v>
          </cell>
          <cell r="D353">
            <v>5000</v>
          </cell>
          <cell r="F353">
            <v>6669.1063045507581</v>
          </cell>
          <cell r="G353">
            <v>18000</v>
          </cell>
        </row>
        <row r="354">
          <cell r="B354" t="str">
            <v>TOTAL</v>
          </cell>
          <cell r="C354">
            <v>35206.442999999999</v>
          </cell>
          <cell r="F354">
            <v>78673.557000000001</v>
          </cell>
        </row>
        <row r="358">
          <cell r="B358" t="str">
            <v>SUPRIDORA:</v>
          </cell>
          <cell r="D358" t="str">
            <v>CDSA</v>
          </cell>
          <cell r="F358" t="str">
            <v>SUPRIDA:</v>
          </cell>
          <cell r="H358" t="str">
            <v>CELG</v>
          </cell>
        </row>
        <row r="360">
          <cell r="C360" t="str">
            <v xml:space="preserve">        ITAIPU</v>
          </cell>
          <cell r="F360" t="str">
            <v xml:space="preserve">       CONTRATO</v>
          </cell>
        </row>
        <row r="361">
          <cell r="C361" t="str">
            <v>ENERGIA</v>
          </cell>
          <cell r="D361" t="str">
            <v>DEMANDA</v>
          </cell>
          <cell r="F361" t="str">
            <v>ENERGIA</v>
          </cell>
          <cell r="G361" t="str">
            <v>DEMANDA</v>
          </cell>
        </row>
        <row r="362">
          <cell r="C362" t="str">
            <v>MWh</v>
          </cell>
          <cell r="D362" t="str">
            <v>kWh/h</v>
          </cell>
          <cell r="F362" t="str">
            <v>MWh</v>
          </cell>
          <cell r="G362" t="str">
            <v>kWh/h</v>
          </cell>
        </row>
        <row r="364">
          <cell r="B364" t="str">
            <v>JAN</v>
          </cell>
          <cell r="C364">
            <v>0</v>
          </cell>
          <cell r="D364">
            <v>0</v>
          </cell>
          <cell r="F364">
            <v>315127.66399999999</v>
          </cell>
          <cell r="G364">
            <v>620000</v>
          </cell>
        </row>
        <row r="365">
          <cell r="B365" t="str">
            <v>FEV</v>
          </cell>
          <cell r="C365">
            <v>0</v>
          </cell>
          <cell r="D365">
            <v>0</v>
          </cell>
          <cell r="F365">
            <v>295294.32699999999</v>
          </cell>
          <cell r="G365">
            <v>620000</v>
          </cell>
        </row>
        <row r="366">
          <cell r="B366" t="str">
            <v>MAR</v>
          </cell>
          <cell r="C366">
            <v>0</v>
          </cell>
          <cell r="D366">
            <v>0</v>
          </cell>
          <cell r="F366">
            <v>327788.59600000002</v>
          </cell>
          <cell r="G366">
            <v>620000</v>
          </cell>
        </row>
        <row r="367">
          <cell r="B367" t="str">
            <v>ABR</v>
          </cell>
          <cell r="C367">
            <v>0</v>
          </cell>
          <cell r="D367">
            <v>0</v>
          </cell>
          <cell r="F367">
            <v>301687.50099999999</v>
          </cell>
          <cell r="G367">
            <v>620000</v>
          </cell>
        </row>
        <row r="368">
          <cell r="B368" t="str">
            <v>MAI</v>
          </cell>
          <cell r="C368">
            <v>0</v>
          </cell>
          <cell r="D368">
            <v>0</v>
          </cell>
          <cell r="F368">
            <v>310177.93900000001</v>
          </cell>
          <cell r="G368">
            <v>620000</v>
          </cell>
        </row>
        <row r="369">
          <cell r="B369" t="str">
            <v>JUN</v>
          </cell>
          <cell r="C369">
            <v>0</v>
          </cell>
          <cell r="D369">
            <v>0</v>
          </cell>
          <cell r="F369">
            <v>300764.80099999998</v>
          </cell>
          <cell r="G369">
            <v>620000</v>
          </cell>
        </row>
        <row r="370">
          <cell r="B370" t="str">
            <v>JUL</v>
          </cell>
          <cell r="C370">
            <v>0</v>
          </cell>
          <cell r="D370">
            <v>0</v>
          </cell>
          <cell r="F370">
            <v>317150.255</v>
          </cell>
          <cell r="G370">
            <v>620000</v>
          </cell>
        </row>
        <row r="371">
          <cell r="B371" t="str">
            <v>AGO</v>
          </cell>
          <cell r="C371">
            <v>0</v>
          </cell>
          <cell r="D371">
            <v>0</v>
          </cell>
          <cell r="F371">
            <v>317333.28200000001</v>
          </cell>
          <cell r="G371">
            <v>620000</v>
          </cell>
        </row>
        <row r="372">
          <cell r="B372" t="str">
            <v>SET</v>
          </cell>
          <cell r="C372">
            <v>0</v>
          </cell>
          <cell r="D372">
            <v>0</v>
          </cell>
          <cell r="F372">
            <v>303677.98</v>
          </cell>
          <cell r="G372">
            <v>620000</v>
          </cell>
        </row>
        <row r="373">
          <cell r="B373" t="str">
            <v>OUT</v>
          </cell>
          <cell r="C373">
            <v>0</v>
          </cell>
          <cell r="D373">
            <v>0</v>
          </cell>
          <cell r="F373">
            <v>314073.30699999997</v>
          </cell>
          <cell r="G373">
            <v>620000</v>
          </cell>
        </row>
        <row r="374">
          <cell r="B374" t="str">
            <v>NOV</v>
          </cell>
          <cell r="C374">
            <v>0</v>
          </cell>
          <cell r="D374">
            <v>0</v>
          </cell>
          <cell r="F374">
            <v>301945.12599999999</v>
          </cell>
          <cell r="G374">
            <v>620000</v>
          </cell>
        </row>
        <row r="375">
          <cell r="B375" t="str">
            <v>DEZ</v>
          </cell>
          <cell r="C375">
            <v>0</v>
          </cell>
          <cell r="D375">
            <v>0</v>
          </cell>
          <cell r="F375">
            <v>300459.61300000001</v>
          </cell>
          <cell r="G375">
            <v>620000</v>
          </cell>
        </row>
        <row r="376">
          <cell r="B376" t="str">
            <v>TOTAL</v>
          </cell>
          <cell r="F376">
            <v>3705480.3910000003</v>
          </cell>
        </row>
        <row r="380">
          <cell r="B380" t="str">
            <v>SUPRIDORA:</v>
          </cell>
          <cell r="D380" t="str">
            <v>FURNAS</v>
          </cell>
          <cell r="F380" t="str">
            <v>SUPRIDA:</v>
          </cell>
          <cell r="H380" t="str">
            <v>CDSA</v>
          </cell>
        </row>
        <row r="382">
          <cell r="C382" t="str">
            <v xml:space="preserve">        ITAIPU</v>
          </cell>
          <cell r="F382" t="str">
            <v xml:space="preserve">       CONTRATO</v>
          </cell>
        </row>
        <row r="383">
          <cell r="C383" t="str">
            <v>ENERGIA</v>
          </cell>
          <cell r="D383" t="str">
            <v>DEMANDA</v>
          </cell>
          <cell r="F383" t="str">
            <v>ENERGIA</v>
          </cell>
          <cell r="G383" t="str">
            <v>DEMANDA</v>
          </cell>
        </row>
        <row r="384">
          <cell r="C384" t="str">
            <v>MWh</v>
          </cell>
          <cell r="D384" t="str">
            <v>kWh/h</v>
          </cell>
          <cell r="F384" t="str">
            <v>MWh</v>
          </cell>
          <cell r="G384" t="str">
            <v>kWh/h</v>
          </cell>
        </row>
        <row r="386">
          <cell r="B386" t="str">
            <v>JAN</v>
          </cell>
          <cell r="C386">
            <v>0</v>
          </cell>
          <cell r="D386">
            <v>0</v>
          </cell>
          <cell r="F386">
            <v>0</v>
          </cell>
          <cell r="G386">
            <v>51000</v>
          </cell>
        </row>
        <row r="387">
          <cell r="B387" t="str">
            <v>FEV</v>
          </cell>
          <cell r="C387">
            <v>0</v>
          </cell>
          <cell r="D387">
            <v>0</v>
          </cell>
          <cell r="F387">
            <v>0</v>
          </cell>
          <cell r="G387">
            <v>0</v>
          </cell>
        </row>
        <row r="388">
          <cell r="B388" t="str">
            <v>MAR</v>
          </cell>
          <cell r="C388">
            <v>0</v>
          </cell>
          <cell r="D388">
            <v>0</v>
          </cell>
          <cell r="F388">
            <v>0</v>
          </cell>
          <cell r="G388">
            <v>0</v>
          </cell>
        </row>
        <row r="389">
          <cell r="B389" t="str">
            <v>ABR</v>
          </cell>
          <cell r="C389">
            <v>0</v>
          </cell>
          <cell r="D389">
            <v>0</v>
          </cell>
          <cell r="F389">
            <v>0</v>
          </cell>
          <cell r="G389">
            <v>0</v>
          </cell>
        </row>
        <row r="390">
          <cell r="B390" t="str">
            <v>MAI</v>
          </cell>
          <cell r="C390">
            <v>0</v>
          </cell>
          <cell r="D390">
            <v>0</v>
          </cell>
          <cell r="F390">
            <v>0</v>
          </cell>
          <cell r="G390">
            <v>0</v>
          </cell>
        </row>
        <row r="391">
          <cell r="B391" t="str">
            <v>JUN</v>
          </cell>
          <cell r="C391">
            <v>0</v>
          </cell>
          <cell r="D391">
            <v>0</v>
          </cell>
          <cell r="F391">
            <v>0</v>
          </cell>
          <cell r="G391">
            <v>0</v>
          </cell>
        </row>
        <row r="392">
          <cell r="B392" t="str">
            <v>JUL</v>
          </cell>
          <cell r="C392">
            <v>0</v>
          </cell>
          <cell r="D392">
            <v>0</v>
          </cell>
          <cell r="F392">
            <v>0</v>
          </cell>
          <cell r="G392">
            <v>0</v>
          </cell>
        </row>
        <row r="393">
          <cell r="B393" t="str">
            <v>AGO</v>
          </cell>
          <cell r="C393">
            <v>0</v>
          </cell>
          <cell r="D393">
            <v>0</v>
          </cell>
          <cell r="F393">
            <v>0</v>
          </cell>
          <cell r="G393">
            <v>0</v>
          </cell>
        </row>
        <row r="394">
          <cell r="B394" t="str">
            <v>SET</v>
          </cell>
          <cell r="C394">
            <v>0</v>
          </cell>
          <cell r="D394">
            <v>0</v>
          </cell>
          <cell r="F394">
            <v>0</v>
          </cell>
          <cell r="G394">
            <v>0</v>
          </cell>
        </row>
        <row r="395">
          <cell r="B395" t="str">
            <v>OUT</v>
          </cell>
          <cell r="C395">
            <v>0</v>
          </cell>
          <cell r="D395">
            <v>0</v>
          </cell>
          <cell r="F395">
            <v>0</v>
          </cell>
          <cell r="G395">
            <v>99000</v>
          </cell>
        </row>
        <row r="396">
          <cell r="B396" t="str">
            <v>NOV</v>
          </cell>
          <cell r="C396">
            <v>0</v>
          </cell>
          <cell r="D396">
            <v>0</v>
          </cell>
          <cell r="F396">
            <v>0</v>
          </cell>
          <cell r="G396">
            <v>79000</v>
          </cell>
        </row>
        <row r="397">
          <cell r="B397" t="str">
            <v>DEZ</v>
          </cell>
          <cell r="C397">
            <v>0</v>
          </cell>
          <cell r="D397">
            <v>0</v>
          </cell>
          <cell r="F397">
            <v>0</v>
          </cell>
          <cell r="G397">
            <v>0</v>
          </cell>
        </row>
        <row r="398">
          <cell r="B398" t="str">
            <v>TOTAL</v>
          </cell>
        </row>
        <row r="402">
          <cell r="B402" t="str">
            <v>SUPRIDORA:</v>
          </cell>
          <cell r="D402" t="str">
            <v>ELETROSUL</v>
          </cell>
          <cell r="F402" t="str">
            <v>SUPRIDA:</v>
          </cell>
          <cell r="H402" t="str">
            <v>CELESC</v>
          </cell>
        </row>
        <row r="404">
          <cell r="C404" t="str">
            <v xml:space="preserve">        ITAIPU</v>
          </cell>
          <cell r="F404" t="str">
            <v xml:space="preserve">       CONTRATO</v>
          </cell>
        </row>
        <row r="405">
          <cell r="C405" t="str">
            <v>ENERGIA</v>
          </cell>
          <cell r="D405" t="str">
            <v>DEMANDA</v>
          </cell>
          <cell r="F405" t="str">
            <v>ENERGIA</v>
          </cell>
          <cell r="G405" t="str">
            <v>DEMANDA</v>
          </cell>
        </row>
        <row r="406">
          <cell r="C406" t="str">
            <v>MWh</v>
          </cell>
          <cell r="D406" t="str">
            <v>kWh/h</v>
          </cell>
          <cell r="F406" t="str">
            <v>MWh</v>
          </cell>
          <cell r="G406" t="str">
            <v>kWh/h</v>
          </cell>
        </row>
        <row r="408">
          <cell r="B408" t="str">
            <v>JAN</v>
          </cell>
          <cell r="C408">
            <v>261683.05499999999</v>
          </cell>
          <cell r="D408">
            <v>447000</v>
          </cell>
          <cell r="F408">
            <v>720389.21741634631</v>
          </cell>
          <cell r="G408">
            <v>1391000</v>
          </cell>
        </row>
        <row r="409">
          <cell r="B409" t="str">
            <v>FEV</v>
          </cell>
          <cell r="C409">
            <v>245213.38699999999</v>
          </cell>
          <cell r="D409">
            <v>445000</v>
          </cell>
          <cell r="F409">
            <v>711286.01213017269</v>
          </cell>
          <cell r="G409">
            <v>1459000</v>
          </cell>
        </row>
        <row r="410">
          <cell r="B410" t="str">
            <v>MAR</v>
          </cell>
          <cell r="C410">
            <v>272196.73499999999</v>
          </cell>
          <cell r="D410">
            <v>447000</v>
          </cell>
          <cell r="F410">
            <v>752074.18546574714</v>
          </cell>
          <cell r="G410">
            <v>1467000</v>
          </cell>
        </row>
        <row r="411">
          <cell r="B411" t="str">
            <v>ABR</v>
          </cell>
          <cell r="C411">
            <v>250522.299</v>
          </cell>
          <cell r="D411">
            <v>446000</v>
          </cell>
          <cell r="F411">
            <v>754301.26131940959</v>
          </cell>
          <cell r="G411">
            <v>1488000</v>
          </cell>
        </row>
        <row r="412">
          <cell r="B412" t="str">
            <v>MAI</v>
          </cell>
          <cell r="C412">
            <v>257572.78700000001</v>
          </cell>
          <cell r="D412">
            <v>446000</v>
          </cell>
          <cell r="F412">
            <v>755372.07148401253</v>
          </cell>
          <cell r="G412">
            <v>1502000</v>
          </cell>
        </row>
        <row r="413">
          <cell r="B413" t="str">
            <v>JUN</v>
          </cell>
          <cell r="C413">
            <v>249756.08600000001</v>
          </cell>
          <cell r="D413">
            <v>447000</v>
          </cell>
          <cell r="F413">
            <v>730332.35874745098</v>
          </cell>
          <cell r="G413">
            <v>1516000</v>
          </cell>
        </row>
        <row r="414">
          <cell r="B414" t="str">
            <v>JUL</v>
          </cell>
          <cell r="C414">
            <v>263362.62199999997</v>
          </cell>
          <cell r="D414">
            <v>447000</v>
          </cell>
          <cell r="F414">
            <v>749412.21664953395</v>
          </cell>
          <cell r="G414">
            <v>1490000</v>
          </cell>
        </row>
        <row r="415">
          <cell r="B415" t="str">
            <v>AGO</v>
          </cell>
          <cell r="C415">
            <v>263514.60700000002</v>
          </cell>
          <cell r="D415">
            <v>447000</v>
          </cell>
          <cell r="F415">
            <v>726323.94466190808</v>
          </cell>
          <cell r="G415">
            <v>1457000</v>
          </cell>
        </row>
        <row r="416">
          <cell r="B416" t="str">
            <v>SET</v>
          </cell>
          <cell r="C416">
            <v>252175.19899999999</v>
          </cell>
          <cell r="D416">
            <v>445000</v>
          </cell>
          <cell r="F416">
            <v>716996.02554760629</v>
          </cell>
          <cell r="G416">
            <v>1457000</v>
          </cell>
        </row>
        <row r="417">
          <cell r="B417" t="str">
            <v>OUT</v>
          </cell>
          <cell r="C417">
            <v>260807.51300000001</v>
          </cell>
          <cell r="D417">
            <v>445000</v>
          </cell>
          <cell r="F417">
            <v>745500.79137834918</v>
          </cell>
          <cell r="G417">
            <v>1482000</v>
          </cell>
        </row>
        <row r="418">
          <cell r="B418" t="str">
            <v>NOV</v>
          </cell>
          <cell r="C418">
            <v>250736.23199999999</v>
          </cell>
          <cell r="D418">
            <v>446000</v>
          </cell>
          <cell r="F418">
            <v>732287.94322740124</v>
          </cell>
          <cell r="G418">
            <v>1490000</v>
          </cell>
        </row>
        <row r="419">
          <cell r="B419" t="str">
            <v>DEZ</v>
          </cell>
          <cell r="C419">
            <v>249502.65700000001</v>
          </cell>
          <cell r="D419">
            <v>445000</v>
          </cell>
          <cell r="F419">
            <v>742281.79297206202</v>
          </cell>
          <cell r="G419">
            <v>1463000</v>
          </cell>
        </row>
        <row r="420">
          <cell r="B420" t="str">
            <v>TOTAL</v>
          </cell>
          <cell r="C420">
            <v>3077043.1789999995</v>
          </cell>
          <cell r="F420">
            <v>8836557.8209999986</v>
          </cell>
        </row>
        <row r="424">
          <cell r="B424" t="str">
            <v>SUPRIDORA:</v>
          </cell>
          <cell r="D424" t="str">
            <v>ELETROSUL</v>
          </cell>
          <cell r="F424" t="str">
            <v>SUPRIDA:</v>
          </cell>
          <cell r="H424" t="str">
            <v>ENERSUL</v>
          </cell>
        </row>
        <row r="426">
          <cell r="C426" t="str">
            <v xml:space="preserve">        ITAIPU</v>
          </cell>
          <cell r="F426" t="str">
            <v xml:space="preserve">       CONTRATO</v>
          </cell>
        </row>
        <row r="427">
          <cell r="C427" t="str">
            <v>ENERGIA</v>
          </cell>
          <cell r="D427" t="str">
            <v>DEMANDA</v>
          </cell>
          <cell r="F427" t="str">
            <v>ENERGIA</v>
          </cell>
          <cell r="G427" t="str">
            <v>DEMANDA</v>
          </cell>
        </row>
        <row r="428">
          <cell r="C428" t="str">
            <v>MWh</v>
          </cell>
          <cell r="D428" t="str">
            <v>kWh/h</v>
          </cell>
          <cell r="F428" t="str">
            <v>MWh</v>
          </cell>
          <cell r="G428" t="str">
            <v>kWh/h</v>
          </cell>
        </row>
        <row r="430">
          <cell r="B430" t="str">
            <v>JAN</v>
          </cell>
          <cell r="C430">
            <v>60540.404999999999</v>
          </cell>
          <cell r="D430">
            <v>103000</v>
          </cell>
          <cell r="F430">
            <v>167668.61075860032</v>
          </cell>
          <cell r="G430">
            <v>325000</v>
          </cell>
        </row>
        <row r="431">
          <cell r="B431" t="str">
            <v>FEV</v>
          </cell>
          <cell r="C431">
            <v>56730.144999999997</v>
          </cell>
          <cell r="D431">
            <v>103000</v>
          </cell>
          <cell r="F431">
            <v>155479.52271150064</v>
          </cell>
          <cell r="G431">
            <v>325000</v>
          </cell>
        </row>
        <row r="432">
          <cell r="B432" t="str">
            <v>MAR</v>
          </cell>
          <cell r="C432">
            <v>62972.745999999999</v>
          </cell>
          <cell r="D432">
            <v>103000</v>
          </cell>
          <cell r="F432">
            <v>183499.75548898621</v>
          </cell>
          <cell r="G432">
            <v>348000</v>
          </cell>
        </row>
        <row r="433">
          <cell r="B433" t="str">
            <v>ABR</v>
          </cell>
          <cell r="C433">
            <v>57958.362999999998</v>
          </cell>
          <cell r="D433">
            <v>103000</v>
          </cell>
          <cell r="F433">
            <v>173213.21622541413</v>
          </cell>
          <cell r="G433">
            <v>364000</v>
          </cell>
        </row>
        <row r="434">
          <cell r="B434" t="str">
            <v>MAI</v>
          </cell>
          <cell r="C434">
            <v>59589.493999999999</v>
          </cell>
          <cell r="D434">
            <v>103000</v>
          </cell>
          <cell r="F434">
            <v>171505.39428885942</v>
          </cell>
          <cell r="G434">
            <v>363000</v>
          </cell>
        </row>
        <row r="435">
          <cell r="B435" t="str">
            <v>JUN</v>
          </cell>
          <cell r="C435">
            <v>57781.099000000002</v>
          </cell>
          <cell r="D435">
            <v>103000</v>
          </cell>
          <cell r="F435">
            <v>158296.2171855343</v>
          </cell>
          <cell r="G435">
            <v>356000</v>
          </cell>
        </row>
        <row r="436">
          <cell r="B436" t="str">
            <v>JUL</v>
          </cell>
          <cell r="C436">
            <v>60928.972999999998</v>
          </cell>
          <cell r="D436">
            <v>103000</v>
          </cell>
          <cell r="F436">
            <v>159974.07082824028</v>
          </cell>
          <cell r="G436">
            <v>363000</v>
          </cell>
        </row>
        <row r="437">
          <cell r="B437" t="str">
            <v>AGO</v>
          </cell>
          <cell r="C437">
            <v>60964.135000000002</v>
          </cell>
          <cell r="D437">
            <v>103000</v>
          </cell>
          <cell r="F437">
            <v>173153.95125945532</v>
          </cell>
          <cell r="G437">
            <v>373000</v>
          </cell>
        </row>
        <row r="438">
          <cell r="B438" t="str">
            <v>SET</v>
          </cell>
          <cell r="C438">
            <v>58340.760999999999</v>
          </cell>
          <cell r="D438">
            <v>103000</v>
          </cell>
          <cell r="F438">
            <v>178717.65226117327</v>
          </cell>
          <cell r="G438">
            <v>374000</v>
          </cell>
        </row>
        <row r="439">
          <cell r="B439" t="str">
            <v>OUT</v>
          </cell>
          <cell r="C439">
            <v>60337.847999999998</v>
          </cell>
          <cell r="D439">
            <v>103000</v>
          </cell>
          <cell r="F439">
            <v>186418.10900136572</v>
          </cell>
          <cell r="G439">
            <v>366000</v>
          </cell>
        </row>
        <row r="440">
          <cell r="B440" t="str">
            <v>NOV</v>
          </cell>
          <cell r="C440">
            <v>58007.856</v>
          </cell>
          <cell r="D440">
            <v>103000</v>
          </cell>
          <cell r="F440">
            <v>183271.92514837816</v>
          </cell>
          <cell r="G440">
            <v>360000</v>
          </cell>
        </row>
        <row r="441">
          <cell r="B441" t="str">
            <v>DEZ</v>
          </cell>
          <cell r="C441">
            <v>57722.468000000001</v>
          </cell>
          <cell r="D441">
            <v>103000</v>
          </cell>
          <cell r="F441">
            <v>191368.28184249229</v>
          </cell>
          <cell r="G441">
            <v>360000</v>
          </cell>
        </row>
        <row r="442">
          <cell r="B442" t="str">
            <v>TOTAL</v>
          </cell>
          <cell r="C442">
            <v>711874.29300000006</v>
          </cell>
          <cell r="F442">
            <v>2082566.7070000002</v>
          </cell>
        </row>
        <row r="446">
          <cell r="B446" t="str">
            <v>SUPRIDORA:</v>
          </cell>
          <cell r="D446" t="str">
            <v>ELETROSUL</v>
          </cell>
          <cell r="F446" t="str">
            <v>SUPRIDA:</v>
          </cell>
          <cell r="H446" t="str">
            <v>CEEE</v>
          </cell>
        </row>
        <row r="448">
          <cell r="C448" t="str">
            <v xml:space="preserve">        ITAIPU</v>
          </cell>
          <cell r="F448" t="str">
            <v xml:space="preserve">       CONTRATO</v>
          </cell>
        </row>
        <row r="449">
          <cell r="C449" t="str">
            <v>ENERGIA</v>
          </cell>
          <cell r="D449" t="str">
            <v>DEMANDA</v>
          </cell>
          <cell r="F449" t="str">
            <v>ENERGIA</v>
          </cell>
          <cell r="G449" t="str">
            <v>DEMANDA</v>
          </cell>
        </row>
        <row r="450">
          <cell r="C450" t="str">
            <v>MWh</v>
          </cell>
          <cell r="D450" t="str">
            <v>kWh/h</v>
          </cell>
          <cell r="F450" t="str">
            <v>MWh</v>
          </cell>
          <cell r="G450" t="str">
            <v>kWh/h</v>
          </cell>
        </row>
        <row r="452">
          <cell r="B452" t="str">
            <v>JAN</v>
          </cell>
          <cell r="C452">
            <v>151979.76999999999</v>
          </cell>
          <cell r="D452">
            <v>259000</v>
          </cell>
          <cell r="F452">
            <v>0</v>
          </cell>
          <cell r="G452">
            <v>294000</v>
          </cell>
        </row>
        <row r="453">
          <cell r="B453" t="str">
            <v>FEV</v>
          </cell>
          <cell r="C453">
            <v>142414.54800000001</v>
          </cell>
          <cell r="D453">
            <v>258000</v>
          </cell>
          <cell r="F453">
            <v>0</v>
          </cell>
          <cell r="G453">
            <v>269000</v>
          </cell>
        </row>
        <row r="454">
          <cell r="B454" t="str">
            <v>MAR</v>
          </cell>
          <cell r="C454">
            <v>158085.88399999999</v>
          </cell>
          <cell r="D454">
            <v>259000</v>
          </cell>
          <cell r="F454">
            <v>0</v>
          </cell>
          <cell r="G454">
            <v>293000</v>
          </cell>
        </row>
        <row r="455">
          <cell r="B455" t="str">
            <v>ABR</v>
          </cell>
          <cell r="C455">
            <v>145497.848</v>
          </cell>
          <cell r="D455">
            <v>259000</v>
          </cell>
          <cell r="F455">
            <v>0</v>
          </cell>
          <cell r="G455">
            <v>269000</v>
          </cell>
        </row>
        <row r="456">
          <cell r="B456" t="str">
            <v>MAI</v>
          </cell>
          <cell r="C456">
            <v>149592.61600000001</v>
          </cell>
          <cell r="D456">
            <v>259000</v>
          </cell>
          <cell r="F456">
            <v>0</v>
          </cell>
          <cell r="G456">
            <v>263000</v>
          </cell>
        </row>
        <row r="457">
          <cell r="B457" t="str">
            <v>JUN</v>
          </cell>
          <cell r="C457">
            <v>145052.848</v>
          </cell>
          <cell r="D457">
            <v>260000</v>
          </cell>
          <cell r="F457">
            <v>0</v>
          </cell>
          <cell r="G457">
            <v>289000</v>
          </cell>
        </row>
        <row r="458">
          <cell r="B458" t="str">
            <v>JUL</v>
          </cell>
          <cell r="C458">
            <v>152955.22500000001</v>
          </cell>
          <cell r="D458">
            <v>259000</v>
          </cell>
          <cell r="F458">
            <v>0</v>
          </cell>
          <cell r="G458">
            <v>193000</v>
          </cell>
        </row>
        <row r="459">
          <cell r="B459" t="str">
            <v>AGO</v>
          </cell>
          <cell r="C459">
            <v>153043.495</v>
          </cell>
          <cell r="D459">
            <v>259000</v>
          </cell>
          <cell r="F459">
            <v>0</v>
          </cell>
          <cell r="G459">
            <v>221000</v>
          </cell>
        </row>
        <row r="460">
          <cell r="B460" t="str">
            <v>SET</v>
          </cell>
          <cell r="C460">
            <v>146457.81599999999</v>
          </cell>
          <cell r="D460">
            <v>258000</v>
          </cell>
          <cell r="F460">
            <v>0</v>
          </cell>
          <cell r="G460">
            <v>235000</v>
          </cell>
        </row>
        <row r="461">
          <cell r="B461" t="str">
            <v>OUT</v>
          </cell>
          <cell r="C461">
            <v>151471.274</v>
          </cell>
          <cell r="D461">
            <v>259000</v>
          </cell>
          <cell r="F461">
            <v>0</v>
          </cell>
          <cell r="G461">
            <v>240000</v>
          </cell>
        </row>
        <row r="462">
          <cell r="B462" t="str">
            <v>NOV</v>
          </cell>
          <cell r="C462">
            <v>145622.095</v>
          </cell>
          <cell r="D462">
            <v>259000</v>
          </cell>
          <cell r="F462">
            <v>0</v>
          </cell>
          <cell r="G462">
            <v>231000</v>
          </cell>
        </row>
        <row r="463">
          <cell r="B463" t="str">
            <v>DEZ</v>
          </cell>
          <cell r="C463">
            <v>144905.66200000001</v>
          </cell>
          <cell r="D463">
            <v>259000</v>
          </cell>
          <cell r="F463">
            <v>0</v>
          </cell>
          <cell r="G463">
            <v>295000</v>
          </cell>
        </row>
        <row r="464">
          <cell r="B464" t="str">
            <v>TOTAL</v>
          </cell>
          <cell r="C464">
            <v>1787079.0809999998</v>
          </cell>
          <cell r="F464">
            <v>0</v>
          </cell>
        </row>
        <row r="468">
          <cell r="B468" t="str">
            <v>SUPRIDORA:</v>
          </cell>
          <cell r="D468" t="str">
            <v>ELETROSUL</v>
          </cell>
          <cell r="F468" t="str">
            <v>SUPRIDA:</v>
          </cell>
          <cell r="H468" t="str">
            <v>COPEL</v>
          </cell>
        </row>
        <row r="470">
          <cell r="C470" t="str">
            <v xml:space="preserve">        ITAIPU</v>
          </cell>
          <cell r="F470" t="str">
            <v xml:space="preserve">       CONTRATO</v>
          </cell>
        </row>
        <row r="471">
          <cell r="C471" t="str">
            <v>ENERGIA</v>
          </cell>
          <cell r="D471" t="str">
            <v>DEMANDA</v>
          </cell>
          <cell r="F471" t="str">
            <v>ENERGIA</v>
          </cell>
          <cell r="G471" t="str">
            <v>DEMANDA</v>
          </cell>
        </row>
        <row r="472">
          <cell r="C472" t="str">
            <v>MWh</v>
          </cell>
          <cell r="D472" t="str">
            <v>kWh/h</v>
          </cell>
          <cell r="F472" t="str">
            <v>MWh</v>
          </cell>
          <cell r="G472" t="str">
            <v>kWh/h</v>
          </cell>
        </row>
        <row r="474">
          <cell r="B474" t="str">
            <v>JAN</v>
          </cell>
          <cell r="C474">
            <v>381386.58600000001</v>
          </cell>
          <cell r="D474">
            <v>652000</v>
          </cell>
          <cell r="F474">
            <v>0</v>
          </cell>
          <cell r="G474">
            <v>0</v>
          </cell>
        </row>
        <row r="475">
          <cell r="B475" t="str">
            <v>FEV</v>
          </cell>
          <cell r="C475">
            <v>357383.08</v>
          </cell>
          <cell r="D475">
            <v>648000</v>
          </cell>
          <cell r="F475">
            <v>0</v>
          </cell>
          <cell r="G475">
            <v>0</v>
          </cell>
        </row>
        <row r="476">
          <cell r="B476" t="str">
            <v>MAR</v>
          </cell>
          <cell r="C476">
            <v>396709.61200000002</v>
          </cell>
          <cell r="D476">
            <v>651000</v>
          </cell>
          <cell r="F476">
            <v>0</v>
          </cell>
          <cell r="G476">
            <v>0</v>
          </cell>
        </row>
        <row r="477">
          <cell r="B477" t="str">
            <v>ABR</v>
          </cell>
          <cell r="C477">
            <v>365120.48599999998</v>
          </cell>
          <cell r="D477">
            <v>650000</v>
          </cell>
          <cell r="F477">
            <v>0</v>
          </cell>
          <cell r="G477">
            <v>0</v>
          </cell>
        </row>
        <row r="478">
          <cell r="B478" t="str">
            <v>MAI</v>
          </cell>
          <cell r="C478">
            <v>375396.12800000003</v>
          </cell>
          <cell r="D478">
            <v>650000</v>
          </cell>
          <cell r="F478">
            <v>0</v>
          </cell>
          <cell r="G478">
            <v>0</v>
          </cell>
        </row>
        <row r="479">
          <cell r="B479" t="str">
            <v>JUN</v>
          </cell>
          <cell r="C479">
            <v>364003.77799999999</v>
          </cell>
          <cell r="D479">
            <v>652000</v>
          </cell>
          <cell r="F479">
            <v>0</v>
          </cell>
          <cell r="G479">
            <v>0</v>
          </cell>
        </row>
        <row r="480">
          <cell r="B480" t="str">
            <v>JUL</v>
          </cell>
          <cell r="C480">
            <v>383834.44799999997</v>
          </cell>
          <cell r="D480">
            <v>652000</v>
          </cell>
          <cell r="F480">
            <v>0</v>
          </cell>
          <cell r="G480">
            <v>0</v>
          </cell>
        </row>
        <row r="481">
          <cell r="B481" t="str">
            <v>AGO</v>
          </cell>
          <cell r="C481">
            <v>384055.95799999998</v>
          </cell>
          <cell r="D481">
            <v>651000</v>
          </cell>
          <cell r="F481">
            <v>0</v>
          </cell>
          <cell r="G481">
            <v>0</v>
          </cell>
        </row>
        <row r="482">
          <cell r="B482" t="str">
            <v>SET</v>
          </cell>
          <cell r="C482">
            <v>367529.484</v>
          </cell>
          <cell r="D482">
            <v>648000</v>
          </cell>
          <cell r="F482">
            <v>0</v>
          </cell>
          <cell r="G482">
            <v>0</v>
          </cell>
        </row>
        <row r="483">
          <cell r="B483" t="str">
            <v>OUT</v>
          </cell>
          <cell r="C483">
            <v>380110.538</v>
          </cell>
          <cell r="D483">
            <v>649000</v>
          </cell>
          <cell r="F483">
            <v>0</v>
          </cell>
          <cell r="G483">
            <v>0</v>
          </cell>
        </row>
        <row r="484">
          <cell r="B484" t="str">
            <v>NOV</v>
          </cell>
          <cell r="C484">
            <v>365432.27899999998</v>
          </cell>
          <cell r="D484">
            <v>650000</v>
          </cell>
          <cell r="F484">
            <v>0</v>
          </cell>
          <cell r="G484">
            <v>0</v>
          </cell>
        </row>
        <row r="485">
          <cell r="B485" t="str">
            <v>DEZ</v>
          </cell>
          <cell r="C485">
            <v>363634.42099999997</v>
          </cell>
          <cell r="D485">
            <v>650000</v>
          </cell>
          <cell r="F485">
            <v>0</v>
          </cell>
          <cell r="G485">
            <v>0</v>
          </cell>
        </row>
        <row r="486">
          <cell r="B486" t="str">
            <v>TOTAL</v>
          </cell>
          <cell r="C486">
            <v>4484596.7980000004</v>
          </cell>
          <cell r="F486">
            <v>0</v>
          </cell>
        </row>
        <row r="490">
          <cell r="B490" t="str">
            <v>SUPRIDORA:</v>
          </cell>
          <cell r="D490" t="str">
            <v>COPEL</v>
          </cell>
          <cell r="F490" t="str">
            <v>SUPRIDA:</v>
          </cell>
          <cell r="H490" t="str">
            <v>ELETROSUL</v>
          </cell>
        </row>
        <row r="492">
          <cell r="C492" t="str">
            <v xml:space="preserve">        ITAIPU</v>
          </cell>
          <cell r="F492" t="str">
            <v xml:space="preserve">       CONTRATO</v>
          </cell>
        </row>
        <row r="493">
          <cell r="C493" t="str">
            <v>ENERGIA</v>
          </cell>
          <cell r="D493" t="str">
            <v>DEMANDA</v>
          </cell>
          <cell r="F493" t="str">
            <v>ENERGIA</v>
          </cell>
          <cell r="G493" t="str">
            <v>DEMANDA</v>
          </cell>
        </row>
        <row r="494">
          <cell r="C494" t="str">
            <v>MWh</v>
          </cell>
          <cell r="D494" t="str">
            <v>kWh/h</v>
          </cell>
          <cell r="F494" t="str">
            <v>MWh</v>
          </cell>
          <cell r="G494" t="str">
            <v>kWh/h</v>
          </cell>
        </row>
        <row r="496">
          <cell r="B496" t="str">
            <v>JAN</v>
          </cell>
          <cell r="C496">
            <v>0</v>
          </cell>
          <cell r="D496">
            <v>0</v>
          </cell>
          <cell r="F496">
            <v>197515.0845411066</v>
          </cell>
          <cell r="G496">
            <v>0</v>
          </cell>
        </row>
        <row r="497">
          <cell r="B497" t="str">
            <v>FEV</v>
          </cell>
          <cell r="C497">
            <v>0</v>
          </cell>
          <cell r="D497">
            <v>0</v>
          </cell>
          <cell r="F497">
            <v>187670.97421210213</v>
          </cell>
          <cell r="G497">
            <v>0</v>
          </cell>
        </row>
        <row r="498">
          <cell r="B498" t="str">
            <v>MAR</v>
          </cell>
          <cell r="C498">
            <v>0</v>
          </cell>
          <cell r="D498">
            <v>0</v>
          </cell>
          <cell r="F498">
            <v>153755.09155370574</v>
          </cell>
          <cell r="G498">
            <v>0</v>
          </cell>
        </row>
        <row r="499">
          <cell r="B499" t="str">
            <v>ABR</v>
          </cell>
          <cell r="C499">
            <v>0</v>
          </cell>
          <cell r="D499">
            <v>0</v>
          </cell>
          <cell r="F499">
            <v>167118.91744960472</v>
          </cell>
          <cell r="G499">
            <v>0</v>
          </cell>
        </row>
        <row r="500">
          <cell r="B500" t="str">
            <v>MAI</v>
          </cell>
          <cell r="C500">
            <v>0</v>
          </cell>
          <cell r="D500">
            <v>0</v>
          </cell>
          <cell r="F500">
            <v>175920.2927122314</v>
          </cell>
          <cell r="G500">
            <v>17000</v>
          </cell>
        </row>
        <row r="501">
          <cell r="B501" t="str">
            <v>JUN</v>
          </cell>
          <cell r="C501">
            <v>0</v>
          </cell>
          <cell r="D501">
            <v>0</v>
          </cell>
          <cell r="F501">
            <v>159281.81503776787</v>
          </cell>
          <cell r="G501">
            <v>99000</v>
          </cell>
        </row>
        <row r="502">
          <cell r="B502" t="str">
            <v>JUL</v>
          </cell>
          <cell r="C502">
            <v>0</v>
          </cell>
          <cell r="D502">
            <v>0</v>
          </cell>
          <cell r="F502">
            <v>304867.49858206161</v>
          </cell>
          <cell r="G502">
            <v>0</v>
          </cell>
        </row>
        <row r="503">
          <cell r="B503" t="str">
            <v>AGO</v>
          </cell>
          <cell r="C503">
            <v>0</v>
          </cell>
          <cell r="D503">
            <v>0</v>
          </cell>
          <cell r="F503">
            <v>289940.3543362387</v>
          </cell>
          <cell r="G503">
            <v>0</v>
          </cell>
        </row>
        <row r="504">
          <cell r="B504" t="str">
            <v>SET</v>
          </cell>
          <cell r="C504">
            <v>0</v>
          </cell>
          <cell r="D504">
            <v>0</v>
          </cell>
          <cell r="F504">
            <v>256209.68612869363</v>
          </cell>
          <cell r="G504">
            <v>0</v>
          </cell>
        </row>
        <row r="505">
          <cell r="B505" t="str">
            <v>OUT</v>
          </cell>
          <cell r="C505">
            <v>0</v>
          </cell>
          <cell r="D505">
            <v>0</v>
          </cell>
          <cell r="F505">
            <v>379033.00124511123</v>
          </cell>
          <cell r="G505">
            <v>0</v>
          </cell>
        </row>
        <row r="506">
          <cell r="B506" t="str">
            <v>NOV</v>
          </cell>
          <cell r="C506">
            <v>0</v>
          </cell>
          <cell r="D506">
            <v>0</v>
          </cell>
          <cell r="F506">
            <v>364938.69508297415</v>
          </cell>
          <cell r="G506">
            <v>191000</v>
          </cell>
        </row>
        <row r="507">
          <cell r="B507" t="str">
            <v>DEZ</v>
          </cell>
          <cell r="C507">
            <v>0</v>
          </cell>
          <cell r="D507">
            <v>0</v>
          </cell>
          <cell r="F507">
            <v>350384.38711840194</v>
          </cell>
          <cell r="G507">
            <v>0</v>
          </cell>
        </row>
        <row r="508">
          <cell r="B508" t="str">
            <v>TOTAL</v>
          </cell>
          <cell r="F508">
            <v>2986635.798</v>
          </cell>
        </row>
        <row r="512">
          <cell r="B512" t="str">
            <v>SUPRIDORA:</v>
          </cell>
          <cell r="D512" t="str">
            <v>ELETROSUL</v>
          </cell>
          <cell r="F512" t="str">
            <v>SUPRIDA:</v>
          </cell>
          <cell r="H512" t="str">
            <v>AESSUL</v>
          </cell>
        </row>
        <row r="514">
          <cell r="C514" t="str">
            <v xml:space="preserve">        ITAIPU</v>
          </cell>
          <cell r="F514" t="str">
            <v xml:space="preserve">       CONTRATO</v>
          </cell>
        </row>
        <row r="515">
          <cell r="C515" t="str">
            <v>ENERGIA</v>
          </cell>
          <cell r="D515" t="str">
            <v>DEMANDA</v>
          </cell>
          <cell r="F515" t="str">
            <v>ENERGIA</v>
          </cell>
          <cell r="G515" t="str">
            <v>DEMANDA</v>
          </cell>
        </row>
        <row r="516">
          <cell r="C516" t="str">
            <v>MWh</v>
          </cell>
          <cell r="D516" t="str">
            <v>kWh/h</v>
          </cell>
          <cell r="F516" t="str">
            <v>MWh</v>
          </cell>
          <cell r="G516" t="str">
            <v>kWh/h</v>
          </cell>
        </row>
        <row r="518">
          <cell r="B518" t="str">
            <v>JAN</v>
          </cell>
          <cell r="C518">
            <v>171740.73300000001</v>
          </cell>
          <cell r="D518">
            <v>293000</v>
          </cell>
          <cell r="F518">
            <v>420597.19862155872</v>
          </cell>
          <cell r="G518">
            <v>414000</v>
          </cell>
        </row>
        <row r="519">
          <cell r="B519" t="str">
            <v>FEV</v>
          </cell>
          <cell r="C519">
            <v>160931.80600000001</v>
          </cell>
          <cell r="D519">
            <v>292000</v>
          </cell>
          <cell r="F519">
            <v>386077.88100169506</v>
          </cell>
          <cell r="G519">
            <v>416000</v>
          </cell>
        </row>
        <row r="520">
          <cell r="B520" t="str">
            <v>MAR</v>
          </cell>
          <cell r="C520">
            <v>178640.78599999999</v>
          </cell>
          <cell r="D520">
            <v>293000</v>
          </cell>
          <cell r="F520">
            <v>425474.86796997825</v>
          </cell>
          <cell r="G520">
            <v>413000</v>
          </cell>
        </row>
        <row r="521">
          <cell r="B521" t="str">
            <v>ABR</v>
          </cell>
          <cell r="C521">
            <v>164416.008</v>
          </cell>
          <cell r="D521">
            <v>292000</v>
          </cell>
          <cell r="F521">
            <v>363291.23780272075</v>
          </cell>
          <cell r="G521">
            <v>414000</v>
          </cell>
        </row>
        <row r="522">
          <cell r="B522" t="str">
            <v>MAI</v>
          </cell>
          <cell r="C522">
            <v>169043.193</v>
          </cell>
          <cell r="D522">
            <v>293000</v>
          </cell>
          <cell r="F522">
            <v>358614.21815402352</v>
          </cell>
          <cell r="G522">
            <v>410000</v>
          </cell>
        </row>
        <row r="523">
          <cell r="B523" t="str">
            <v>JUN</v>
          </cell>
          <cell r="C523">
            <v>163913.147</v>
          </cell>
          <cell r="D523">
            <v>294000</v>
          </cell>
          <cell r="F523">
            <v>380731.8233180606</v>
          </cell>
          <cell r="G523">
            <v>394000</v>
          </cell>
        </row>
        <row r="524">
          <cell r="B524" t="str">
            <v>JUL</v>
          </cell>
          <cell r="C524">
            <v>172843.02</v>
          </cell>
          <cell r="D524">
            <v>293000</v>
          </cell>
          <cell r="F524">
            <v>376275.61116228171</v>
          </cell>
          <cell r="G524">
            <v>390000</v>
          </cell>
        </row>
        <row r="525">
          <cell r="B525" t="str">
            <v>AGO</v>
          </cell>
          <cell r="C525">
            <v>172942.76800000001</v>
          </cell>
          <cell r="D525">
            <v>293000</v>
          </cell>
          <cell r="F525">
            <v>360594.54468571814</v>
          </cell>
          <cell r="G525">
            <v>390000</v>
          </cell>
        </row>
        <row r="526">
          <cell r="B526" t="str">
            <v>SET</v>
          </cell>
          <cell r="C526">
            <v>165500.79399999999</v>
          </cell>
          <cell r="D526">
            <v>292000</v>
          </cell>
          <cell r="F526">
            <v>357139.83882869862</v>
          </cell>
          <cell r="G526">
            <v>390000</v>
          </cell>
        </row>
        <row r="527">
          <cell r="B527" t="str">
            <v>OUT</v>
          </cell>
          <cell r="C527">
            <v>171166.12100000001</v>
          </cell>
          <cell r="D527">
            <v>292000</v>
          </cell>
          <cell r="F527">
            <v>377381.6839667646</v>
          </cell>
          <cell r="G527">
            <v>390000</v>
          </cell>
        </row>
        <row r="528">
          <cell r="B528" t="str">
            <v>NOV</v>
          </cell>
          <cell r="C528">
            <v>164556.41</v>
          </cell>
          <cell r="D528">
            <v>293000</v>
          </cell>
          <cell r="F528">
            <v>387268.90094229009</v>
          </cell>
          <cell r="G528">
            <v>390000</v>
          </cell>
        </row>
        <row r="529">
          <cell r="B529" t="str">
            <v>DEZ</v>
          </cell>
          <cell r="C529">
            <v>163746.82399999999</v>
          </cell>
          <cell r="D529">
            <v>292000</v>
          </cell>
          <cell r="F529">
            <v>446896.58354620961</v>
          </cell>
          <cell r="G529">
            <v>399000</v>
          </cell>
        </row>
        <row r="530">
          <cell r="B530" t="str">
            <v>TOTAL</v>
          </cell>
          <cell r="C530">
            <v>2019441.6099999999</v>
          </cell>
          <cell r="F530">
            <v>4640344.3899999997</v>
          </cell>
        </row>
        <row r="534">
          <cell r="B534" t="str">
            <v>SUPRIDORA:</v>
          </cell>
          <cell r="D534" t="str">
            <v>ELETROSUL</v>
          </cell>
          <cell r="F534" t="str">
            <v>SUPRIDA:</v>
          </cell>
          <cell r="H534" t="str">
            <v>RGE</v>
          </cell>
        </row>
        <row r="536">
          <cell r="C536" t="str">
            <v xml:space="preserve">        ITAIPU</v>
          </cell>
          <cell r="F536" t="str">
            <v xml:space="preserve">       CONTRATO</v>
          </cell>
        </row>
        <row r="537">
          <cell r="C537" t="str">
            <v>ENERGIA</v>
          </cell>
          <cell r="D537" t="str">
            <v>DEMANDA</v>
          </cell>
          <cell r="F537" t="str">
            <v>ENERGIA</v>
          </cell>
          <cell r="G537" t="str">
            <v>DEMANDA</v>
          </cell>
        </row>
        <row r="538">
          <cell r="C538" t="str">
            <v>MWh</v>
          </cell>
          <cell r="D538" t="str">
            <v>kWh/h</v>
          </cell>
          <cell r="F538" t="str">
            <v>MWh</v>
          </cell>
          <cell r="G538" t="str">
            <v>kWh/h</v>
          </cell>
        </row>
        <row r="540">
          <cell r="B540" t="str">
            <v>JAN</v>
          </cell>
          <cell r="C540">
            <v>125272.52899999999</v>
          </cell>
          <cell r="D540">
            <v>214000</v>
          </cell>
          <cell r="F540">
            <v>305367.29367161414</v>
          </cell>
          <cell r="G540">
            <v>421000</v>
          </cell>
        </row>
        <row r="541">
          <cell r="B541" t="str">
            <v>FEV</v>
          </cell>
          <cell r="C541">
            <v>117388.193</v>
          </cell>
          <cell r="D541">
            <v>213000</v>
          </cell>
          <cell r="F541">
            <v>315061.94213540107</v>
          </cell>
          <cell r="G541">
            <v>512000</v>
          </cell>
        </row>
        <row r="542">
          <cell r="B542" t="str">
            <v>MAR</v>
          </cell>
          <cell r="C542">
            <v>130305.622</v>
          </cell>
          <cell r="D542">
            <v>214000</v>
          </cell>
          <cell r="F542">
            <v>317446.8906489826</v>
          </cell>
          <cell r="G542">
            <v>522000</v>
          </cell>
        </row>
        <row r="543">
          <cell r="B543" t="str">
            <v>ABR</v>
          </cell>
          <cell r="C543">
            <v>119929.66800000001</v>
          </cell>
          <cell r="D543">
            <v>213000</v>
          </cell>
          <cell r="F543">
            <v>328292.89916661783</v>
          </cell>
          <cell r="G543">
            <v>560000</v>
          </cell>
        </row>
        <row r="544">
          <cell r="B544" t="str">
            <v>MAI</v>
          </cell>
          <cell r="C544">
            <v>123304.867</v>
          </cell>
          <cell r="D544">
            <v>213000</v>
          </cell>
          <cell r="F544">
            <v>330672.89227072138</v>
          </cell>
          <cell r="G544">
            <v>539000</v>
          </cell>
        </row>
        <row r="545">
          <cell r="B545" t="str">
            <v>JUN</v>
          </cell>
          <cell r="C545">
            <v>119562.868</v>
          </cell>
          <cell r="D545">
            <v>214000</v>
          </cell>
          <cell r="F545">
            <v>341513.32999656338</v>
          </cell>
          <cell r="G545">
            <v>540000</v>
          </cell>
        </row>
        <row r="546">
          <cell r="B546" t="str">
            <v>JUL</v>
          </cell>
          <cell r="C546">
            <v>126076.568</v>
          </cell>
          <cell r="D546">
            <v>214000</v>
          </cell>
          <cell r="F546">
            <v>355963.21829681157</v>
          </cell>
          <cell r="G546">
            <v>537000</v>
          </cell>
        </row>
        <row r="547">
          <cell r="B547" t="str">
            <v>AGO</v>
          </cell>
          <cell r="C547">
            <v>126149.327</v>
          </cell>
          <cell r="D547">
            <v>214000</v>
          </cell>
          <cell r="F547">
            <v>353305.14426311565</v>
          </cell>
          <cell r="G547">
            <v>536000</v>
          </cell>
        </row>
        <row r="548">
          <cell r="B548" t="str">
            <v>SET</v>
          </cell>
          <cell r="C548">
            <v>120720.942</v>
          </cell>
          <cell r="D548">
            <v>213000</v>
          </cell>
          <cell r="F548">
            <v>338601.99624305655</v>
          </cell>
          <cell r="G548">
            <v>558000</v>
          </cell>
        </row>
        <row r="549">
          <cell r="B549" t="str">
            <v>OUT</v>
          </cell>
          <cell r="C549">
            <v>124853.391</v>
          </cell>
          <cell r="D549">
            <v>213000</v>
          </cell>
          <cell r="F549">
            <v>337413.36827072134</v>
          </cell>
          <cell r="G549">
            <v>537000</v>
          </cell>
        </row>
        <row r="550">
          <cell r="B550" t="str">
            <v>NOV</v>
          </cell>
          <cell r="C550">
            <v>120032.08199999999</v>
          </cell>
          <cell r="D550">
            <v>213000</v>
          </cell>
          <cell r="F550">
            <v>339811.63359719334</v>
          </cell>
          <cell r="G550">
            <v>531000</v>
          </cell>
        </row>
        <row r="551">
          <cell r="B551" t="str">
            <v>DEZ</v>
          </cell>
          <cell r="C551">
            <v>119441.54700000001</v>
          </cell>
          <cell r="D551">
            <v>213000</v>
          </cell>
          <cell r="F551">
            <v>358219.78743920114</v>
          </cell>
          <cell r="G551">
            <v>531000</v>
          </cell>
        </row>
        <row r="552">
          <cell r="B552" t="str">
            <v>TOTAL</v>
          </cell>
          <cell r="C552">
            <v>1473037.6040000001</v>
          </cell>
          <cell r="F552">
            <v>4021670.3959999997</v>
          </cell>
        </row>
        <row r="556">
          <cell r="B556" t="str">
            <v>SUPRIDORA:</v>
          </cell>
          <cell r="D556" t="str">
            <v>CEEE</v>
          </cell>
          <cell r="F556" t="str">
            <v>SUPRIDA:</v>
          </cell>
          <cell r="H556" t="str">
            <v>AESSUL</v>
          </cell>
        </row>
        <row r="558">
          <cell r="C558" t="str">
            <v xml:space="preserve">        ITAIPU</v>
          </cell>
          <cell r="F558" t="str">
            <v xml:space="preserve">       CONTRATO</v>
          </cell>
        </row>
        <row r="559">
          <cell r="C559" t="str">
            <v>ENERGIA</v>
          </cell>
          <cell r="D559" t="str">
            <v>DEMANDA</v>
          </cell>
          <cell r="F559" t="str">
            <v>ENERGIA</v>
          </cell>
          <cell r="G559" t="str">
            <v>DEMANDA</v>
          </cell>
        </row>
        <row r="560">
          <cell r="C560" t="str">
            <v>MWh</v>
          </cell>
          <cell r="D560" t="str">
            <v>kWh/h</v>
          </cell>
          <cell r="F560" t="str">
            <v>MWh</v>
          </cell>
          <cell r="G560" t="str">
            <v>kWh/h</v>
          </cell>
        </row>
        <row r="562">
          <cell r="B562" t="str">
            <v>JAN</v>
          </cell>
          <cell r="C562">
            <v>0</v>
          </cell>
          <cell r="D562">
            <v>0</v>
          </cell>
          <cell r="F562">
            <v>83699</v>
          </cell>
          <cell r="G562">
            <v>342000</v>
          </cell>
        </row>
        <row r="563">
          <cell r="B563" t="str">
            <v>FEV</v>
          </cell>
          <cell r="C563">
            <v>0</v>
          </cell>
          <cell r="D563">
            <v>0</v>
          </cell>
          <cell r="F563">
            <v>78768</v>
          </cell>
          <cell r="G563">
            <v>342000</v>
          </cell>
        </row>
        <row r="564">
          <cell r="B564" t="str">
            <v>MAR</v>
          </cell>
          <cell r="C564">
            <v>0</v>
          </cell>
          <cell r="D564">
            <v>0</v>
          </cell>
          <cell r="F564">
            <v>87738</v>
          </cell>
          <cell r="G564">
            <v>343000</v>
          </cell>
        </row>
        <row r="565">
          <cell r="B565" t="str">
            <v>ABR</v>
          </cell>
          <cell r="C565">
            <v>0</v>
          </cell>
          <cell r="D565">
            <v>0</v>
          </cell>
          <cell r="F565">
            <v>76107</v>
          </cell>
          <cell r="G565">
            <v>343000</v>
          </cell>
        </row>
        <row r="566">
          <cell r="B566" t="str">
            <v>MAI</v>
          </cell>
          <cell r="C566">
            <v>0</v>
          </cell>
          <cell r="D566">
            <v>0</v>
          </cell>
          <cell r="F566">
            <v>78383</v>
          </cell>
          <cell r="G566">
            <v>330000</v>
          </cell>
        </row>
        <row r="567">
          <cell r="B567" t="str">
            <v>JUN</v>
          </cell>
          <cell r="C567">
            <v>0</v>
          </cell>
          <cell r="D567">
            <v>0</v>
          </cell>
          <cell r="F567">
            <v>76207</v>
          </cell>
          <cell r="G567">
            <v>323000</v>
          </cell>
        </row>
        <row r="568">
          <cell r="B568" t="str">
            <v>JUL</v>
          </cell>
          <cell r="C568">
            <v>0</v>
          </cell>
          <cell r="D568">
            <v>0</v>
          </cell>
          <cell r="F568">
            <v>75510</v>
          </cell>
          <cell r="G568">
            <v>294000</v>
          </cell>
        </row>
        <row r="569">
          <cell r="B569" t="str">
            <v>AGO</v>
          </cell>
          <cell r="C569">
            <v>0</v>
          </cell>
          <cell r="D569">
            <v>0</v>
          </cell>
          <cell r="F569">
            <v>75724</v>
          </cell>
          <cell r="G569">
            <v>272000</v>
          </cell>
        </row>
        <row r="570">
          <cell r="B570" t="str">
            <v>SET</v>
          </cell>
          <cell r="C570">
            <v>0</v>
          </cell>
          <cell r="D570">
            <v>0</v>
          </cell>
          <cell r="F570">
            <v>72612</v>
          </cell>
          <cell r="G570">
            <v>283000</v>
          </cell>
        </row>
        <row r="571">
          <cell r="B571" t="str">
            <v>OUT</v>
          </cell>
          <cell r="C571">
            <v>0</v>
          </cell>
          <cell r="D571">
            <v>0</v>
          </cell>
          <cell r="F571">
            <v>70077</v>
          </cell>
          <cell r="G571">
            <v>270000</v>
          </cell>
        </row>
        <row r="572">
          <cell r="B572" t="str">
            <v>NOV</v>
          </cell>
          <cell r="C572">
            <v>0</v>
          </cell>
          <cell r="D572">
            <v>0</v>
          </cell>
          <cell r="F572">
            <v>67521</v>
          </cell>
          <cell r="G572">
            <v>257000</v>
          </cell>
        </row>
        <row r="573">
          <cell r="B573" t="str">
            <v>DEZ</v>
          </cell>
          <cell r="C573">
            <v>0</v>
          </cell>
          <cell r="D573">
            <v>0</v>
          </cell>
          <cell r="F573">
            <v>66504</v>
          </cell>
          <cell r="G573">
            <v>359000</v>
          </cell>
        </row>
        <row r="574">
          <cell r="B574" t="str">
            <v>TOTAL</v>
          </cell>
          <cell r="C574">
            <v>0</v>
          </cell>
          <cell r="F574">
            <v>908850</v>
          </cell>
        </row>
        <row r="578">
          <cell r="B578" t="str">
            <v>SUPRIDORA:</v>
          </cell>
          <cell r="D578" t="str">
            <v>CEEE</v>
          </cell>
          <cell r="F578" t="str">
            <v>SUPRIDA:</v>
          </cell>
          <cell r="H578" t="str">
            <v>AESSUL</v>
          </cell>
        </row>
        <row r="580">
          <cell r="C580" t="str">
            <v xml:space="preserve">        CONTRATO HIDRO</v>
          </cell>
          <cell r="F580" t="str">
            <v xml:space="preserve">     CONTRATO TERMO</v>
          </cell>
        </row>
        <row r="581">
          <cell r="C581" t="str">
            <v>ENERGIA</v>
          </cell>
          <cell r="D581" t="str">
            <v>DEMANDA</v>
          </cell>
          <cell r="F581" t="str">
            <v>ENERGIA</v>
          </cell>
          <cell r="G581" t="str">
            <v>DEMANDA</v>
          </cell>
        </row>
        <row r="582">
          <cell r="C582" t="str">
            <v>MWh</v>
          </cell>
          <cell r="D582" t="str">
            <v>kWh/h</v>
          </cell>
          <cell r="F582" t="str">
            <v>MWh</v>
          </cell>
          <cell r="G582" t="str">
            <v>kWh/h</v>
          </cell>
        </row>
        <row r="584">
          <cell r="B584" t="str">
            <v>JAN</v>
          </cell>
          <cell r="C584">
            <v>92258</v>
          </cell>
          <cell r="D584">
            <v>235164</v>
          </cell>
          <cell r="F584">
            <v>-8559</v>
          </cell>
          <cell r="G584">
            <v>106836</v>
          </cell>
        </row>
        <row r="585">
          <cell r="B585" t="str">
            <v>FEV</v>
          </cell>
          <cell r="C585">
            <v>86470.617935227187</v>
          </cell>
          <cell r="D585">
            <v>235165</v>
          </cell>
          <cell r="F585">
            <v>-7702.6179352271865</v>
          </cell>
          <cell r="G585">
            <v>106835</v>
          </cell>
        </row>
        <row r="586">
          <cell r="B586" t="str">
            <v>MAR</v>
          </cell>
          <cell r="C586">
            <v>96231.610886107926</v>
          </cell>
          <cell r="D586">
            <v>236164</v>
          </cell>
          <cell r="F586">
            <v>-8493.6108861079265</v>
          </cell>
          <cell r="G586">
            <v>106836</v>
          </cell>
        </row>
        <row r="587">
          <cell r="B587" t="str">
            <v>ABR</v>
          </cell>
          <cell r="C587">
            <v>84193.827258325589</v>
          </cell>
          <cell r="D587">
            <v>236165</v>
          </cell>
          <cell r="F587">
            <v>-8086.8272583255894</v>
          </cell>
          <cell r="G587">
            <v>106835</v>
          </cell>
        </row>
        <row r="588">
          <cell r="B588" t="str">
            <v>MAI</v>
          </cell>
          <cell r="C588">
            <v>85751.485984463128</v>
          </cell>
          <cell r="D588">
            <v>236808</v>
          </cell>
          <cell r="F588">
            <v>-7368.4859844631283</v>
          </cell>
          <cell r="G588">
            <v>93192</v>
          </cell>
        </row>
        <row r="589">
          <cell r="B589" t="str">
            <v>JUN</v>
          </cell>
          <cell r="C589">
            <v>83326.18976874552</v>
          </cell>
          <cell r="D589">
            <v>229808</v>
          </cell>
          <cell r="F589">
            <v>-7119.1897687455203</v>
          </cell>
          <cell r="G589">
            <v>93192</v>
          </cell>
        </row>
        <row r="590">
          <cell r="B590" t="str">
            <v>JUL</v>
          </cell>
          <cell r="C590">
            <v>83882.871387903753</v>
          </cell>
          <cell r="D590">
            <v>187164</v>
          </cell>
          <cell r="F590">
            <v>-8372.8713879037532</v>
          </cell>
          <cell r="G590">
            <v>106836</v>
          </cell>
        </row>
        <row r="591">
          <cell r="B591" t="str">
            <v>AGO</v>
          </cell>
          <cell r="C591">
            <v>84034.496598788901</v>
          </cell>
          <cell r="D591">
            <v>165165</v>
          </cell>
          <cell r="F591">
            <v>-8310.4965987889009</v>
          </cell>
          <cell r="G591">
            <v>106835</v>
          </cell>
        </row>
        <row r="592">
          <cell r="B592" t="str">
            <v>SET</v>
          </cell>
          <cell r="C592">
            <v>78286.91441774102</v>
          </cell>
          <cell r="D592">
            <v>210814</v>
          </cell>
          <cell r="F592">
            <v>-5674.9144177410199</v>
          </cell>
          <cell r="G592">
            <v>72186</v>
          </cell>
        </row>
        <row r="593">
          <cell r="B593" t="str">
            <v>OUT</v>
          </cell>
          <cell r="C593">
            <v>75994.373090519395</v>
          </cell>
          <cell r="D593">
            <v>197814</v>
          </cell>
          <cell r="F593">
            <v>-5917.3730905193952</v>
          </cell>
          <cell r="G593">
            <v>72186</v>
          </cell>
        </row>
        <row r="594">
          <cell r="B594" t="str">
            <v>NOV</v>
          </cell>
          <cell r="C594">
            <v>75013.356875112819</v>
          </cell>
          <cell r="D594">
            <v>184814</v>
          </cell>
          <cell r="F594">
            <v>-7492.3568751128187</v>
          </cell>
          <cell r="G594">
            <v>72186</v>
          </cell>
        </row>
        <row r="595">
          <cell r="B595" t="str">
            <v>DEZ</v>
          </cell>
          <cell r="C595">
            <v>75013.356875112819</v>
          </cell>
          <cell r="D595">
            <v>252164</v>
          </cell>
          <cell r="F595">
            <v>-8509.3568751128187</v>
          </cell>
          <cell r="G595">
            <v>106836</v>
          </cell>
        </row>
        <row r="596">
          <cell r="B596" t="str">
            <v>TOTAL</v>
          </cell>
          <cell r="C596">
            <v>1000457.1010780481</v>
          </cell>
          <cell r="F596">
            <v>-91607.101078048057</v>
          </cell>
        </row>
        <row r="600">
          <cell r="B600" t="str">
            <v>SUPRIDORA:</v>
          </cell>
          <cell r="D600" t="str">
            <v>CEEE</v>
          </cell>
          <cell r="F600" t="str">
            <v>SUPRIDA:</v>
          </cell>
          <cell r="H600" t="str">
            <v>RGE</v>
          </cell>
        </row>
        <row r="602">
          <cell r="C602" t="str">
            <v xml:space="preserve">        ITAIPU</v>
          </cell>
          <cell r="F602" t="str">
            <v xml:space="preserve">       CONTRATO</v>
          </cell>
        </row>
        <row r="603">
          <cell r="C603" t="str">
            <v>ENERGIA</v>
          </cell>
          <cell r="D603" t="str">
            <v>DEMANDA</v>
          </cell>
          <cell r="F603" t="str">
            <v>ENERGIA</v>
          </cell>
          <cell r="G603" t="str">
            <v>DEMANDA</v>
          </cell>
        </row>
        <row r="604">
          <cell r="C604" t="str">
            <v>MWh</v>
          </cell>
          <cell r="D604" t="str">
            <v>kWh/h</v>
          </cell>
          <cell r="F604" t="str">
            <v>MWh</v>
          </cell>
          <cell r="G604" t="str">
            <v>kWh/h</v>
          </cell>
        </row>
        <row r="606">
          <cell r="B606" t="str">
            <v>JAN</v>
          </cell>
          <cell r="C606">
            <v>0</v>
          </cell>
          <cell r="D606">
            <v>0</v>
          </cell>
          <cell r="F606">
            <v>83699</v>
          </cell>
          <cell r="G606">
            <v>328000</v>
          </cell>
        </row>
        <row r="607">
          <cell r="B607" t="str">
            <v>FEV</v>
          </cell>
          <cell r="C607">
            <v>0</v>
          </cell>
          <cell r="D607">
            <v>0</v>
          </cell>
          <cell r="F607">
            <v>78768</v>
          </cell>
          <cell r="G607">
            <v>328000</v>
          </cell>
        </row>
        <row r="608">
          <cell r="B608" t="str">
            <v>MAR</v>
          </cell>
          <cell r="C608">
            <v>0</v>
          </cell>
          <cell r="D608">
            <v>0</v>
          </cell>
          <cell r="F608">
            <v>87738</v>
          </cell>
          <cell r="G608">
            <v>328000</v>
          </cell>
        </row>
        <row r="609">
          <cell r="B609" t="str">
            <v>ABR</v>
          </cell>
          <cell r="C609">
            <v>0</v>
          </cell>
          <cell r="D609">
            <v>0</v>
          </cell>
          <cell r="F609">
            <v>76107</v>
          </cell>
          <cell r="G609">
            <v>328000</v>
          </cell>
        </row>
        <row r="610">
          <cell r="B610" t="str">
            <v>MAI</v>
          </cell>
          <cell r="C610">
            <v>0</v>
          </cell>
          <cell r="D610">
            <v>0</v>
          </cell>
          <cell r="F610">
            <v>78383</v>
          </cell>
          <cell r="G610">
            <v>315000</v>
          </cell>
        </row>
        <row r="611">
          <cell r="B611" t="str">
            <v>JUN</v>
          </cell>
          <cell r="C611">
            <v>0</v>
          </cell>
          <cell r="D611">
            <v>0</v>
          </cell>
          <cell r="F611">
            <v>76207</v>
          </cell>
          <cell r="G611">
            <v>308000</v>
          </cell>
        </row>
        <row r="612">
          <cell r="B612" t="str">
            <v>JUL</v>
          </cell>
          <cell r="C612">
            <v>0</v>
          </cell>
          <cell r="D612">
            <v>0</v>
          </cell>
          <cell r="F612">
            <v>75510</v>
          </cell>
          <cell r="G612">
            <v>323000</v>
          </cell>
        </row>
        <row r="613">
          <cell r="B613" t="str">
            <v>AGO</v>
          </cell>
          <cell r="C613">
            <v>0</v>
          </cell>
          <cell r="D613">
            <v>0</v>
          </cell>
          <cell r="F613">
            <v>75724</v>
          </cell>
          <cell r="G613">
            <v>297000</v>
          </cell>
        </row>
        <row r="614">
          <cell r="B614" t="str">
            <v>SET</v>
          </cell>
          <cell r="C614">
            <v>0</v>
          </cell>
          <cell r="D614">
            <v>0</v>
          </cell>
          <cell r="F614">
            <v>72612</v>
          </cell>
          <cell r="G614">
            <v>292000</v>
          </cell>
        </row>
        <row r="615">
          <cell r="B615" t="str">
            <v>OUT</v>
          </cell>
          <cell r="C615">
            <v>0</v>
          </cell>
          <cell r="D615">
            <v>0</v>
          </cell>
          <cell r="F615">
            <v>70077</v>
          </cell>
          <cell r="G615">
            <v>296000</v>
          </cell>
        </row>
        <row r="616">
          <cell r="B616" t="str">
            <v>NOV</v>
          </cell>
          <cell r="C616">
            <v>0</v>
          </cell>
          <cell r="D616">
            <v>0</v>
          </cell>
          <cell r="F616">
            <v>67521</v>
          </cell>
          <cell r="G616">
            <v>320000</v>
          </cell>
        </row>
        <row r="617">
          <cell r="B617" t="str">
            <v>DEZ</v>
          </cell>
          <cell r="C617">
            <v>0</v>
          </cell>
          <cell r="D617">
            <v>0</v>
          </cell>
          <cell r="F617">
            <v>66504</v>
          </cell>
          <cell r="G617">
            <v>295000</v>
          </cell>
        </row>
        <row r="618">
          <cell r="B618" t="str">
            <v>TOTAL</v>
          </cell>
          <cell r="C618">
            <v>0</v>
          </cell>
          <cell r="F618">
            <v>908850</v>
          </cell>
        </row>
        <row r="622">
          <cell r="B622" t="str">
            <v>SUPRIDORA:</v>
          </cell>
          <cell r="D622" t="str">
            <v>CEEE</v>
          </cell>
          <cell r="F622" t="str">
            <v>SUPRIDA:</v>
          </cell>
          <cell r="H622" t="str">
            <v>RGE</v>
          </cell>
        </row>
        <row r="624">
          <cell r="C624" t="str">
            <v xml:space="preserve">        CONTRATO HIDRO</v>
          </cell>
          <cell r="F624" t="str">
            <v xml:space="preserve">     CONTRATO TERMO</v>
          </cell>
        </row>
        <row r="625">
          <cell r="C625" t="str">
            <v>ENERGIA</v>
          </cell>
          <cell r="D625" t="str">
            <v>DEMANDA</v>
          </cell>
          <cell r="F625" t="str">
            <v>ENERGIA</v>
          </cell>
          <cell r="G625" t="str">
            <v>DEMANDA</v>
          </cell>
        </row>
        <row r="626">
          <cell r="C626" t="str">
            <v>MWh</v>
          </cell>
          <cell r="D626" t="str">
            <v>kWh/h</v>
          </cell>
          <cell r="F626" t="str">
            <v>MWh</v>
          </cell>
          <cell r="G626" t="str">
            <v>kWh/h</v>
          </cell>
        </row>
        <row r="628">
          <cell r="B628" t="str">
            <v>JAN</v>
          </cell>
          <cell r="C628">
            <v>92258</v>
          </cell>
          <cell r="D628">
            <v>221164</v>
          </cell>
          <cell r="F628">
            <v>-8559</v>
          </cell>
          <cell r="G628">
            <v>106836</v>
          </cell>
        </row>
        <row r="629">
          <cell r="B629" t="str">
            <v>FEV</v>
          </cell>
          <cell r="C629">
            <v>86470.617935227187</v>
          </cell>
          <cell r="D629">
            <v>221165</v>
          </cell>
          <cell r="F629">
            <v>-7702.6179352271865</v>
          </cell>
          <cell r="G629">
            <v>106835</v>
          </cell>
        </row>
        <row r="630">
          <cell r="B630" t="str">
            <v>MAR</v>
          </cell>
          <cell r="C630">
            <v>96231.610886107926</v>
          </cell>
          <cell r="D630">
            <v>221164</v>
          </cell>
          <cell r="F630">
            <v>-8493.6108861079265</v>
          </cell>
          <cell r="G630">
            <v>106836</v>
          </cell>
        </row>
        <row r="631">
          <cell r="B631" t="str">
            <v>ABR</v>
          </cell>
          <cell r="C631">
            <v>84193.827258325589</v>
          </cell>
          <cell r="D631">
            <v>221165</v>
          </cell>
          <cell r="F631">
            <v>-8086.8272583255894</v>
          </cell>
          <cell r="G631">
            <v>106835</v>
          </cell>
        </row>
        <row r="632">
          <cell r="B632" t="str">
            <v>MAI</v>
          </cell>
          <cell r="C632">
            <v>85751.485984463128</v>
          </cell>
          <cell r="D632">
            <v>221808</v>
          </cell>
          <cell r="F632">
            <v>-7368.4859844631283</v>
          </cell>
          <cell r="G632">
            <v>93192</v>
          </cell>
        </row>
        <row r="633">
          <cell r="B633" t="str">
            <v>JUN</v>
          </cell>
          <cell r="C633">
            <v>83326.18976874552</v>
          </cell>
          <cell r="D633">
            <v>214808</v>
          </cell>
          <cell r="F633">
            <v>-7119.1897687455203</v>
          </cell>
          <cell r="G633">
            <v>93192</v>
          </cell>
        </row>
        <row r="634">
          <cell r="B634" t="str">
            <v>JUL</v>
          </cell>
          <cell r="C634">
            <v>83882.871387903753</v>
          </cell>
          <cell r="D634">
            <v>216164</v>
          </cell>
          <cell r="F634">
            <v>-8372.8713879037532</v>
          </cell>
          <cell r="G634">
            <v>106836</v>
          </cell>
        </row>
        <row r="635">
          <cell r="B635" t="str">
            <v>AGO</v>
          </cell>
          <cell r="C635">
            <v>84034.496598788901</v>
          </cell>
          <cell r="D635">
            <v>190165</v>
          </cell>
          <cell r="F635">
            <v>-8310.4965987889009</v>
          </cell>
          <cell r="G635">
            <v>106835</v>
          </cell>
        </row>
        <row r="636">
          <cell r="B636" t="str">
            <v>SET</v>
          </cell>
          <cell r="C636">
            <v>78286.91441774102</v>
          </cell>
          <cell r="D636">
            <v>219814</v>
          </cell>
          <cell r="F636">
            <v>-5674.9144177410199</v>
          </cell>
          <cell r="G636">
            <v>72186</v>
          </cell>
        </row>
        <row r="637">
          <cell r="B637" t="str">
            <v>OUT</v>
          </cell>
          <cell r="C637">
            <v>75994.373090519395</v>
          </cell>
          <cell r="D637">
            <v>223814</v>
          </cell>
          <cell r="F637">
            <v>-5917.3730905193952</v>
          </cell>
          <cell r="G637">
            <v>72186</v>
          </cell>
        </row>
        <row r="638">
          <cell r="B638" t="str">
            <v>NOV</v>
          </cell>
          <cell r="C638">
            <v>75013.356875112819</v>
          </cell>
          <cell r="D638">
            <v>247814</v>
          </cell>
          <cell r="F638">
            <v>-7492.3568751128187</v>
          </cell>
          <cell r="G638">
            <v>72186</v>
          </cell>
        </row>
        <row r="639">
          <cell r="B639" t="str">
            <v>DEZ</v>
          </cell>
          <cell r="C639">
            <v>75013.356875112819</v>
          </cell>
          <cell r="D639">
            <v>188164</v>
          </cell>
          <cell r="F639">
            <v>-8509.3568751128187</v>
          </cell>
          <cell r="G639">
            <v>106836</v>
          </cell>
        </row>
        <row r="640">
          <cell r="B640" t="str">
            <v>TOTAL</v>
          </cell>
          <cell r="C640">
            <v>1000457.1010780481</v>
          </cell>
          <cell r="F640">
            <v>-91607.101078048057</v>
          </cell>
        </row>
        <row r="644">
          <cell r="B644" t="str">
            <v>SUPRIDORA:</v>
          </cell>
          <cell r="D644" t="str">
            <v>ELETROSUL</v>
          </cell>
          <cell r="F644" t="str">
            <v>SUPRIDA:</v>
          </cell>
          <cell r="H644" t="str">
            <v>FURNAS</v>
          </cell>
        </row>
        <row r="646">
          <cell r="C646" t="str">
            <v xml:space="preserve">        ITAIPU</v>
          </cell>
          <cell r="F646" t="str">
            <v xml:space="preserve">       CONTRATO</v>
          </cell>
        </row>
        <row r="647">
          <cell r="C647" t="str">
            <v>ENERGIA</v>
          </cell>
          <cell r="D647" t="str">
            <v>DEMANDA</v>
          </cell>
          <cell r="F647" t="str">
            <v>ENERGIA</v>
          </cell>
          <cell r="G647" t="str">
            <v>DEMANDA</v>
          </cell>
        </row>
        <row r="648">
          <cell r="C648" t="str">
            <v>MWh</v>
          </cell>
          <cell r="D648" t="str">
            <v>kWh/h</v>
          </cell>
          <cell r="F648" t="str">
            <v>MWh</v>
          </cell>
          <cell r="G648" t="str">
            <v>kWh/h</v>
          </cell>
        </row>
        <row r="650">
          <cell r="B650" t="str">
            <v>JAN</v>
          </cell>
          <cell r="C650">
            <v>0</v>
          </cell>
          <cell r="D650">
            <v>0</v>
          </cell>
          <cell r="F650">
            <v>0</v>
          </cell>
          <cell r="G650">
            <v>0</v>
          </cell>
        </row>
        <row r="651">
          <cell r="B651" t="str">
            <v>FEV</v>
          </cell>
          <cell r="C651">
            <v>0</v>
          </cell>
          <cell r="D651">
            <v>0</v>
          </cell>
          <cell r="F651">
            <v>0</v>
          </cell>
          <cell r="G651">
            <v>120000</v>
          </cell>
        </row>
        <row r="652">
          <cell r="B652" t="str">
            <v>MAR</v>
          </cell>
          <cell r="C652">
            <v>0</v>
          </cell>
          <cell r="D652">
            <v>0</v>
          </cell>
          <cell r="F652">
            <v>0</v>
          </cell>
          <cell r="G652">
            <v>44000</v>
          </cell>
        </row>
        <row r="653">
          <cell r="B653" t="str">
            <v>ABR</v>
          </cell>
          <cell r="C653">
            <v>0</v>
          </cell>
          <cell r="D653">
            <v>0</v>
          </cell>
          <cell r="F653">
            <v>0</v>
          </cell>
          <cell r="G653">
            <v>31000</v>
          </cell>
        </row>
        <row r="654">
          <cell r="B654" t="str">
            <v>MAI</v>
          </cell>
          <cell r="C654">
            <v>0</v>
          </cell>
          <cell r="D654">
            <v>0</v>
          </cell>
          <cell r="F654">
            <v>0</v>
          </cell>
          <cell r="G654">
            <v>0</v>
          </cell>
        </row>
        <row r="655">
          <cell r="B655" t="str">
            <v>JUN</v>
          </cell>
          <cell r="C655">
            <v>0</v>
          </cell>
          <cell r="D655">
            <v>0</v>
          </cell>
          <cell r="F655">
            <v>0</v>
          </cell>
          <cell r="G655">
            <v>0</v>
          </cell>
        </row>
        <row r="656">
          <cell r="B656" t="str">
            <v>JUL</v>
          </cell>
          <cell r="C656">
            <v>0</v>
          </cell>
          <cell r="D656">
            <v>0</v>
          </cell>
          <cell r="F656">
            <v>0</v>
          </cell>
          <cell r="G656">
            <v>16000</v>
          </cell>
        </row>
        <row r="657">
          <cell r="B657" t="str">
            <v>AGO</v>
          </cell>
          <cell r="C657">
            <v>0</v>
          </cell>
          <cell r="D657">
            <v>0</v>
          </cell>
          <cell r="F657">
            <v>0</v>
          </cell>
          <cell r="G657">
            <v>31000</v>
          </cell>
        </row>
        <row r="658">
          <cell r="B658" t="str">
            <v>SET</v>
          </cell>
          <cell r="C658">
            <v>0</v>
          </cell>
          <cell r="D658">
            <v>0</v>
          </cell>
          <cell r="F658">
            <v>0</v>
          </cell>
          <cell r="G658">
            <v>132000</v>
          </cell>
        </row>
        <row r="659">
          <cell r="B659" t="str">
            <v>OUT</v>
          </cell>
          <cell r="C659">
            <v>0</v>
          </cell>
          <cell r="D659">
            <v>0</v>
          </cell>
          <cell r="F659">
            <v>0</v>
          </cell>
          <cell r="G659">
            <v>129000</v>
          </cell>
        </row>
        <row r="660">
          <cell r="B660" t="str">
            <v>NOV</v>
          </cell>
          <cell r="C660">
            <v>0</v>
          </cell>
          <cell r="D660">
            <v>0</v>
          </cell>
          <cell r="F660">
            <v>0</v>
          </cell>
          <cell r="G660">
            <v>0</v>
          </cell>
        </row>
        <row r="661">
          <cell r="B661" t="str">
            <v>DEZ</v>
          </cell>
          <cell r="C661">
            <v>0</v>
          </cell>
          <cell r="D661">
            <v>0</v>
          </cell>
          <cell r="F661">
            <v>0</v>
          </cell>
          <cell r="G661">
            <v>0</v>
          </cell>
        </row>
        <row r="662">
          <cell r="B662" t="str">
            <v>TOTAL</v>
          </cell>
          <cell r="F662">
            <v>0</v>
          </cell>
        </row>
        <row r="666">
          <cell r="B666" t="str">
            <v>SUPRIDORA:</v>
          </cell>
          <cell r="D666" t="str">
            <v>FURNAS</v>
          </cell>
          <cell r="F666" t="str">
            <v>SUPRIDA:</v>
          </cell>
          <cell r="H666" t="str">
            <v>ELETROSUL</v>
          </cell>
        </row>
        <row r="668">
          <cell r="C668" t="str">
            <v xml:space="preserve">        ITAIPU</v>
          </cell>
          <cell r="F668" t="str">
            <v xml:space="preserve">       CONTRATO</v>
          </cell>
        </row>
        <row r="669">
          <cell r="C669" t="str">
            <v>ENERGIA</v>
          </cell>
          <cell r="D669" t="str">
            <v>DEMANDA</v>
          </cell>
          <cell r="F669" t="str">
            <v>ENERGIA</v>
          </cell>
          <cell r="G669" t="str">
            <v>DEMANDA</v>
          </cell>
        </row>
        <row r="670">
          <cell r="C670" t="str">
            <v>MWh</v>
          </cell>
          <cell r="D670" t="str">
            <v>kWh/h</v>
          </cell>
          <cell r="F670" t="str">
            <v>MWh</v>
          </cell>
          <cell r="G670" t="str">
            <v>kWh/h</v>
          </cell>
        </row>
        <row r="672">
          <cell r="B672" t="str">
            <v>JAN</v>
          </cell>
          <cell r="C672">
            <v>0</v>
          </cell>
          <cell r="D672">
            <v>0</v>
          </cell>
          <cell r="F672">
            <v>166985.23948554881</v>
          </cell>
          <cell r="G672">
            <v>0</v>
          </cell>
        </row>
        <row r="673">
          <cell r="B673" t="str">
            <v>FEV</v>
          </cell>
          <cell r="C673">
            <v>0</v>
          </cell>
          <cell r="D673">
            <v>0</v>
          </cell>
          <cell r="F673">
            <v>135824.61179628037</v>
          </cell>
          <cell r="G673">
            <v>0</v>
          </cell>
        </row>
        <row r="674">
          <cell r="B674" t="str">
            <v>MAR</v>
          </cell>
          <cell r="C674">
            <v>0</v>
          </cell>
          <cell r="D674">
            <v>0</v>
          </cell>
          <cell r="F674">
            <v>222202.1518772766</v>
          </cell>
          <cell r="G674">
            <v>0</v>
          </cell>
        </row>
        <row r="675">
          <cell r="B675" t="str">
            <v>ABR</v>
          </cell>
          <cell r="C675">
            <v>0</v>
          </cell>
          <cell r="D675">
            <v>0</v>
          </cell>
          <cell r="F675">
            <v>97051.679308608174</v>
          </cell>
          <cell r="G675">
            <v>0</v>
          </cell>
        </row>
        <row r="676">
          <cell r="B676" t="str">
            <v>MAI</v>
          </cell>
          <cell r="C676">
            <v>0</v>
          </cell>
          <cell r="D676">
            <v>0</v>
          </cell>
          <cell r="F676">
            <v>82665.227598559111</v>
          </cell>
          <cell r="G676">
            <v>40000</v>
          </cell>
        </row>
        <row r="677">
          <cell r="B677" t="str">
            <v>JUN</v>
          </cell>
          <cell r="C677">
            <v>0</v>
          </cell>
          <cell r="D677">
            <v>0</v>
          </cell>
          <cell r="F677">
            <v>51003.59375750646</v>
          </cell>
          <cell r="G677">
            <v>0</v>
          </cell>
        </row>
        <row r="678">
          <cell r="B678" t="str">
            <v>JUL</v>
          </cell>
          <cell r="C678">
            <v>0</v>
          </cell>
          <cell r="D678">
            <v>0</v>
          </cell>
          <cell r="F678">
            <v>0</v>
          </cell>
          <cell r="G678">
            <v>0</v>
          </cell>
        </row>
        <row r="679">
          <cell r="B679" t="str">
            <v>AGO</v>
          </cell>
          <cell r="C679">
            <v>0</v>
          </cell>
          <cell r="D679">
            <v>0</v>
          </cell>
          <cell r="F679">
            <v>273311.341089461</v>
          </cell>
          <cell r="G679">
            <v>0</v>
          </cell>
        </row>
        <row r="680">
          <cell r="B680" t="str">
            <v>SET</v>
          </cell>
          <cell r="C680">
            <v>0</v>
          </cell>
          <cell r="D680">
            <v>0</v>
          </cell>
          <cell r="F680">
            <v>98757.230585081503</v>
          </cell>
          <cell r="G680">
            <v>0</v>
          </cell>
        </row>
        <row r="681">
          <cell r="B681" t="str">
            <v>OUT</v>
          </cell>
          <cell r="C681">
            <v>0</v>
          </cell>
          <cell r="D681">
            <v>0</v>
          </cell>
          <cell r="F681">
            <v>109934.76006902196</v>
          </cell>
          <cell r="G681">
            <v>0</v>
          </cell>
        </row>
        <row r="682">
          <cell r="B682" t="str">
            <v>NOV</v>
          </cell>
          <cell r="C682">
            <v>0</v>
          </cell>
          <cell r="D682">
            <v>0</v>
          </cell>
          <cell r="F682">
            <v>48936.949314486235</v>
          </cell>
          <cell r="G682">
            <v>0</v>
          </cell>
        </row>
        <row r="683">
          <cell r="B683" t="str">
            <v>DEZ</v>
          </cell>
          <cell r="C683">
            <v>0</v>
          </cell>
          <cell r="D683">
            <v>0</v>
          </cell>
          <cell r="F683">
            <v>10904.459234900773</v>
          </cell>
          <cell r="G683">
            <v>257000</v>
          </cell>
        </row>
        <row r="684">
          <cell r="B684" t="str">
            <v>TOTAL</v>
          </cell>
          <cell r="F684">
            <v>1297577.244116731</v>
          </cell>
        </row>
        <row r="688">
          <cell r="B688" t="str">
            <v>SUPRIDORA:</v>
          </cell>
          <cell r="D688" t="str">
            <v>ITAIPU</v>
          </cell>
          <cell r="F688" t="str">
            <v>SUPRIDA:</v>
          </cell>
          <cell r="H688" t="str">
            <v>FURNAS</v>
          </cell>
        </row>
        <row r="690">
          <cell r="C690" t="str">
            <v xml:space="preserve">        ITAIPU</v>
          </cell>
          <cell r="F690" t="str">
            <v xml:space="preserve">       CONTRATO</v>
          </cell>
        </row>
        <row r="691">
          <cell r="C691" t="str">
            <v>ENERGIA</v>
          </cell>
          <cell r="D691" t="str">
            <v>DEMANDA</v>
          </cell>
          <cell r="F691" t="str">
            <v>ENERGIA</v>
          </cell>
          <cell r="G691" t="str">
            <v>DEMANDA</v>
          </cell>
        </row>
        <row r="692">
          <cell r="C692" t="str">
            <v>MWh</v>
          </cell>
          <cell r="D692" t="str">
            <v>kWh/h</v>
          </cell>
          <cell r="F692" t="str">
            <v>MWh</v>
          </cell>
          <cell r="G692" t="str">
            <v>kWh/h</v>
          </cell>
        </row>
        <row r="694">
          <cell r="B694" t="str">
            <v>JAN</v>
          </cell>
          <cell r="C694">
            <v>4835567.5270000007</v>
          </cell>
          <cell r="D694">
            <v>8255000</v>
          </cell>
          <cell r="F694">
            <v>0</v>
          </cell>
          <cell r="G694">
            <v>0</v>
          </cell>
        </row>
        <row r="695">
          <cell r="B695" t="str">
            <v>FEV</v>
          </cell>
          <cell r="C695">
            <v>4531229.1519999998</v>
          </cell>
          <cell r="D695">
            <v>8219000</v>
          </cell>
          <cell r="F695">
            <v>0</v>
          </cell>
          <cell r="G695">
            <v>0</v>
          </cell>
        </row>
        <row r="696">
          <cell r="B696" t="str">
            <v>MAR</v>
          </cell>
          <cell r="C696">
            <v>5029846.8550000004</v>
          </cell>
          <cell r="D696">
            <v>8251000</v>
          </cell>
          <cell r="F696">
            <v>0</v>
          </cell>
          <cell r="G696">
            <v>0</v>
          </cell>
        </row>
        <row r="697">
          <cell r="B697" t="str">
            <v>ABR</v>
          </cell>
          <cell r="C697">
            <v>4629331.0559999999</v>
          </cell>
          <cell r="D697">
            <v>8235000</v>
          </cell>
          <cell r="F697">
            <v>0</v>
          </cell>
          <cell r="G697">
            <v>0</v>
          </cell>
        </row>
        <row r="698">
          <cell r="B698" t="str">
            <v>MAI</v>
          </cell>
          <cell r="C698">
            <v>4759615.0370000005</v>
          </cell>
          <cell r="D698">
            <v>8239000</v>
          </cell>
          <cell r="F698">
            <v>0</v>
          </cell>
          <cell r="G698">
            <v>0</v>
          </cell>
        </row>
        <row r="699">
          <cell r="B699" t="str">
            <v>JUN</v>
          </cell>
          <cell r="C699">
            <v>4615172.4139999999</v>
          </cell>
          <cell r="D699">
            <v>8263000</v>
          </cell>
          <cell r="F699">
            <v>0</v>
          </cell>
          <cell r="G699">
            <v>0</v>
          </cell>
        </row>
        <row r="700">
          <cell r="B700" t="str">
            <v>JUL</v>
          </cell>
          <cell r="C700">
            <v>4866603.7580000004</v>
          </cell>
          <cell r="D700">
            <v>8255000</v>
          </cell>
          <cell r="F700">
            <v>0</v>
          </cell>
          <cell r="G700">
            <v>0</v>
          </cell>
        </row>
        <row r="701">
          <cell r="B701" t="str">
            <v>AGO</v>
          </cell>
          <cell r="C701">
            <v>4869412.26</v>
          </cell>
          <cell r="D701">
            <v>8252000</v>
          </cell>
          <cell r="F701">
            <v>0</v>
          </cell>
          <cell r="G701">
            <v>0</v>
          </cell>
        </row>
        <row r="702">
          <cell r="B702" t="str">
            <v>SET</v>
          </cell>
          <cell r="C702">
            <v>4659874.53</v>
          </cell>
          <cell r="D702">
            <v>8220000</v>
          </cell>
          <cell r="F702">
            <v>0</v>
          </cell>
          <cell r="G702">
            <v>0</v>
          </cell>
        </row>
        <row r="703">
          <cell r="B703" t="str">
            <v>OUT</v>
          </cell>
          <cell r="C703">
            <v>4819388.63</v>
          </cell>
          <cell r="D703">
            <v>8228000</v>
          </cell>
          <cell r="F703">
            <v>0</v>
          </cell>
          <cell r="G703">
            <v>0</v>
          </cell>
        </row>
        <row r="704">
          <cell r="B704" t="str">
            <v>NOV</v>
          </cell>
          <cell r="C704">
            <v>4633284.2529999996</v>
          </cell>
          <cell r="D704">
            <v>8240000</v>
          </cell>
          <cell r="F704">
            <v>0</v>
          </cell>
          <cell r="G704">
            <v>0</v>
          </cell>
        </row>
        <row r="705">
          <cell r="B705" t="str">
            <v>DEZ</v>
          </cell>
          <cell r="C705">
            <v>4610489.3719999995</v>
          </cell>
          <cell r="D705">
            <v>8231000</v>
          </cell>
          <cell r="F705">
            <v>0</v>
          </cell>
          <cell r="G705">
            <v>0</v>
          </cell>
        </row>
        <row r="706">
          <cell r="B706" t="str">
            <v>TOTAL</v>
          </cell>
          <cell r="C706">
            <v>56859814.844000012</v>
          </cell>
        </row>
        <row r="710">
          <cell r="B710" t="str">
            <v>SUPRIDORA:</v>
          </cell>
          <cell r="D710" t="str">
            <v>ITAIPU</v>
          </cell>
          <cell r="F710" t="str">
            <v>SUPRIDA:</v>
          </cell>
          <cell r="H710" t="str">
            <v>ELETROSUL</v>
          </cell>
        </row>
        <row r="712">
          <cell r="C712" t="str">
            <v xml:space="preserve">        ITAIPU</v>
          </cell>
          <cell r="F712" t="str">
            <v xml:space="preserve">       CONTRATO</v>
          </cell>
        </row>
        <row r="713">
          <cell r="C713" t="str">
            <v>ENERGIA</v>
          </cell>
          <cell r="D713" t="str">
            <v>DEMANDA</v>
          </cell>
          <cell r="F713" t="str">
            <v>ENERGIA</v>
          </cell>
          <cell r="G713" t="str">
            <v>DEMANDA</v>
          </cell>
        </row>
        <row r="714">
          <cell r="C714" t="str">
            <v>MWh</v>
          </cell>
          <cell r="D714" t="str">
            <v>kWh/h</v>
          </cell>
          <cell r="F714" t="str">
            <v>MWh</v>
          </cell>
          <cell r="G714" t="str">
            <v>kWh/h</v>
          </cell>
        </row>
        <row r="716">
          <cell r="B716" t="str">
            <v>JAN</v>
          </cell>
          <cell r="C716">
            <v>1152603.078</v>
          </cell>
          <cell r="D716">
            <v>1968000</v>
          </cell>
          <cell r="F716">
            <v>0</v>
          </cell>
          <cell r="G716">
            <v>0</v>
          </cell>
        </row>
        <row r="717">
          <cell r="B717" t="str">
            <v>FEV</v>
          </cell>
          <cell r="C717">
            <v>1080061.159</v>
          </cell>
          <cell r="D717">
            <v>1959000</v>
          </cell>
          <cell r="F717">
            <v>0</v>
          </cell>
          <cell r="G717">
            <v>0</v>
          </cell>
        </row>
        <row r="718">
          <cell r="B718" t="str">
            <v>MAR</v>
          </cell>
          <cell r="C718">
            <v>1198911.385</v>
          </cell>
          <cell r="D718">
            <v>1967000</v>
          </cell>
          <cell r="F718">
            <v>0</v>
          </cell>
          <cell r="G718">
            <v>0</v>
          </cell>
        </row>
        <row r="719">
          <cell r="B719" t="str">
            <v>ABR</v>
          </cell>
          <cell r="C719">
            <v>1103444.672</v>
          </cell>
          <cell r="D719">
            <v>1963000</v>
          </cell>
          <cell r="F719">
            <v>0</v>
          </cell>
          <cell r="G719">
            <v>0</v>
          </cell>
        </row>
        <row r="720">
          <cell r="B720" t="str">
            <v>MAI</v>
          </cell>
          <cell r="C720">
            <v>1134499.085</v>
          </cell>
          <cell r="D720">
            <v>1964000</v>
          </cell>
          <cell r="F720">
            <v>0</v>
          </cell>
          <cell r="G720">
            <v>0</v>
          </cell>
        </row>
        <row r="721">
          <cell r="B721" t="str">
            <v>JUN</v>
          </cell>
          <cell r="C721">
            <v>1100069.8259999999</v>
          </cell>
          <cell r="D721">
            <v>1970000</v>
          </cell>
          <cell r="F721">
            <v>0</v>
          </cell>
          <cell r="G721">
            <v>0</v>
          </cell>
        </row>
        <row r="722">
          <cell r="B722" t="str">
            <v>JUL</v>
          </cell>
          <cell r="C722">
            <v>1160000.8559999999</v>
          </cell>
          <cell r="D722">
            <v>1968000</v>
          </cell>
          <cell r="F722">
            <v>0</v>
          </cell>
          <cell r="G722">
            <v>0</v>
          </cell>
        </row>
        <row r="723">
          <cell r="B723" t="str">
            <v>AGO</v>
          </cell>
          <cell r="C723">
            <v>1160670.29</v>
          </cell>
          <cell r="D723">
            <v>1967000</v>
          </cell>
          <cell r="F723">
            <v>0</v>
          </cell>
          <cell r="G723">
            <v>0</v>
          </cell>
        </row>
        <row r="724">
          <cell r="B724" t="str">
            <v>SET</v>
          </cell>
          <cell r="C724">
            <v>1110724.996</v>
          </cell>
          <cell r="D724">
            <v>1959000</v>
          </cell>
          <cell r="F724">
            <v>0</v>
          </cell>
          <cell r="G724">
            <v>0</v>
          </cell>
        </row>
        <row r="725">
          <cell r="B725" t="str">
            <v>OUT</v>
          </cell>
          <cell r="C725">
            <v>1148746.6850000001</v>
          </cell>
          <cell r="D725">
            <v>1961000</v>
          </cell>
          <cell r="F725">
            <v>0</v>
          </cell>
          <cell r="G725">
            <v>0</v>
          </cell>
        </row>
        <row r="726">
          <cell r="B726" t="str">
            <v>NOV</v>
          </cell>
          <cell r="C726">
            <v>1104386.9539999999</v>
          </cell>
          <cell r="D726">
            <v>1964000</v>
          </cell>
          <cell r="F726">
            <v>0</v>
          </cell>
          <cell r="G726">
            <v>0</v>
          </cell>
        </row>
        <row r="727">
          <cell r="B727" t="str">
            <v>DEZ</v>
          </cell>
          <cell r="C727">
            <v>1098953.5789999999</v>
          </cell>
          <cell r="D727">
            <v>1962000</v>
          </cell>
          <cell r="F727">
            <v>0</v>
          </cell>
          <cell r="G727">
            <v>0</v>
          </cell>
        </row>
        <row r="728">
          <cell r="B728" t="str">
            <v>TOTAL</v>
          </cell>
          <cell r="C728">
            <v>13553072.564999999</v>
          </cell>
        </row>
        <row r="732">
          <cell r="B732" t="str">
            <v>SUPRIDORA:</v>
          </cell>
          <cell r="D732" t="str">
            <v>CHESF</v>
          </cell>
          <cell r="F732" t="str">
            <v>SUPRIDA:</v>
          </cell>
          <cell r="H732" t="str">
            <v>ELETRONORTE</v>
          </cell>
        </row>
        <row r="734">
          <cell r="F734" t="str">
            <v xml:space="preserve">       CONTRATO</v>
          </cell>
        </row>
        <row r="735">
          <cell r="F735" t="str">
            <v>ENERGIA</v>
          </cell>
          <cell r="G735" t="str">
            <v>DEMANDA</v>
          </cell>
        </row>
        <row r="736">
          <cell r="F736" t="str">
            <v>MWh</v>
          </cell>
          <cell r="G736" t="str">
            <v>kWh/h</v>
          </cell>
        </row>
        <row r="738">
          <cell r="B738" t="str">
            <v>JAN</v>
          </cell>
          <cell r="F738">
            <v>179163</v>
          </cell>
          <cell r="G738">
            <v>0</v>
          </cell>
        </row>
        <row r="739">
          <cell r="B739" t="str">
            <v>FEV</v>
          </cell>
          <cell r="F739">
            <v>164778</v>
          </cell>
          <cell r="G739">
            <v>0</v>
          </cell>
        </row>
        <row r="740">
          <cell r="B740" t="str">
            <v>MAR</v>
          </cell>
          <cell r="F740">
            <v>180590</v>
          </cell>
          <cell r="G740">
            <v>0</v>
          </cell>
        </row>
        <row r="741">
          <cell r="B741" t="str">
            <v>ABR</v>
          </cell>
          <cell r="F741">
            <v>170229</v>
          </cell>
          <cell r="G741">
            <v>0</v>
          </cell>
        </row>
        <row r="742">
          <cell r="B742" t="str">
            <v>MAI</v>
          </cell>
          <cell r="F742">
            <v>177405</v>
          </cell>
          <cell r="G742">
            <v>0</v>
          </cell>
        </row>
        <row r="743">
          <cell r="B743" t="str">
            <v>JUN</v>
          </cell>
          <cell r="F743">
            <v>170700</v>
          </cell>
          <cell r="G743">
            <v>0</v>
          </cell>
        </row>
        <row r="744">
          <cell r="B744" t="str">
            <v>JUL</v>
          </cell>
          <cell r="F744">
            <v>177253</v>
          </cell>
          <cell r="G744">
            <v>0</v>
          </cell>
        </row>
        <row r="745">
          <cell r="B745" t="str">
            <v>AGO</v>
          </cell>
          <cell r="F745">
            <v>181558</v>
          </cell>
          <cell r="G745">
            <v>0</v>
          </cell>
        </row>
        <row r="746">
          <cell r="B746" t="str">
            <v>SET</v>
          </cell>
          <cell r="F746">
            <v>180180</v>
          </cell>
          <cell r="G746">
            <v>0</v>
          </cell>
        </row>
        <row r="747">
          <cell r="B747" t="str">
            <v>OUT</v>
          </cell>
          <cell r="F747">
            <v>191496</v>
          </cell>
          <cell r="G747">
            <v>0</v>
          </cell>
        </row>
        <row r="748">
          <cell r="B748" t="str">
            <v>NOV</v>
          </cell>
          <cell r="F748">
            <v>186960</v>
          </cell>
          <cell r="G748">
            <v>0</v>
          </cell>
        </row>
        <row r="749">
          <cell r="B749" t="str">
            <v>DEZ</v>
          </cell>
          <cell r="F749">
            <v>194649</v>
          </cell>
          <cell r="G749">
            <v>0</v>
          </cell>
        </row>
        <row r="750">
          <cell r="B750" t="str">
            <v>TOTAL</v>
          </cell>
          <cell r="F750">
            <v>2154961</v>
          </cell>
        </row>
        <row r="754">
          <cell r="B754" t="str">
            <v>SUPRIDORA:</v>
          </cell>
          <cell r="D754" t="str">
            <v>ELETRONORTE</v>
          </cell>
          <cell r="F754" t="str">
            <v>SUPRIDA:</v>
          </cell>
          <cell r="H754" t="str">
            <v>CHESF</v>
          </cell>
        </row>
        <row r="756">
          <cell r="F756" t="str">
            <v xml:space="preserve">       CONTRATO</v>
          </cell>
        </row>
        <row r="757">
          <cell r="F757" t="str">
            <v>ENERGIA</v>
          </cell>
          <cell r="G757" t="str">
            <v>DEMANDA</v>
          </cell>
        </row>
        <row r="758">
          <cell r="F758" t="str">
            <v>MWh</v>
          </cell>
          <cell r="G758" t="str">
            <v>kWh/h</v>
          </cell>
        </row>
        <row r="760">
          <cell r="B760" t="str">
            <v>JAN</v>
          </cell>
          <cell r="F760">
            <v>415862</v>
          </cell>
          <cell r="G760">
            <v>0</v>
          </cell>
        </row>
        <row r="761">
          <cell r="B761" t="str">
            <v>FEV</v>
          </cell>
          <cell r="F761">
            <v>382473</v>
          </cell>
          <cell r="G761">
            <v>0</v>
          </cell>
        </row>
        <row r="762">
          <cell r="B762" t="str">
            <v>MAR</v>
          </cell>
          <cell r="F762">
            <v>419174</v>
          </cell>
          <cell r="G762">
            <v>0</v>
          </cell>
        </row>
        <row r="763">
          <cell r="B763" t="str">
            <v>ABR</v>
          </cell>
          <cell r="F763">
            <v>395124</v>
          </cell>
          <cell r="G763">
            <v>0</v>
          </cell>
        </row>
        <row r="764">
          <cell r="B764" t="str">
            <v>MAI</v>
          </cell>
          <cell r="F764">
            <v>411782</v>
          </cell>
          <cell r="G764">
            <v>0</v>
          </cell>
        </row>
        <row r="765">
          <cell r="B765" t="str">
            <v>JUN</v>
          </cell>
          <cell r="F765">
            <v>396218</v>
          </cell>
          <cell r="G765">
            <v>0</v>
          </cell>
        </row>
        <row r="766">
          <cell r="B766" t="str">
            <v>JUL</v>
          </cell>
          <cell r="F766">
            <v>411428</v>
          </cell>
          <cell r="G766">
            <v>0</v>
          </cell>
        </row>
        <row r="767">
          <cell r="B767" t="str">
            <v>AGO</v>
          </cell>
          <cell r="F767">
            <v>421422</v>
          </cell>
          <cell r="G767">
            <v>0</v>
          </cell>
        </row>
        <row r="768">
          <cell r="B768" t="str">
            <v>SET</v>
          </cell>
          <cell r="F768">
            <v>418223</v>
          </cell>
          <cell r="G768">
            <v>0</v>
          </cell>
        </row>
        <row r="769">
          <cell r="B769" t="str">
            <v>OUT</v>
          </cell>
          <cell r="F769">
            <v>444488</v>
          </cell>
          <cell r="G769">
            <v>0</v>
          </cell>
        </row>
        <row r="770">
          <cell r="B770" t="str">
            <v>NOV</v>
          </cell>
          <cell r="F770">
            <v>433960</v>
          </cell>
          <cell r="G770">
            <v>0</v>
          </cell>
        </row>
        <row r="771">
          <cell r="B771" t="str">
            <v>DEZ</v>
          </cell>
          <cell r="F771">
            <v>451806</v>
          </cell>
          <cell r="G771">
            <v>0</v>
          </cell>
        </row>
        <row r="772">
          <cell r="B772" t="str">
            <v>TOTAL</v>
          </cell>
          <cell r="F772">
            <v>5001960</v>
          </cell>
        </row>
      </sheetData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RT"/>
      <sheetName val="CÁLCULOS"/>
      <sheetName val="DOCUMENTOS"/>
      <sheetName val="TARIFA MIX"/>
      <sheetName val="IGP-M E IVI"/>
      <sheetName val="TermoPE"/>
      <sheetName val="PreçoLeilão"/>
      <sheetName val="PreçoGCS_UTE"/>
      <sheetName val="PreçoGCS_PCH"/>
      <sheetName val="CVA_RESUMO"/>
      <sheetName val="CVA_CCC"/>
      <sheetName val="CVA_TUST"/>
      <sheetName val="CVA_ESS"/>
      <sheetName val="CVA_CDE"/>
      <sheetName val="CVA_ENERGIA"/>
      <sheetName val="CVA_INICIAIS"/>
      <sheetName val="CVA_TERMOPE"/>
      <sheetName val="CVA_LEILÃO_1"/>
      <sheetName val="CVA_LEILÃO_2"/>
      <sheetName val="CVA_GCS_001"/>
      <sheetName val="CVA_GCS_002"/>
      <sheetName val="CVA_GCS_008"/>
      <sheetName val="SELIC"/>
      <sheetName val="MAE"/>
      <sheetName val="AJUSTE PIS"/>
      <sheetName val="VNC Curto Prazo DRA"/>
      <sheetName val="VNC Curto Prazo DRP"/>
      <sheetName val="contse9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">
          <cell r="B5" t="str">
            <v>Competitiva</v>
          </cell>
        </row>
        <row r="6">
          <cell r="B6" t="str">
            <v xml:space="preserve">Termelétrica Carvão Nacional </v>
          </cell>
        </row>
        <row r="7">
          <cell r="B7" t="str">
            <v>Pequena Central Hidrelétrica - PCH</v>
          </cell>
        </row>
        <row r="8">
          <cell r="B8" t="str">
            <v>Termelétrica Biomassa</v>
          </cell>
        </row>
        <row r="9">
          <cell r="B9" t="str">
            <v>Usina Eólica</v>
          </cell>
        </row>
        <row r="10">
          <cell r="B10" t="str">
            <v>Usina Solar Foto-voltáica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Amostras"/>
      <sheetName val="homo (1)"/>
      <sheetName val="homo (2)"/>
      <sheetName val="homo (3)"/>
      <sheetName val="homo (4)"/>
      <sheetName val="homo (5)"/>
      <sheetName val="homo (6)"/>
      <sheetName val="homo (7)"/>
      <sheetName val="homo (8)"/>
      <sheetName val="homo (9)"/>
      <sheetName val="homo (10)"/>
      <sheetName val="homo (11)"/>
      <sheetName val="homo (12)"/>
      <sheetName val="homo (13)"/>
      <sheetName val="homo (14)"/>
      <sheetName val="homo (15)"/>
      <sheetName val="homo (16)"/>
      <sheetName val="homo (17)"/>
      <sheetName val="homo (18)"/>
      <sheetName val="homo (19)"/>
      <sheetName val="homo (20)"/>
      <sheetName val="homo (21)"/>
      <sheetName val="homo (22)"/>
      <sheetName val="homo (23)"/>
      <sheetName val="homo (24)"/>
      <sheetName val="homo (25)"/>
      <sheetName val="homo (26)"/>
      <sheetName val="homo (27)"/>
      <sheetName val="homo (28)"/>
      <sheetName val="homo (29)"/>
      <sheetName val="homo (30)"/>
      <sheetName val="homo (31)"/>
      <sheetName val="homo (32)"/>
      <sheetName val="TermoPE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99"/>
      <sheetName val="FEV99"/>
      <sheetName val="MAR99"/>
      <sheetName val="ABR99"/>
      <sheetName val="MAI99"/>
      <sheetName val="JUN99"/>
      <sheetName val="JUL99"/>
      <sheetName val="AGO99"/>
      <sheetName val="SET99"/>
      <sheetName val="OUT99"/>
      <sheetName val="NOV99"/>
      <sheetName val="DEZ99"/>
      <sheetName val="TOTAL ANO 99"/>
      <sheetName val="Amostras"/>
      <sheetName val="Backup"/>
      <sheetName val="Macro1"/>
      <sheetName val="Ativ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lic_Diária_BC"/>
      <sheetName val="C V A - 30diasAnterior"/>
      <sheetName val="C V A - Ate5diaAnterior"/>
      <sheetName val="CVA_Projetada12meses"/>
      <sheetName val="CVA_CELG_CálculoFinal"/>
      <sheetName val="Plan1"/>
      <sheetName val="Plan2"/>
      <sheetName val="Plan3"/>
      <sheetName val="FEV99"/>
      <sheetName val="Dados de Entrada - Planejamento"/>
      <sheetName val="C_V_A_-_30diasAnterior1"/>
      <sheetName val="C_V_A_-_Ate5diaAnterior1"/>
      <sheetName val="C_V_A_-_30diasAnterior"/>
      <sheetName val="C_V_A_-_Ate5diaAnterior"/>
      <sheetName val="#REF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 a termo ie3-05"/>
      <sheetName val="CVA_Projetada12meses"/>
      <sheetName val="FEV99"/>
    </sheetNames>
    <sheetDataSet>
      <sheetData sheetId="0" refreshError="1">
        <row r="3">
          <cell r="A3" t="str">
            <v>III.5 - Mercado de DI a termo - BM&amp;F</v>
          </cell>
        </row>
        <row r="4">
          <cell r="A4" t="str">
            <v xml:space="preserve">             Taxa e volume negociado1/</v>
          </cell>
        </row>
        <row r="7">
          <cell r="A7" t="str">
            <v>Período</v>
          </cell>
          <cell r="D7" t="str">
            <v xml:space="preserve">Taxa </v>
          </cell>
          <cell r="F7" t="str">
            <v>Volume médio negociado</v>
          </cell>
        </row>
        <row r="8">
          <cell r="D8" t="str">
            <v>% a.a.</v>
          </cell>
        </row>
        <row r="9">
          <cell r="D9" t="str">
            <v>Contrato de 360 dias</v>
          </cell>
          <cell r="E9" t="str">
            <v>Contrato de 720 dias</v>
          </cell>
          <cell r="F9" t="str">
            <v>Contratos em aberto2/</v>
          </cell>
          <cell r="G9" t="str">
            <v>Contratos negociados</v>
          </cell>
          <cell r="H9" t="str">
            <v>Volume financeiro</v>
          </cell>
        </row>
        <row r="11">
          <cell r="F11" t="str">
            <v>milhares</v>
          </cell>
          <cell r="G11" t="str">
            <v>milhares</v>
          </cell>
          <cell r="H11" t="str">
            <v>R$ milhões</v>
          </cell>
        </row>
        <row r="24">
          <cell r="A24">
            <v>2001</v>
          </cell>
          <cell r="B24" t="str">
            <v>Jan</v>
          </cell>
        </row>
        <row r="25">
          <cell r="B25" t="str">
            <v>Fev</v>
          </cell>
        </row>
        <row r="26">
          <cell r="B26" t="str">
            <v>Mar</v>
          </cell>
        </row>
        <row r="27">
          <cell r="B27" t="str">
            <v>Abr</v>
          </cell>
        </row>
        <row r="28">
          <cell r="B28" t="str">
            <v>Mai</v>
          </cell>
        </row>
        <row r="29">
          <cell r="B29" t="str">
            <v>Jun</v>
          </cell>
        </row>
        <row r="30">
          <cell r="B30" t="str">
            <v>Jul</v>
          </cell>
        </row>
        <row r="31">
          <cell r="B31" t="str">
            <v>Ago</v>
          </cell>
        </row>
        <row r="32">
          <cell r="B32" t="str">
            <v>Set</v>
          </cell>
        </row>
        <row r="33">
          <cell r="B33" t="str">
            <v>Out</v>
          </cell>
        </row>
        <row r="34">
          <cell r="B34" t="str">
            <v>Nov</v>
          </cell>
        </row>
        <row r="35">
          <cell r="B35" t="str">
            <v>Dez</v>
          </cell>
        </row>
        <row r="49">
          <cell r="A49">
            <v>2002</v>
          </cell>
          <cell r="B49" t="str">
            <v>Jan</v>
          </cell>
        </row>
        <row r="50">
          <cell r="B50" t="str">
            <v>Fev</v>
          </cell>
        </row>
        <row r="51">
          <cell r="B51" t="str">
            <v>Mar</v>
          </cell>
        </row>
        <row r="52">
          <cell r="B52" t="str">
            <v>Abr</v>
          </cell>
        </row>
        <row r="53">
          <cell r="B53" t="str">
            <v>Mai</v>
          </cell>
        </row>
        <row r="54">
          <cell r="B54" t="str">
            <v>Jun</v>
          </cell>
        </row>
        <row r="55">
          <cell r="B55" t="str">
            <v>Jul</v>
          </cell>
        </row>
        <row r="56">
          <cell r="B56" t="str">
            <v>Ago</v>
          </cell>
        </row>
        <row r="57">
          <cell r="B57" t="str">
            <v>Set</v>
          </cell>
        </row>
        <row r="58">
          <cell r="B58" t="str">
            <v>Out</v>
          </cell>
        </row>
        <row r="59">
          <cell r="B59" t="str">
            <v>Nov</v>
          </cell>
        </row>
        <row r="60">
          <cell r="B60" t="str">
            <v>Dez</v>
          </cell>
        </row>
        <row r="62">
          <cell r="B62" t="str">
            <v>Fev</v>
          </cell>
          <cell r="C62">
            <v>1</v>
          </cell>
        </row>
        <row r="63">
          <cell r="C63">
            <v>2</v>
          </cell>
        </row>
        <row r="64">
          <cell r="C64">
            <v>3</v>
          </cell>
        </row>
        <row r="65">
          <cell r="C65">
            <v>4</v>
          </cell>
        </row>
        <row r="66">
          <cell r="C66">
            <v>5</v>
          </cell>
        </row>
        <row r="67">
          <cell r="C67">
            <v>6</v>
          </cell>
        </row>
        <row r="68">
          <cell r="C68">
            <v>7</v>
          </cell>
        </row>
        <row r="69">
          <cell r="C69">
            <v>8</v>
          </cell>
        </row>
        <row r="70">
          <cell r="C70">
            <v>9</v>
          </cell>
        </row>
        <row r="71">
          <cell r="C71">
            <v>10</v>
          </cell>
        </row>
        <row r="72">
          <cell r="C72">
            <v>11</v>
          </cell>
        </row>
        <row r="73">
          <cell r="C73">
            <v>12</v>
          </cell>
        </row>
        <row r="74">
          <cell r="C74">
            <v>13</v>
          </cell>
        </row>
        <row r="75">
          <cell r="C75">
            <v>14</v>
          </cell>
        </row>
        <row r="76">
          <cell r="C76">
            <v>15</v>
          </cell>
        </row>
        <row r="77">
          <cell r="C77">
            <v>16</v>
          </cell>
        </row>
        <row r="78">
          <cell r="C78">
            <v>17</v>
          </cell>
        </row>
        <row r="79">
          <cell r="C79">
            <v>18</v>
          </cell>
        </row>
        <row r="80">
          <cell r="C80">
            <v>19</v>
          </cell>
        </row>
        <row r="81">
          <cell r="C81">
            <v>20</v>
          </cell>
        </row>
        <row r="82">
          <cell r="C82">
            <v>21</v>
          </cell>
        </row>
        <row r="83">
          <cell r="C83">
            <v>22</v>
          </cell>
        </row>
        <row r="84">
          <cell r="C84">
            <v>23</v>
          </cell>
        </row>
        <row r="85">
          <cell r="C85">
            <v>24</v>
          </cell>
        </row>
        <row r="86">
          <cell r="C86">
            <v>25</v>
          </cell>
        </row>
        <row r="87">
          <cell r="C87">
            <v>26</v>
          </cell>
        </row>
        <row r="88">
          <cell r="C88">
            <v>27</v>
          </cell>
        </row>
        <row r="89">
          <cell r="C89">
            <v>28</v>
          </cell>
        </row>
        <row r="90">
          <cell r="C90">
            <v>29</v>
          </cell>
        </row>
        <row r="91">
          <cell r="C91">
            <v>30</v>
          </cell>
        </row>
        <row r="92">
          <cell r="C92">
            <v>31</v>
          </cell>
        </row>
        <row r="93">
          <cell r="B93" t="str">
            <v>Média</v>
          </cell>
          <cell r="D93" t="e">
            <v>#DIV/0!</v>
          </cell>
          <cell r="E93" t="e">
            <v>#DIV/0!</v>
          </cell>
          <cell r="F93" t="e">
            <v>#DIV/0!</v>
          </cell>
          <cell r="G93" t="e">
            <v>#DIV/0!</v>
          </cell>
          <cell r="H93" t="e">
            <v>#DIV/0!</v>
          </cell>
        </row>
        <row r="95">
          <cell r="A95" t="str">
            <v>Fonte: BM&amp;F</v>
          </cell>
        </row>
        <row r="97">
          <cell r="A97" t="str">
            <v>1/ Média diária para os meses fechados.</v>
          </cell>
        </row>
        <row r="98">
          <cell r="A98" t="str">
            <v>2/ Posição do último dia do mês.</v>
          </cell>
        </row>
      </sheetData>
      <sheetData sheetId="1" refreshError="1"/>
      <sheetData sheetId="2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lic_Mensal_Anual"/>
      <sheetName val="Selic_Diária_BC"/>
      <sheetName val="C V A - 30diasAnterior"/>
      <sheetName val="C V A - Ate5diaAnterior"/>
      <sheetName val="CVA_Projetada12meses"/>
      <sheetName val="di a termo ie3-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Tabelas"/>
      <sheetName val="Inputs_Usinas"/>
      <sheetName val="Inputs_Unidades_Geradoras"/>
      <sheetName val="Premissas_ Planejamento_Geração"/>
      <sheetName val="Potencia e Energia Asseg"/>
      <sheetName val="Calculos Potencia Alocada"/>
      <sheetName val="Calculos Energia Alocada"/>
      <sheetName val="Feriados"/>
      <sheetName val="CVA_Projetada12meses"/>
      <sheetName val="GDP"/>
      <sheetName val="Índices_1"/>
      <sheetName val="di a termo ie3-05"/>
    </sheetNames>
    <sheetDataSet>
      <sheetData sheetId="0" refreshError="1"/>
      <sheetData sheetId="1" refreshError="1"/>
      <sheetData sheetId="2" refreshError="1"/>
      <sheetData sheetId="3" refreshError="1">
        <row r="7">
          <cell r="A7">
            <v>1</v>
          </cell>
          <cell r="B7">
            <v>1</v>
          </cell>
          <cell r="C7" t="str">
            <v>Porto Estrela</v>
          </cell>
          <cell r="D7">
            <v>1</v>
          </cell>
          <cell r="E7">
            <v>37138</v>
          </cell>
          <cell r="F7">
            <v>48.7</v>
          </cell>
          <cell r="G7">
            <v>446410</v>
          </cell>
          <cell r="H7">
            <v>0.33333333333333331</v>
          </cell>
          <cell r="I7">
            <v>16.233333333333334</v>
          </cell>
          <cell r="J7">
            <v>148803.33333333331</v>
          </cell>
          <cell r="K7" t="str">
            <v>Sudeste/Centro-oeste</v>
          </cell>
          <cell r="L7">
            <v>1</v>
          </cell>
        </row>
        <row r="8">
          <cell r="A8">
            <v>2</v>
          </cell>
          <cell r="B8">
            <v>1</v>
          </cell>
          <cell r="C8" t="str">
            <v>Porto Estrela</v>
          </cell>
          <cell r="D8">
            <v>2</v>
          </cell>
          <cell r="E8">
            <v>37139</v>
          </cell>
          <cell r="F8">
            <v>48.6</v>
          </cell>
          <cell r="G8">
            <v>42398</v>
          </cell>
          <cell r="H8">
            <v>0.33333333333333331</v>
          </cell>
          <cell r="I8">
            <v>16.2</v>
          </cell>
          <cell r="J8">
            <v>14132.666666666666</v>
          </cell>
          <cell r="K8" t="str">
            <v>Sudeste/Centro-oeste</v>
          </cell>
          <cell r="L8">
            <v>0</v>
          </cell>
        </row>
        <row r="9">
          <cell r="A9">
            <v>3</v>
          </cell>
          <cell r="B9">
            <v>2</v>
          </cell>
          <cell r="C9" t="str">
            <v>Funil</v>
          </cell>
          <cell r="D9">
            <v>1</v>
          </cell>
          <cell r="E9">
            <v>37591</v>
          </cell>
          <cell r="F9">
            <v>57</v>
          </cell>
          <cell r="G9">
            <v>389820</v>
          </cell>
          <cell r="H9">
            <v>0.51</v>
          </cell>
          <cell r="I9">
            <v>29.07</v>
          </cell>
          <cell r="J9">
            <v>198808.2</v>
          </cell>
          <cell r="K9" t="str">
            <v>Sudeste/Centro-oeste</v>
          </cell>
          <cell r="L9">
            <v>0</v>
          </cell>
        </row>
        <row r="10">
          <cell r="A10">
            <v>4</v>
          </cell>
          <cell r="B10">
            <v>2</v>
          </cell>
          <cell r="C10" t="str">
            <v>Funil</v>
          </cell>
          <cell r="D10">
            <v>2</v>
          </cell>
          <cell r="E10">
            <v>37653</v>
          </cell>
          <cell r="F10">
            <v>57</v>
          </cell>
          <cell r="G10">
            <v>389820</v>
          </cell>
          <cell r="H10">
            <v>0.51</v>
          </cell>
          <cell r="I10">
            <v>29.07</v>
          </cell>
          <cell r="J10">
            <v>198808.2</v>
          </cell>
          <cell r="K10" t="str">
            <v>Sudeste/Centro-oeste</v>
          </cell>
          <cell r="L10">
            <v>0</v>
          </cell>
        </row>
        <row r="11">
          <cell r="A11">
            <v>5</v>
          </cell>
          <cell r="B11">
            <v>2</v>
          </cell>
          <cell r="C11" t="str">
            <v>Funil</v>
          </cell>
          <cell r="D11">
            <v>3</v>
          </cell>
          <cell r="E11">
            <v>37712</v>
          </cell>
          <cell r="F11">
            <v>54</v>
          </cell>
          <cell r="G11">
            <v>0</v>
          </cell>
          <cell r="H11">
            <v>0.51</v>
          </cell>
          <cell r="I11">
            <v>27.54</v>
          </cell>
          <cell r="J11">
            <v>0</v>
          </cell>
          <cell r="K11" t="str">
            <v>Sudeste/Centro-oeste</v>
          </cell>
          <cell r="L11">
            <v>0</v>
          </cell>
        </row>
        <row r="12">
          <cell r="A12">
            <v>6</v>
          </cell>
          <cell r="B12">
            <v>3</v>
          </cell>
          <cell r="C12" t="str">
            <v>Candonga</v>
          </cell>
          <cell r="D12">
            <v>1</v>
          </cell>
          <cell r="E12">
            <v>37926</v>
          </cell>
          <cell r="F12">
            <v>29.8</v>
          </cell>
          <cell r="G12">
            <v>287279</v>
          </cell>
          <cell r="H12">
            <v>0.5</v>
          </cell>
          <cell r="I12">
            <v>14.9</v>
          </cell>
          <cell r="J12">
            <v>143639.5</v>
          </cell>
          <cell r="K12" t="str">
            <v>Sudeste/Centro-oeste</v>
          </cell>
          <cell r="L12">
            <v>0</v>
          </cell>
        </row>
        <row r="13">
          <cell r="A13">
            <v>7</v>
          </cell>
          <cell r="B13">
            <v>3</v>
          </cell>
          <cell r="C13" t="str">
            <v>Candonga</v>
          </cell>
          <cell r="D13">
            <v>2</v>
          </cell>
          <cell r="E13">
            <v>37987</v>
          </cell>
          <cell r="F13">
            <v>29.7</v>
          </cell>
          <cell r="G13">
            <v>286305</v>
          </cell>
          <cell r="H13">
            <v>0.5</v>
          </cell>
          <cell r="I13">
            <v>14.85</v>
          </cell>
          <cell r="J13">
            <v>143152.5</v>
          </cell>
          <cell r="K13" t="str">
            <v>Sudeste/Centro-oeste</v>
          </cell>
          <cell r="L13">
            <v>0</v>
          </cell>
        </row>
        <row r="14">
          <cell r="A14">
            <v>8</v>
          </cell>
          <cell r="B14">
            <v>3</v>
          </cell>
          <cell r="C14" t="str">
            <v>Candonga</v>
          </cell>
          <cell r="D14">
            <v>3</v>
          </cell>
          <cell r="E14">
            <v>38047</v>
          </cell>
          <cell r="F14">
            <v>28.8</v>
          </cell>
          <cell r="G14">
            <v>1948</v>
          </cell>
          <cell r="H14">
            <v>0.5</v>
          </cell>
          <cell r="I14">
            <v>14.4</v>
          </cell>
          <cell r="J14">
            <v>974</v>
          </cell>
          <cell r="K14" t="str">
            <v>Sudeste/Centro-oeste</v>
          </cell>
          <cell r="L14">
            <v>0</v>
          </cell>
        </row>
        <row r="15">
          <cell r="A15">
            <v>9</v>
          </cell>
          <cell r="B15">
            <v>4</v>
          </cell>
          <cell r="C15" t="str">
            <v>Aimorés</v>
          </cell>
          <cell r="D15">
            <v>1</v>
          </cell>
          <cell r="E15">
            <v>37956</v>
          </cell>
          <cell r="F15">
            <v>102.5</v>
          </cell>
          <cell r="G15">
            <v>862860</v>
          </cell>
          <cell r="H15">
            <v>0.51</v>
          </cell>
          <cell r="I15">
            <v>52.274999999999999</v>
          </cell>
          <cell r="J15">
            <v>440058.60000000003</v>
          </cell>
          <cell r="K15" t="str">
            <v>Sudeste/Centro-oeste</v>
          </cell>
          <cell r="L15">
            <v>0</v>
          </cell>
        </row>
        <row r="16">
          <cell r="A16">
            <v>10</v>
          </cell>
          <cell r="B16">
            <v>4</v>
          </cell>
          <cell r="C16" t="str">
            <v>Aimorés</v>
          </cell>
          <cell r="D16">
            <v>2</v>
          </cell>
          <cell r="E16">
            <v>38047</v>
          </cell>
          <cell r="F16">
            <v>102.5</v>
          </cell>
          <cell r="G16">
            <v>643860</v>
          </cell>
          <cell r="H16">
            <v>0.51</v>
          </cell>
          <cell r="I16">
            <v>52.274999999999999</v>
          </cell>
          <cell r="J16">
            <v>328368.59999999998</v>
          </cell>
          <cell r="K16" t="str">
            <v>Sudeste/Centro-oeste</v>
          </cell>
          <cell r="L16">
            <v>0</v>
          </cell>
        </row>
        <row r="17">
          <cell r="A17">
            <v>11</v>
          </cell>
          <cell r="B17">
            <v>4</v>
          </cell>
          <cell r="C17" t="str">
            <v>Aimorés</v>
          </cell>
          <cell r="D17">
            <v>3</v>
          </cell>
          <cell r="E17">
            <v>38139</v>
          </cell>
          <cell r="F17">
            <v>99.6</v>
          </cell>
          <cell r="G17">
            <v>0</v>
          </cell>
          <cell r="H17">
            <v>0.51</v>
          </cell>
          <cell r="I17">
            <v>50.795999999999999</v>
          </cell>
          <cell r="J17">
            <v>0</v>
          </cell>
          <cell r="K17" t="str">
            <v>Sudeste/Centro-oeste</v>
          </cell>
          <cell r="L17">
            <v>0</v>
          </cell>
        </row>
        <row r="18">
          <cell r="A18">
            <v>12</v>
          </cell>
          <cell r="B18">
            <v>5</v>
          </cell>
          <cell r="C18" t="str">
            <v>Capim I</v>
          </cell>
          <cell r="D18">
            <v>1</v>
          </cell>
          <cell r="E18">
            <v>38231</v>
          </cell>
          <cell r="F18">
            <v>74.5</v>
          </cell>
          <cell r="G18">
            <v>628092</v>
          </cell>
          <cell r="H18">
            <v>0.484211</v>
          </cell>
          <cell r="I18">
            <v>36.073719500000003</v>
          </cell>
          <cell r="J18">
            <v>304129.05541199999</v>
          </cell>
          <cell r="K18" t="str">
            <v>Sudeste/Centro-oeste</v>
          </cell>
          <cell r="L18">
            <v>1</v>
          </cell>
        </row>
        <row r="19">
          <cell r="A19">
            <v>13</v>
          </cell>
          <cell r="B19">
            <v>5</v>
          </cell>
          <cell r="C19" t="str">
            <v>Capim I</v>
          </cell>
          <cell r="D19">
            <v>2</v>
          </cell>
          <cell r="E19">
            <v>38262</v>
          </cell>
          <cell r="F19">
            <v>74.599999999999994</v>
          </cell>
          <cell r="G19">
            <v>627216</v>
          </cell>
          <cell r="H19">
            <v>0.484211</v>
          </cell>
          <cell r="I19">
            <v>36.122140599999994</v>
          </cell>
          <cell r="J19">
            <v>303704.88657600002</v>
          </cell>
          <cell r="K19" t="str">
            <v>Sudeste/Centro-oeste</v>
          </cell>
          <cell r="L19">
            <v>1</v>
          </cell>
        </row>
        <row r="20">
          <cell r="A20">
            <v>14</v>
          </cell>
          <cell r="B20">
            <v>5</v>
          </cell>
          <cell r="C20" t="str">
            <v>Capim I</v>
          </cell>
          <cell r="D20">
            <v>3</v>
          </cell>
          <cell r="E20">
            <v>38353</v>
          </cell>
          <cell r="F20">
            <v>71.7</v>
          </cell>
          <cell r="G20">
            <v>102492</v>
          </cell>
          <cell r="H20">
            <v>0.484211</v>
          </cell>
          <cell r="I20">
            <v>34.717928700000002</v>
          </cell>
          <cell r="J20">
            <v>49627.753812000003</v>
          </cell>
          <cell r="K20" t="str">
            <v>Sudeste/Centro-oeste</v>
          </cell>
          <cell r="L20">
            <v>1</v>
          </cell>
        </row>
        <row r="21">
          <cell r="A21">
            <v>15</v>
          </cell>
          <cell r="B21">
            <v>6</v>
          </cell>
          <cell r="C21" t="str">
            <v>Capim II</v>
          </cell>
          <cell r="D21">
            <v>1</v>
          </cell>
          <cell r="E21">
            <v>38384</v>
          </cell>
          <cell r="F21">
            <v>65.2</v>
          </cell>
          <cell r="G21">
            <v>549252</v>
          </cell>
          <cell r="H21">
            <v>0.48420000000000002</v>
          </cell>
          <cell r="I21">
            <v>31.569840000000003</v>
          </cell>
          <cell r="J21">
            <v>265947.81839999999</v>
          </cell>
          <cell r="K21" t="str">
            <v>Sudeste/Centro-oeste</v>
          </cell>
          <cell r="L21">
            <v>1</v>
          </cell>
        </row>
        <row r="22">
          <cell r="A22">
            <v>16</v>
          </cell>
          <cell r="B22">
            <v>6</v>
          </cell>
          <cell r="C22" t="str">
            <v>Capim II</v>
          </cell>
          <cell r="D22">
            <v>2</v>
          </cell>
          <cell r="E22">
            <v>38412</v>
          </cell>
          <cell r="F22">
            <v>65.2</v>
          </cell>
          <cell r="G22">
            <v>549252</v>
          </cell>
          <cell r="H22">
            <v>0.48420000000000002</v>
          </cell>
          <cell r="I22">
            <v>31.569840000000003</v>
          </cell>
          <cell r="J22">
            <v>265947.81839999999</v>
          </cell>
          <cell r="K22" t="str">
            <v>Sudeste/Centro-oeste</v>
          </cell>
          <cell r="L22">
            <v>1</v>
          </cell>
        </row>
        <row r="23">
          <cell r="A23">
            <v>17</v>
          </cell>
          <cell r="B23">
            <v>6</v>
          </cell>
          <cell r="C23" t="str">
            <v>Capim II</v>
          </cell>
          <cell r="D23">
            <v>3</v>
          </cell>
          <cell r="E23">
            <v>38504</v>
          </cell>
          <cell r="F23">
            <v>64.3</v>
          </cell>
          <cell r="G23">
            <v>49056</v>
          </cell>
          <cell r="H23">
            <v>0.48420000000000002</v>
          </cell>
          <cell r="I23">
            <v>31.134060000000002</v>
          </cell>
          <cell r="J23">
            <v>23752.915199999999</v>
          </cell>
          <cell r="K23" t="str">
            <v>Sudeste/Centro-oeste</v>
          </cell>
          <cell r="L23">
            <v>1</v>
          </cell>
        </row>
        <row r="24">
          <cell r="A24">
            <v>18</v>
          </cell>
          <cell r="B24">
            <v>7</v>
          </cell>
          <cell r="C24" t="str">
            <v>Foz  Chapecó</v>
          </cell>
          <cell r="D24">
            <v>1</v>
          </cell>
          <cell r="E24">
            <v>38899</v>
          </cell>
          <cell r="F24">
            <v>194.8</v>
          </cell>
          <cell r="G24">
            <v>1569792</v>
          </cell>
          <cell r="H24">
            <v>0.4</v>
          </cell>
          <cell r="I24">
            <v>77.920000000000016</v>
          </cell>
          <cell r="J24">
            <v>627916.80000000005</v>
          </cell>
          <cell r="K24" t="str">
            <v>Sul</v>
          </cell>
          <cell r="L24">
            <v>0</v>
          </cell>
        </row>
        <row r="25">
          <cell r="A25">
            <v>19</v>
          </cell>
          <cell r="B25">
            <v>7</v>
          </cell>
          <cell r="C25" t="str">
            <v>Foz  Chapecó</v>
          </cell>
          <cell r="D25">
            <v>2</v>
          </cell>
          <cell r="E25">
            <v>38991</v>
          </cell>
          <cell r="F25">
            <v>194.9</v>
          </cell>
          <cell r="G25">
            <v>1568916</v>
          </cell>
          <cell r="H25">
            <v>0.4</v>
          </cell>
          <cell r="I25">
            <v>77.960000000000008</v>
          </cell>
          <cell r="J25">
            <v>627566.4</v>
          </cell>
          <cell r="K25" t="str">
            <v>Sul</v>
          </cell>
          <cell r="L25">
            <v>0</v>
          </cell>
        </row>
        <row r="26">
          <cell r="A26">
            <v>20</v>
          </cell>
          <cell r="B26">
            <v>7</v>
          </cell>
          <cell r="C26" t="str">
            <v>Foz  Chapecó</v>
          </cell>
          <cell r="D26">
            <v>3</v>
          </cell>
          <cell r="E26">
            <v>39052</v>
          </cell>
          <cell r="F26">
            <v>194.8</v>
          </cell>
          <cell r="G26">
            <v>645612</v>
          </cell>
          <cell r="H26">
            <v>0.4</v>
          </cell>
          <cell r="I26">
            <v>77.920000000000016</v>
          </cell>
          <cell r="J26">
            <v>258244.80000000002</v>
          </cell>
          <cell r="K26" t="str">
            <v>Sul</v>
          </cell>
          <cell r="L26">
            <v>0</v>
          </cell>
        </row>
        <row r="27">
          <cell r="A27">
            <v>21</v>
          </cell>
          <cell r="B27">
            <v>7</v>
          </cell>
          <cell r="C27" t="str">
            <v>Foz  Chapecó</v>
          </cell>
          <cell r="D27">
            <v>4</v>
          </cell>
          <cell r="E27">
            <v>39142</v>
          </cell>
          <cell r="F27">
            <v>170.5</v>
          </cell>
          <cell r="G27">
            <v>0</v>
          </cell>
          <cell r="H27">
            <v>0.4</v>
          </cell>
          <cell r="I27">
            <v>68.2</v>
          </cell>
          <cell r="J27">
            <v>0</v>
          </cell>
          <cell r="K27" t="str">
            <v>Sul</v>
          </cell>
          <cell r="L27">
            <v>0</v>
          </cell>
        </row>
        <row r="28">
          <cell r="A28">
            <v>22</v>
          </cell>
          <cell r="B28">
            <v>8</v>
          </cell>
          <cell r="C28" t="str">
            <v>Santa Isabel</v>
          </cell>
          <cell r="D28">
            <v>1</v>
          </cell>
          <cell r="E28">
            <v>39142</v>
          </cell>
          <cell r="F28">
            <v>183.7</v>
          </cell>
          <cell r="G28">
            <v>1413935</v>
          </cell>
          <cell r="H28">
            <v>0.4385</v>
          </cell>
          <cell r="I28">
            <v>80.552449999999993</v>
          </cell>
          <cell r="J28">
            <v>620010.49750000006</v>
          </cell>
          <cell r="K28" t="str">
            <v>Norte</v>
          </cell>
          <cell r="L28">
            <v>0</v>
          </cell>
        </row>
        <row r="29">
          <cell r="A29">
            <v>23</v>
          </cell>
          <cell r="B29">
            <v>8</v>
          </cell>
          <cell r="C29" t="str">
            <v>Santa Isabel</v>
          </cell>
          <cell r="D29">
            <v>2</v>
          </cell>
          <cell r="E29">
            <v>39234</v>
          </cell>
          <cell r="F29">
            <v>183.7</v>
          </cell>
          <cell r="G29">
            <v>1413935</v>
          </cell>
          <cell r="H29">
            <v>0.4385</v>
          </cell>
          <cell r="I29">
            <v>80.552449999999993</v>
          </cell>
          <cell r="J29">
            <v>620010.49750000006</v>
          </cell>
          <cell r="K29" t="str">
            <v>Norte</v>
          </cell>
          <cell r="L29">
            <v>0</v>
          </cell>
        </row>
        <row r="30">
          <cell r="A30">
            <v>24</v>
          </cell>
          <cell r="B30">
            <v>8</v>
          </cell>
          <cell r="C30" t="str">
            <v>Santa Isabel</v>
          </cell>
          <cell r="D30">
            <v>3</v>
          </cell>
          <cell r="E30">
            <v>39326</v>
          </cell>
          <cell r="F30">
            <v>183.7</v>
          </cell>
          <cell r="G30">
            <v>1413935</v>
          </cell>
          <cell r="H30">
            <v>0.4385</v>
          </cell>
          <cell r="I30">
            <v>80.552449999999993</v>
          </cell>
          <cell r="J30">
            <v>620010.49750000006</v>
          </cell>
          <cell r="K30" t="str">
            <v>Norte</v>
          </cell>
          <cell r="L30">
            <v>0</v>
          </cell>
        </row>
        <row r="31">
          <cell r="A31">
            <v>25</v>
          </cell>
          <cell r="B31">
            <v>8</v>
          </cell>
          <cell r="C31" t="str">
            <v>Santa Isabel</v>
          </cell>
          <cell r="D31">
            <v>4</v>
          </cell>
          <cell r="E31">
            <v>39417</v>
          </cell>
          <cell r="F31">
            <v>183.7</v>
          </cell>
          <cell r="G31">
            <v>424647</v>
          </cell>
          <cell r="H31">
            <v>0.4385</v>
          </cell>
          <cell r="I31">
            <v>80.552449999999993</v>
          </cell>
          <cell r="J31">
            <v>186207.7095</v>
          </cell>
          <cell r="K31" t="str">
            <v>Norte</v>
          </cell>
          <cell r="L31">
            <v>0</v>
          </cell>
        </row>
        <row r="32">
          <cell r="A32">
            <v>26</v>
          </cell>
          <cell r="B32">
            <v>8</v>
          </cell>
          <cell r="C32" t="str">
            <v>Santa Isabel</v>
          </cell>
          <cell r="D32">
            <v>5</v>
          </cell>
          <cell r="E32">
            <v>39508</v>
          </cell>
          <cell r="F32">
            <v>183.7</v>
          </cell>
          <cell r="G32">
            <v>0</v>
          </cell>
          <cell r="H32">
            <v>0.4385</v>
          </cell>
          <cell r="I32">
            <v>80.552449999999993</v>
          </cell>
          <cell r="J32">
            <v>0</v>
          </cell>
          <cell r="K32" t="str">
            <v>Norte</v>
          </cell>
          <cell r="L32">
            <v>0</v>
          </cell>
        </row>
        <row r="33">
          <cell r="A33">
            <v>27</v>
          </cell>
          <cell r="B33">
            <v>8</v>
          </cell>
          <cell r="C33" t="str">
            <v>Santa Isabel</v>
          </cell>
          <cell r="D33">
            <v>6</v>
          </cell>
          <cell r="E33">
            <v>39600</v>
          </cell>
          <cell r="F33">
            <v>54.7</v>
          </cell>
          <cell r="G33">
            <v>0</v>
          </cell>
          <cell r="H33">
            <v>0.4385</v>
          </cell>
          <cell r="I33">
            <v>23.985950000000003</v>
          </cell>
          <cell r="J33">
            <v>0</v>
          </cell>
          <cell r="K33" t="str">
            <v>Norte</v>
          </cell>
          <cell r="L33">
            <v>0</v>
          </cell>
        </row>
        <row r="34">
          <cell r="A34">
            <v>28</v>
          </cell>
          <cell r="B34">
            <v>9</v>
          </cell>
          <cell r="C34" t="str">
            <v>Igarapava</v>
          </cell>
          <cell r="D34">
            <v>1</v>
          </cell>
          <cell r="E34">
            <v>36739</v>
          </cell>
          <cell r="F34">
            <v>65.2</v>
          </cell>
          <cell r="G34">
            <v>549252</v>
          </cell>
          <cell r="H34">
            <v>0.38145000000000001</v>
          </cell>
          <cell r="I34">
            <v>24.870540000000002</v>
          </cell>
          <cell r="J34">
            <v>209512.17540000001</v>
          </cell>
          <cell r="K34" t="str">
            <v>Sudeste/Centro-oeste</v>
          </cell>
          <cell r="L34">
            <v>0</v>
          </cell>
        </row>
        <row r="35">
          <cell r="A35">
            <v>29</v>
          </cell>
          <cell r="B35">
            <v>9</v>
          </cell>
          <cell r="C35" t="str">
            <v>Igarapava</v>
          </cell>
          <cell r="D35">
            <v>2</v>
          </cell>
          <cell r="E35">
            <v>36800</v>
          </cell>
          <cell r="F35">
            <v>65.2</v>
          </cell>
          <cell r="G35">
            <v>549252</v>
          </cell>
          <cell r="H35">
            <v>0.38145000000000001</v>
          </cell>
          <cell r="I35">
            <v>24.870540000000002</v>
          </cell>
          <cell r="J35">
            <v>209512.17540000001</v>
          </cell>
          <cell r="K35" t="str">
            <v>Sudeste/Centro-oeste</v>
          </cell>
          <cell r="L35">
            <v>0</v>
          </cell>
        </row>
        <row r="36">
          <cell r="A36">
            <v>30</v>
          </cell>
          <cell r="B36">
            <v>9</v>
          </cell>
          <cell r="C36" t="str">
            <v>Igarapava</v>
          </cell>
          <cell r="D36">
            <v>3</v>
          </cell>
          <cell r="E36">
            <v>36861</v>
          </cell>
          <cell r="F36">
            <v>64.3</v>
          </cell>
          <cell r="G36">
            <v>49056</v>
          </cell>
          <cell r="H36">
            <v>0.38145000000000001</v>
          </cell>
          <cell r="I36">
            <v>24.527235000000001</v>
          </cell>
          <cell r="J36">
            <v>18712.411200000002</v>
          </cell>
          <cell r="K36" t="str">
            <v>Sudeste/Centro-oeste</v>
          </cell>
          <cell r="L36">
            <v>0</v>
          </cell>
        </row>
        <row r="37">
          <cell r="A37">
            <v>31</v>
          </cell>
          <cell r="B37">
            <v>10</v>
          </cell>
          <cell r="C37" t="str">
            <v>Estreito</v>
          </cell>
          <cell r="D37">
            <v>1</v>
          </cell>
          <cell r="E37">
            <v>38718</v>
          </cell>
          <cell r="F37">
            <v>1100</v>
          </cell>
          <cell r="G37">
            <v>5256000</v>
          </cell>
          <cell r="H37">
            <v>0.3</v>
          </cell>
          <cell r="I37">
            <v>330</v>
          </cell>
          <cell r="J37">
            <v>1576800</v>
          </cell>
          <cell r="K37" t="str">
            <v>Norte</v>
          </cell>
          <cell r="L37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lic_Diária_BC"/>
      <sheetName val="C V A - 30diasAnterior"/>
      <sheetName val="C V A - Ate5diaAnterior"/>
      <sheetName val="CVA_Projetada12meses"/>
      <sheetName val="status"/>
    </sheetNames>
    <sheetDataSet>
      <sheetData sheetId="0" refreshError="1"/>
      <sheetData sheetId="1" refreshError="1"/>
      <sheetData sheetId="2" refreshError="1"/>
      <sheetData sheetId="3" refreshError="1">
        <row r="2">
          <cell r="B2" t="str">
            <v>DATA</v>
          </cell>
          <cell r="C2" t="str">
            <v>SELIC</v>
          </cell>
          <cell r="D2" t="str">
            <v>TAX.MÉD. DI</v>
          </cell>
          <cell r="E2" t="str">
            <v xml:space="preserve">TRFano </v>
          </cell>
          <cell r="F2" t="str">
            <v>TRFmensal</v>
          </cell>
          <cell r="G2" t="str">
            <v>1+TRFmensal</v>
          </cell>
          <cell r="H2" t="str">
            <v>(1+TRF)-12</v>
          </cell>
          <cell r="I2" t="str">
            <v>1-(1+TRF)-12</v>
          </cell>
          <cell r="J2" t="str">
            <v>TRF / 1-(1+TRF)-12</v>
          </cell>
          <cell r="K2" t="str">
            <v>CVACCC DO 5° DIA ÚTIL ANTERIOR</v>
          </cell>
          <cell r="L2" t="str">
            <v>R</v>
          </cell>
          <cell r="M2" t="str">
            <v xml:space="preserve">CVAICCC </v>
          </cell>
          <cell r="N2" t="str">
            <v>PART. %</v>
          </cell>
          <cell r="O2" t="str">
            <v>CVAI/RA1</v>
          </cell>
        </row>
        <row r="3">
          <cell r="B3">
            <v>37591</v>
          </cell>
          <cell r="C3">
            <v>0.219</v>
          </cell>
          <cell r="D3">
            <v>0.3</v>
          </cell>
          <cell r="E3">
            <v>0.219</v>
          </cell>
          <cell r="F3">
            <v>1.6639490435672588E-2</v>
          </cell>
          <cell r="G3">
            <v>1.0166394904356726</v>
          </cell>
          <cell r="H3">
            <v>0.82034454470877705</v>
          </cell>
          <cell r="I3">
            <v>0.17965545529122295</v>
          </cell>
          <cell r="J3">
            <v>9.2618898817738868E-2</v>
          </cell>
          <cell r="K3">
            <v>-23227364.358176202</v>
          </cell>
          <cell r="L3">
            <v>-2151292.9092926756</v>
          </cell>
          <cell r="M3">
            <v>-25815514.911512107</v>
          </cell>
          <cell r="N3">
            <v>-0.41495769893753337</v>
          </cell>
          <cell r="O3">
            <v>-1.7717208348207013E-2</v>
          </cell>
        </row>
        <row r="4">
          <cell r="K4" t="str">
            <v>CVAITIPU DO 5° DIA ÚTIL ANTERIOR</v>
          </cell>
          <cell r="M4" t="str">
            <v>CVAIITAIPU</v>
          </cell>
        </row>
        <row r="5">
          <cell r="B5" t="str">
            <v>RA1 (R$)</v>
          </cell>
          <cell r="C5">
            <v>1457087053.679348</v>
          </cell>
          <cell r="K5">
            <v>65887424.592934817</v>
          </cell>
          <cell r="L5">
            <v>6102420.711734429</v>
          </cell>
          <cell r="M5">
            <v>73229048.540813148</v>
          </cell>
          <cell r="N5">
            <v>1.1770812080269635</v>
          </cell>
          <cell r="O5">
            <v>5.0257154063581576E-2</v>
          </cell>
        </row>
        <row r="6">
          <cell r="B6" t="str">
            <v>ÍNDICE CVA TOTAL</v>
          </cell>
          <cell r="C6">
            <v>4.2696420366631439E-2</v>
          </cell>
          <cell r="K6" t="str">
            <v>CVATRANSP. DO 5° DIA ÚTIL ANTERIOR</v>
          </cell>
          <cell r="M6" t="str">
            <v>CVAITRANSPORTE</v>
          </cell>
        </row>
        <row r="7">
          <cell r="K7">
            <v>329532.34273109474</v>
          </cell>
          <cell r="L7">
            <v>30520.922708583712</v>
          </cell>
          <cell r="M7">
            <v>366251.07250300457</v>
          </cell>
          <cell r="N7">
            <v>5.8871071446836591E-3</v>
          </cell>
          <cell r="O7">
            <v>2.5135840139281284E-4</v>
          </cell>
        </row>
        <row r="8">
          <cell r="B8" t="str">
            <v>Dia do Reajuste</v>
          </cell>
          <cell r="K8" t="str">
            <v>CVAR.B DO 5° DIA ÚTIL ANTERIOR</v>
          </cell>
          <cell r="M8" t="str">
            <v>CVAIREDE BÁSICA</v>
          </cell>
        </row>
        <row r="9">
          <cell r="B9">
            <v>37621</v>
          </cell>
          <cell r="C9">
            <v>37591</v>
          </cell>
          <cell r="D9" t="str">
            <v xml:space="preserve">  30 dias anterior à data do Reajuste Tarifário</v>
          </cell>
          <cell r="K9">
            <v>9577393.8656773213</v>
          </cell>
          <cell r="L9">
            <v>887047.67338280077</v>
          </cell>
          <cell r="M9">
            <v>10644572.080593608</v>
          </cell>
          <cell r="N9">
            <v>0.17110048557536647</v>
          </cell>
          <cell r="O9">
            <v>7.3053782570606058E-3</v>
          </cell>
        </row>
        <row r="10">
          <cell r="C10">
            <v>37613</v>
          </cell>
          <cell r="D10" t="str">
            <v xml:space="preserve">  5 dias úteis anterior à data do Reajuste Tarifário</v>
          </cell>
          <cell r="K10" t="str">
            <v>CVACOMP.FIN DO 5° DIA ÚTIL ANTERIOR</v>
          </cell>
          <cell r="M10" t="str">
            <v>CVAICOMP. FINANCEIRA</v>
          </cell>
        </row>
        <row r="11">
          <cell r="K11">
            <v>42023.933042652083</v>
          </cell>
          <cell r="L11">
            <v>3892.2104024008263</v>
          </cell>
          <cell r="M11">
            <v>46706.524828809917</v>
          </cell>
          <cell r="N11">
            <v>7.507590739431238E-4</v>
          </cell>
          <cell r="O11">
            <v>3.2054725015138544E-5</v>
          </cell>
        </row>
        <row r="12">
          <cell r="K12" t="str">
            <v>CVAE.S DO 5° DIA ÚTIL ANTERIOR</v>
          </cell>
          <cell r="M12" t="str">
            <v>CVAIENCARGOS DE SERVIÇO</v>
          </cell>
        </row>
        <row r="13">
          <cell r="B13" t="str">
            <v>CVAITOTAL/CVATOTAL</v>
          </cell>
          <cell r="C13">
            <v>0.11142678581286636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B14" t="str">
            <v>OBS: PREENCHER SÓMENTE OS CAMPOS VERDES</v>
          </cell>
          <cell r="K14" t="str">
            <v>CVATOTAL DO 5° DIA ÚTIL ANTERIOR</v>
          </cell>
          <cell r="M14" t="str">
            <v>CVAITOTAL</v>
          </cell>
        </row>
        <row r="15">
          <cell r="K15">
            <v>52609010.376209684</v>
          </cell>
          <cell r="L15">
            <v>4872588.6089355387</v>
          </cell>
          <cell r="M15">
            <v>58471063.307226464</v>
          </cell>
          <cell r="N15">
            <v>0.93986186088342327</v>
          </cell>
          <cell r="O15">
            <v>4.0128737098843119E-2</v>
          </cell>
        </row>
        <row r="17">
          <cell r="K17" t="str">
            <v>SALDO CVA  ANTERIOR</v>
          </cell>
        </row>
        <row r="18">
          <cell r="K18">
            <v>3366247.8673366951</v>
          </cell>
          <cell r="L18">
            <v>311778.1706202866</v>
          </cell>
          <cell r="M18">
            <v>3741338.0474434393</v>
          </cell>
          <cell r="N18">
            <v>6.013813911657663E-2</v>
          </cell>
          <cell r="O18">
            <v>2.567683267788317E-3</v>
          </cell>
        </row>
        <row r="20">
          <cell r="K20" t="str">
            <v>CVA TOTAL</v>
          </cell>
          <cell r="M20">
            <v>62212401.354669906</v>
          </cell>
          <cell r="N20">
            <v>1</v>
          </cell>
          <cell r="O20">
            <v>4.2696420366631432E-2</v>
          </cell>
        </row>
      </sheetData>
      <sheetData sheetId="4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resas e Datas"/>
      <sheetName val="Séries IGP-M e IPCA"/>
      <sheetName val="Cálculo TM"/>
      <sheetName val="Inputs_Unidades_Geradoras"/>
      <sheetName val="Séries IGP_M e IPCA"/>
    </sheetNames>
    <sheetDataSet>
      <sheetData sheetId="0" refreshError="1"/>
      <sheetData sheetId="1" refreshError="1">
        <row r="175">
          <cell r="B175">
            <v>37652</v>
          </cell>
          <cell r="C175">
            <v>277.173</v>
          </cell>
          <cell r="D175">
            <v>2085.6799999999998</v>
          </cell>
        </row>
        <row r="176">
          <cell r="B176">
            <v>37680</v>
          </cell>
          <cell r="C176">
            <v>283.50599999999997</v>
          </cell>
          <cell r="D176">
            <v>2118.4299999999998</v>
          </cell>
        </row>
        <row r="177">
          <cell r="B177">
            <v>37711</v>
          </cell>
          <cell r="C177">
            <v>287.85500000000002</v>
          </cell>
          <cell r="D177">
            <v>2144.4899999999998</v>
          </cell>
        </row>
        <row r="178">
          <cell r="B178">
            <v>37741</v>
          </cell>
          <cell r="C178">
            <v>290.512</v>
          </cell>
          <cell r="D178">
            <v>2165.29</v>
          </cell>
        </row>
        <row r="179">
          <cell r="B179">
            <v>37772</v>
          </cell>
          <cell r="C179">
            <v>289.74700000000001</v>
          </cell>
          <cell r="D179">
            <v>2178.5</v>
          </cell>
        </row>
        <row r="180">
          <cell r="B180">
            <v>37802</v>
          </cell>
          <cell r="C180">
            <v>286.84300000000002</v>
          </cell>
          <cell r="D180">
            <v>2175.23</v>
          </cell>
        </row>
        <row r="181">
          <cell r="B181">
            <v>37833</v>
          </cell>
          <cell r="C181">
            <v>285.649</v>
          </cell>
          <cell r="D181">
            <v>2179.58</v>
          </cell>
        </row>
        <row r="182">
          <cell r="B182">
            <v>37864</v>
          </cell>
          <cell r="C182">
            <v>286.73500000000001</v>
          </cell>
          <cell r="D182">
            <v>2186.9899999999998</v>
          </cell>
        </row>
        <row r="183">
          <cell r="B183">
            <v>37894</v>
          </cell>
          <cell r="C183">
            <v>290.12700000000001</v>
          </cell>
          <cell r="D183">
            <v>2204.0500000000002</v>
          </cell>
        </row>
        <row r="184">
          <cell r="B184">
            <v>37925</v>
          </cell>
          <cell r="C184">
            <v>291.22899999999998</v>
          </cell>
          <cell r="D184">
            <v>2210.44</v>
          </cell>
        </row>
        <row r="185">
          <cell r="B185">
            <v>37955</v>
          </cell>
          <cell r="C185">
            <v>292.65699999999998</v>
          </cell>
          <cell r="D185">
            <v>2217.96</v>
          </cell>
        </row>
        <row r="186">
          <cell r="B186">
            <v>37986</v>
          </cell>
          <cell r="C186">
            <v>294.45499999999998</v>
          </cell>
          <cell r="D186">
            <v>2229.4899999999998</v>
          </cell>
        </row>
        <row r="187">
          <cell r="B187">
            <v>38017</v>
          </cell>
          <cell r="C187">
            <v>297.03899999999999</v>
          </cell>
          <cell r="D187">
            <v>2246.4299999999998</v>
          </cell>
        </row>
        <row r="188">
          <cell r="B188">
            <v>38046</v>
          </cell>
          <cell r="C188">
            <v>299.09699999999998</v>
          </cell>
          <cell r="D188">
            <v>2260.13</v>
          </cell>
        </row>
        <row r="189">
          <cell r="B189">
            <v>38077</v>
          </cell>
          <cell r="C189">
            <v>302.48399999999998</v>
          </cell>
          <cell r="D189">
            <v>2270.75</v>
          </cell>
        </row>
        <row r="190">
          <cell r="B190">
            <v>38107</v>
          </cell>
          <cell r="C190">
            <v>306.15100000000001</v>
          </cell>
          <cell r="D190">
            <v>2279.15</v>
          </cell>
        </row>
        <row r="191">
          <cell r="B191">
            <v>38138</v>
          </cell>
          <cell r="C191">
            <v>310.15199999999999</v>
          </cell>
          <cell r="D191">
            <v>2290.77</v>
          </cell>
        </row>
        <row r="192">
          <cell r="B192">
            <v>38168</v>
          </cell>
          <cell r="C192">
            <v>314.41899999999998</v>
          </cell>
          <cell r="D192">
            <v>2307.0300000000002</v>
          </cell>
        </row>
        <row r="193">
          <cell r="B193">
            <v>38199</v>
          </cell>
          <cell r="C193">
            <v>318.53199999999998</v>
          </cell>
          <cell r="D193">
            <v>2328.02</v>
          </cell>
        </row>
        <row r="194">
          <cell r="B194">
            <v>38230</v>
          </cell>
          <cell r="C194">
            <v>322.41199999999998</v>
          </cell>
          <cell r="D194">
            <v>2344.08</v>
          </cell>
        </row>
        <row r="195">
          <cell r="B195">
            <v>38260</v>
          </cell>
          <cell r="C195">
            <v>324.65100000000001</v>
          </cell>
          <cell r="D195">
            <v>2351.8200000000002</v>
          </cell>
        </row>
        <row r="196">
          <cell r="B196">
            <v>38291</v>
          </cell>
          <cell r="C196">
            <v>325.92500000000001</v>
          </cell>
          <cell r="D196">
            <v>2362.17</v>
          </cell>
        </row>
        <row r="197">
          <cell r="B197">
            <v>38321</v>
          </cell>
          <cell r="C197">
            <v>328.58800000000002</v>
          </cell>
          <cell r="D197">
            <v>2378.4699999999998</v>
          </cell>
        </row>
        <row r="198">
          <cell r="B198">
            <v>38352</v>
          </cell>
          <cell r="C198">
            <v>331.005</v>
          </cell>
          <cell r="D198">
            <v>2398.92</v>
          </cell>
        </row>
        <row r="199">
          <cell r="B199">
            <v>38383</v>
          </cell>
          <cell r="C199">
            <v>332.298</v>
          </cell>
          <cell r="D199">
            <v>2412.83</v>
          </cell>
        </row>
        <row r="200">
          <cell r="B200">
            <v>38411</v>
          </cell>
          <cell r="C200">
            <v>333.28800000000001</v>
          </cell>
          <cell r="D200">
            <v>2427.0700000000002</v>
          </cell>
        </row>
        <row r="201">
          <cell r="B201">
            <v>38442</v>
          </cell>
          <cell r="C201">
            <v>336.12299999999999</v>
          </cell>
          <cell r="D201">
            <v>2441.87</v>
          </cell>
        </row>
        <row r="202">
          <cell r="B202">
            <v>38472</v>
          </cell>
          <cell r="C202">
            <v>339.03</v>
          </cell>
          <cell r="D202">
            <v>2463.11</v>
          </cell>
        </row>
        <row r="203">
          <cell r="B203">
            <v>38503</v>
          </cell>
          <cell r="C203">
            <v>338.29899999999998</v>
          </cell>
          <cell r="D203">
            <v>2475.1799999999998</v>
          </cell>
        </row>
        <row r="204">
          <cell r="B204">
            <v>38533</v>
          </cell>
          <cell r="C204">
            <v>336.80099999999999</v>
          </cell>
          <cell r="D204">
            <v>2474.6799999999998</v>
          </cell>
        </row>
        <row r="205">
          <cell r="B205">
            <v>38564</v>
          </cell>
          <cell r="C205">
            <v>335.66300000000001</v>
          </cell>
          <cell r="D205">
            <v>2480.87</v>
          </cell>
        </row>
        <row r="206">
          <cell r="B206">
            <v>38595</v>
          </cell>
          <cell r="C206">
            <v>333.47399999999999</v>
          </cell>
          <cell r="D206">
            <v>2485.09</v>
          </cell>
        </row>
        <row r="207">
          <cell r="B207">
            <v>38625</v>
          </cell>
          <cell r="C207">
            <v>331.69</v>
          </cell>
          <cell r="D207">
            <v>2493.79</v>
          </cell>
        </row>
        <row r="208">
          <cell r="B208">
            <v>38656</v>
          </cell>
          <cell r="C208">
            <v>333.69400000000002</v>
          </cell>
          <cell r="D208">
            <v>2512.4899999999998</v>
          </cell>
        </row>
        <row r="209">
          <cell r="B209">
            <v>38686</v>
          </cell>
          <cell r="C209">
            <v>335.03300000000002</v>
          </cell>
          <cell r="D209">
            <v>2526.31</v>
          </cell>
        </row>
        <row r="210">
          <cell r="B210">
            <v>38717</v>
          </cell>
          <cell r="C210">
            <v>335.00599999999997</v>
          </cell>
          <cell r="D210">
            <v>2535.4</v>
          </cell>
        </row>
        <row r="211">
          <cell r="B211">
            <v>38748</v>
          </cell>
          <cell r="C211">
            <v>338.08300000000003</v>
          </cell>
          <cell r="D211">
            <v>2550.36</v>
          </cell>
        </row>
        <row r="212">
          <cell r="B212">
            <v>38776</v>
          </cell>
          <cell r="C212">
            <v>338.12799999999999</v>
          </cell>
          <cell r="D212">
            <v>2560.8200000000002</v>
          </cell>
        </row>
        <row r="213">
          <cell r="B213">
            <v>38807</v>
          </cell>
          <cell r="C213">
            <v>337.339</v>
          </cell>
          <cell r="D213">
            <v>2571.83</v>
          </cell>
        </row>
        <row r="214">
          <cell r="B214">
            <v>38837</v>
          </cell>
          <cell r="C214">
            <v>335.92099999999999</v>
          </cell>
          <cell r="D214">
            <v>2577.23</v>
          </cell>
        </row>
        <row r="215">
          <cell r="B215">
            <v>38868</v>
          </cell>
          <cell r="C215">
            <v>337.185</v>
          </cell>
          <cell r="D215">
            <v>2579.81</v>
          </cell>
        </row>
        <row r="216">
          <cell r="B216">
            <v>38898</v>
          </cell>
          <cell r="C216">
            <v>339.71199999999999</v>
          </cell>
          <cell r="D216">
            <v>2574.39</v>
          </cell>
        </row>
        <row r="217">
          <cell r="B217">
            <v>38929</v>
          </cell>
          <cell r="C217">
            <v>339.71199999999999</v>
          </cell>
          <cell r="D217">
            <v>2574.39</v>
          </cell>
        </row>
        <row r="218">
          <cell r="B218">
            <v>38960</v>
          </cell>
          <cell r="C218">
            <v>339.71199999999999</v>
          </cell>
          <cell r="D218">
            <v>2574.39</v>
          </cell>
        </row>
        <row r="219">
          <cell r="B219">
            <v>38990</v>
          </cell>
          <cell r="C219">
            <v>339.71199999999999</v>
          </cell>
          <cell r="D219">
            <v>2574.39</v>
          </cell>
        </row>
        <row r="220">
          <cell r="B220">
            <v>39021</v>
          </cell>
          <cell r="C220">
            <v>339.71199999999999</v>
          </cell>
          <cell r="D220">
            <v>2574.39</v>
          </cell>
        </row>
        <row r="221">
          <cell r="B221">
            <v>39051</v>
          </cell>
          <cell r="C221">
            <v>339.71199999999999</v>
          </cell>
          <cell r="D221">
            <v>2574.39</v>
          </cell>
        </row>
        <row r="222">
          <cell r="B222">
            <v>39082</v>
          </cell>
          <cell r="C222">
            <v>339.71199999999999</v>
          </cell>
          <cell r="D222">
            <v>2574.39</v>
          </cell>
        </row>
        <row r="223">
          <cell r="B223">
            <v>39113</v>
          </cell>
          <cell r="C223">
            <v>339.71199999999999</v>
          </cell>
          <cell r="D223">
            <v>2574.39</v>
          </cell>
        </row>
        <row r="224">
          <cell r="B224">
            <v>39141</v>
          </cell>
          <cell r="C224">
            <v>339.71199999999999</v>
          </cell>
          <cell r="D224">
            <v>2574.39</v>
          </cell>
        </row>
        <row r="225">
          <cell r="B225">
            <v>39172</v>
          </cell>
          <cell r="C225">
            <v>339.71199999999999</v>
          </cell>
          <cell r="D225">
            <v>2574.39</v>
          </cell>
        </row>
        <row r="226">
          <cell r="B226">
            <v>39202</v>
          </cell>
          <cell r="C226">
            <v>339.71199999999999</v>
          </cell>
          <cell r="D226">
            <v>2574.39</v>
          </cell>
        </row>
        <row r="227">
          <cell r="B227">
            <v>39233</v>
          </cell>
          <cell r="C227">
            <v>339.71199999999999</v>
          </cell>
          <cell r="D227">
            <v>2574.39</v>
          </cell>
        </row>
        <row r="228">
          <cell r="B228">
            <v>39263</v>
          </cell>
          <cell r="C228">
            <v>339.71199999999999</v>
          </cell>
          <cell r="D228">
            <v>2574.39</v>
          </cell>
        </row>
        <row r="229">
          <cell r="B229">
            <v>39294</v>
          </cell>
          <cell r="C229">
            <v>339.71199999999999</v>
          </cell>
          <cell r="D229">
            <v>2574.39</v>
          </cell>
        </row>
        <row r="230">
          <cell r="B230">
            <v>39325</v>
          </cell>
          <cell r="C230">
            <v>339.71199999999999</v>
          </cell>
          <cell r="D230">
            <v>2574.39</v>
          </cell>
        </row>
        <row r="231">
          <cell r="B231">
            <v>39355</v>
          </cell>
          <cell r="C231">
            <v>339.71199999999999</v>
          </cell>
          <cell r="D231">
            <v>2574.39</v>
          </cell>
        </row>
        <row r="232">
          <cell r="B232">
            <v>39386</v>
          </cell>
          <cell r="C232">
            <v>339.71199999999999</v>
          </cell>
          <cell r="D232">
            <v>2574.39</v>
          </cell>
        </row>
        <row r="233">
          <cell r="B233">
            <v>39416</v>
          </cell>
          <cell r="C233">
            <v>339.71199999999999</v>
          </cell>
          <cell r="D233">
            <v>2574.39</v>
          </cell>
        </row>
        <row r="234">
          <cell r="B234">
            <v>39447</v>
          </cell>
          <cell r="C234">
            <v>339.71199999999999</v>
          </cell>
          <cell r="D234">
            <v>2574.39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xo de Caixa de RITA"/>
      <sheetName val="#REF"/>
      <sheetName val="CVA-ANEEL 5° dia útil anterior"/>
      <sheetName val="_REF"/>
      <sheetName val="Séries IGP-M e IPCA"/>
      <sheetName val="AESM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GERAL"/>
      <sheetName val="INPUT ER"/>
      <sheetName val="INPUT ANEEL"/>
      <sheetName val="Fluxo de Caixa"/>
      <sheetName val="Demonstracao de Resultados"/>
      <sheetName val="Indice Produtividade"/>
      <sheetName val="Projecao Custos"/>
      <sheetName val="Precos"/>
      <sheetName val="Investimentos"/>
      <sheetName val="Clientes"/>
      <sheetName val="Consumo"/>
      <sheetName val="Vendas-Compras"/>
      <sheetName val="Demanda"/>
      <sheetName val="Projecao Demanda"/>
    </sheetNames>
    <sheetDataSet>
      <sheetData sheetId="0" refreshError="1">
        <row r="41">
          <cell r="E41">
            <v>0.5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s "/>
      <sheetName val="Painel"/>
      <sheetName val="Focos"/>
      <sheetName val="Finanças"/>
      <sheetName val="Opex Capex M"/>
      <sheetName val="Opex Capex PA"/>
      <sheetName val="Opex Capex N"/>
      <sheetName val="Pessoal M"/>
      <sheetName val="Pessoal PA"/>
      <sheetName val="Pessoal N"/>
      <sheetName val="Material M"/>
      <sheetName val="Material PA"/>
      <sheetName val="Material N"/>
      <sheetName val="Contas Utilidades M"/>
      <sheetName val="Contas Utilidades PA"/>
      <sheetName val="Contas Utilidades N"/>
      <sheetName val="Estoque M"/>
      <sheetName val="Estoque PA"/>
      <sheetName val="Estoque N"/>
      <sheetName val="Contratos M"/>
      <sheetName val="Contratos PA"/>
      <sheetName val="Contratos N"/>
      <sheetName val="Frota M"/>
      <sheetName val="Frota PA"/>
      <sheetName val="Frota N"/>
      <sheetName val="EO"/>
      <sheetName val="EO M"/>
      <sheetName val="Dados de relacionamento"/>
      <sheetName val="INPUT GER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15">
          <cell r="B15">
            <v>19082</v>
          </cell>
          <cell r="C15">
            <v>19082</v>
          </cell>
          <cell r="D15">
            <v>19082</v>
          </cell>
          <cell r="E15">
            <v>19082</v>
          </cell>
          <cell r="F15">
            <v>19082</v>
          </cell>
          <cell r="G15">
            <v>19082</v>
          </cell>
          <cell r="H15">
            <v>19082</v>
          </cell>
          <cell r="I15">
            <v>19082</v>
          </cell>
          <cell r="J15">
            <v>19082</v>
          </cell>
          <cell r="K15">
            <v>19082</v>
          </cell>
          <cell r="L15">
            <v>19082</v>
          </cell>
          <cell r="M15">
            <v>19082</v>
          </cell>
        </row>
        <row r="16">
          <cell r="B16">
            <v>2476</v>
          </cell>
          <cell r="C16">
            <v>2476</v>
          </cell>
          <cell r="D16">
            <v>2476</v>
          </cell>
          <cell r="E16">
            <v>2476</v>
          </cell>
          <cell r="F16">
            <v>2476</v>
          </cell>
          <cell r="G16">
            <v>2476</v>
          </cell>
          <cell r="H16">
            <v>2476</v>
          </cell>
          <cell r="I16">
            <v>2476</v>
          </cell>
          <cell r="J16">
            <v>2476</v>
          </cell>
          <cell r="K16">
            <v>2476</v>
          </cell>
          <cell r="L16">
            <v>2476</v>
          </cell>
          <cell r="M16">
            <v>2476</v>
          </cell>
        </row>
        <row r="17">
          <cell r="B17">
            <v>3518</v>
          </cell>
          <cell r="C17">
            <v>3518</v>
          </cell>
          <cell r="D17">
            <v>3518</v>
          </cell>
          <cell r="E17">
            <v>3518</v>
          </cell>
          <cell r="F17">
            <v>3518</v>
          </cell>
          <cell r="G17">
            <v>3518</v>
          </cell>
          <cell r="H17">
            <v>3518</v>
          </cell>
          <cell r="I17">
            <v>3518</v>
          </cell>
          <cell r="J17">
            <v>3518</v>
          </cell>
          <cell r="K17">
            <v>3518</v>
          </cell>
          <cell r="L17">
            <v>3518</v>
          </cell>
          <cell r="M17">
            <v>3518</v>
          </cell>
        </row>
        <row r="18">
          <cell r="B18">
            <v>3170</v>
          </cell>
          <cell r="C18">
            <v>3170</v>
          </cell>
          <cell r="D18">
            <v>3170</v>
          </cell>
          <cell r="E18">
            <v>3170</v>
          </cell>
          <cell r="F18">
            <v>3170</v>
          </cell>
          <cell r="G18">
            <v>3170</v>
          </cell>
          <cell r="H18">
            <v>3170</v>
          </cell>
          <cell r="I18">
            <v>3170</v>
          </cell>
          <cell r="J18">
            <v>3170</v>
          </cell>
          <cell r="K18">
            <v>3170</v>
          </cell>
          <cell r="L18">
            <v>3170</v>
          </cell>
          <cell r="M18">
            <v>3170</v>
          </cell>
        </row>
        <row r="19">
          <cell r="B19">
            <v>3790</v>
          </cell>
          <cell r="C19">
            <v>3790</v>
          </cell>
          <cell r="D19">
            <v>3790</v>
          </cell>
          <cell r="E19">
            <v>3790</v>
          </cell>
          <cell r="F19">
            <v>3790</v>
          </cell>
          <cell r="G19">
            <v>3790</v>
          </cell>
          <cell r="H19">
            <v>3790</v>
          </cell>
          <cell r="I19">
            <v>3790</v>
          </cell>
          <cell r="J19">
            <v>3790</v>
          </cell>
          <cell r="K19">
            <v>3790</v>
          </cell>
          <cell r="L19">
            <v>3790</v>
          </cell>
          <cell r="M19">
            <v>3790</v>
          </cell>
        </row>
        <row r="20">
          <cell r="B20">
            <v>3156</v>
          </cell>
          <cell r="C20">
            <v>3156</v>
          </cell>
          <cell r="D20">
            <v>3156</v>
          </cell>
          <cell r="E20">
            <v>3156</v>
          </cell>
          <cell r="F20">
            <v>3156</v>
          </cell>
          <cell r="G20">
            <v>3156</v>
          </cell>
          <cell r="H20">
            <v>3156</v>
          </cell>
          <cell r="I20">
            <v>3156</v>
          </cell>
          <cell r="J20">
            <v>3156</v>
          </cell>
          <cell r="K20">
            <v>3156</v>
          </cell>
          <cell r="L20">
            <v>3156</v>
          </cell>
          <cell r="M20">
            <v>3156</v>
          </cell>
        </row>
        <row r="21">
          <cell r="B21">
            <v>2972</v>
          </cell>
          <cell r="C21">
            <v>2972</v>
          </cell>
          <cell r="D21">
            <v>2972</v>
          </cell>
          <cell r="E21">
            <v>2972</v>
          </cell>
          <cell r="F21">
            <v>2972</v>
          </cell>
          <cell r="G21">
            <v>2972</v>
          </cell>
          <cell r="H21">
            <v>2972</v>
          </cell>
          <cell r="I21">
            <v>2972</v>
          </cell>
          <cell r="J21">
            <v>2972</v>
          </cell>
          <cell r="K21">
            <v>2972</v>
          </cell>
          <cell r="L21">
            <v>2972</v>
          </cell>
          <cell r="M21">
            <v>2972</v>
          </cell>
        </row>
        <row r="25">
          <cell r="B25">
            <v>15639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>
            <v>2153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B27">
            <v>2735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>
            <v>2602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B29">
            <v>3113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>
            <v>2753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>
            <v>2283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</sheetData>
      <sheetData sheetId="28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1A"/>
      <sheetName val="1B"/>
      <sheetName val="1B ne"/>
      <sheetName val="1C"/>
      <sheetName val="2A"/>
      <sheetName val="2B"/>
      <sheetName val="2B ne"/>
      <sheetName val="2C"/>
      <sheetName val="3A"/>
      <sheetName val="3B"/>
      <sheetName val="3C"/>
      <sheetName val="4"/>
      <sheetName val="4ne"/>
      <sheetName val="5"/>
      <sheetName val="Dic Q1 Q2"/>
      <sheetName val="ELETROPAULO RAF 2003"/>
      <sheetName val="Dados de relacionamento"/>
    </sheetNames>
    <sheetDataSet>
      <sheetData sheetId="0" refreshError="1"/>
      <sheetData sheetId="1" refreshError="1"/>
      <sheetData sheetId="2">
        <row r="51">
          <cell r="A51" t="str">
            <v>X</v>
          </cell>
          <cell r="B51" t="str">
            <v>1</v>
          </cell>
          <cell r="C51" t="str">
            <v>S</v>
          </cell>
          <cell r="D51" t="str">
            <v>ANEEL</v>
          </cell>
          <cell r="E51" t="str">
            <v>132031101</v>
          </cell>
          <cell r="F51">
            <v>129599109.25</v>
          </cell>
          <cell r="G51">
            <v>33435122.890000001</v>
          </cell>
          <cell r="H51">
            <v>96163986.359999999</v>
          </cell>
          <cell r="I51">
            <v>247008313.6078915</v>
          </cell>
          <cell r="J51">
            <v>0</v>
          </cell>
          <cell r="K51">
            <v>247008313.6078915</v>
          </cell>
          <cell r="L51">
            <v>223928953.30247492</v>
          </cell>
          <cell r="M51">
            <v>23079360.30541658</v>
          </cell>
          <cell r="N51">
            <v>-513388.3232306976</v>
          </cell>
          <cell r="O51">
            <v>23592748.628647272</v>
          </cell>
        </row>
        <row r="52">
          <cell r="A52" t="str">
            <v>X</v>
          </cell>
          <cell r="B52" t="str">
            <v>1</v>
          </cell>
          <cell r="C52" t="str">
            <v>S</v>
          </cell>
          <cell r="D52" t="str">
            <v>ANEEL</v>
          </cell>
          <cell r="E52" t="str">
            <v>132033101</v>
          </cell>
          <cell r="F52">
            <v>7910150.0899999999</v>
          </cell>
          <cell r="G52">
            <v>800520.63</v>
          </cell>
          <cell r="H52">
            <v>7109629.46</v>
          </cell>
          <cell r="I52">
            <v>45786.677887206599</v>
          </cell>
          <cell r="J52">
            <v>0</v>
          </cell>
          <cell r="K52">
            <v>45786.677887206599</v>
          </cell>
          <cell r="L52">
            <v>25843.146616593658</v>
          </cell>
          <cell r="M52">
            <v>19943.531270612933</v>
          </cell>
          <cell r="N52">
            <v>77.252698326310309</v>
          </cell>
          <cell r="O52">
            <v>19866.278572286621</v>
          </cell>
        </row>
        <row r="53">
          <cell r="A53" t="str">
            <v>X</v>
          </cell>
          <cell r="B53" t="str">
            <v>1</v>
          </cell>
          <cell r="C53" t="str">
            <v>S</v>
          </cell>
          <cell r="D53" t="str">
            <v>ANEEL</v>
          </cell>
          <cell r="E53" t="str">
            <v>132041101</v>
          </cell>
          <cell r="F53">
            <v>27689732.420000002</v>
          </cell>
          <cell r="G53">
            <v>4123165.26</v>
          </cell>
          <cell r="H53">
            <v>23566567.16</v>
          </cell>
          <cell r="I53">
            <v>5140970.348002742</v>
          </cell>
          <cell r="J53">
            <v>0</v>
          </cell>
          <cell r="K53">
            <v>5140970.348002742</v>
          </cell>
          <cell r="L53">
            <v>3228857.4053489659</v>
          </cell>
          <cell r="M53">
            <v>1912112.942653775</v>
          </cell>
          <cell r="N53">
            <v>-8470.0873907815221</v>
          </cell>
          <cell r="O53">
            <v>1920583.0300445564</v>
          </cell>
        </row>
        <row r="54">
          <cell r="A54">
            <v>22</v>
          </cell>
          <cell r="B54" t="str">
            <v>1</v>
          </cell>
          <cell r="C54" t="str">
            <v>S</v>
          </cell>
          <cell r="D54" t="str">
            <v>ANEEL</v>
          </cell>
          <cell r="E54" t="str">
            <v>132031102</v>
          </cell>
          <cell r="F54">
            <v>107300810.15000001</v>
          </cell>
          <cell r="G54">
            <v>0</v>
          </cell>
          <cell r="H54">
            <v>107300810.15000001</v>
          </cell>
          <cell r="I54">
            <v>229645424.94350356</v>
          </cell>
          <cell r="J54">
            <v>0</v>
          </cell>
          <cell r="K54">
            <v>229645424.94350356</v>
          </cell>
          <cell r="L54">
            <v>0</v>
          </cell>
          <cell r="M54">
            <v>229645424.94350356</v>
          </cell>
          <cell r="N54">
            <v>-6898202.0056035994</v>
          </cell>
          <cell r="O54">
            <v>236543626.9491075</v>
          </cell>
        </row>
        <row r="55">
          <cell r="A55">
            <v>23</v>
          </cell>
          <cell r="B55" t="str">
            <v>1</v>
          </cell>
          <cell r="C55" t="str">
            <v>S</v>
          </cell>
          <cell r="D55" t="str">
            <v>ANEEL</v>
          </cell>
          <cell r="E55" t="str">
            <v>132041102</v>
          </cell>
          <cell r="F55">
            <v>21453.25</v>
          </cell>
          <cell r="G55">
            <v>0</v>
          </cell>
          <cell r="H55">
            <v>21453.25</v>
          </cell>
          <cell r="I55">
            <v>9746669.3745930064</v>
          </cell>
          <cell r="J55">
            <v>0</v>
          </cell>
          <cell r="K55">
            <v>9746669.3745930064</v>
          </cell>
          <cell r="L55">
            <v>0</v>
          </cell>
          <cell r="M55">
            <v>9746669.3745930064</v>
          </cell>
          <cell r="N55">
            <v>6917911.5745412717</v>
          </cell>
          <cell r="O55">
            <v>2828757.8000517352</v>
          </cell>
        </row>
        <row r="56">
          <cell r="A56">
            <v>42</v>
          </cell>
          <cell r="B56" t="str">
            <v>1</v>
          </cell>
          <cell r="C56" t="str">
            <v>S</v>
          </cell>
          <cell r="D56" t="str">
            <v>ANEEL</v>
          </cell>
          <cell r="E56" t="str">
            <v>132031104</v>
          </cell>
          <cell r="F56">
            <v>222116729.15000001</v>
          </cell>
          <cell r="G56">
            <v>87519933.370000005</v>
          </cell>
          <cell r="H56">
            <v>134596795.78</v>
          </cell>
          <cell r="I56">
            <v>251012493.99490264</v>
          </cell>
          <cell r="J56">
            <v>154944.70370807493</v>
          </cell>
          <cell r="K56">
            <v>251167438.69861045</v>
          </cell>
          <cell r="L56">
            <v>144045927.74073157</v>
          </cell>
          <cell r="M56">
            <v>107121510.95787913</v>
          </cell>
          <cell r="N56">
            <v>2041015.7637474425</v>
          </cell>
          <cell r="O56">
            <v>105080495.19413182</v>
          </cell>
        </row>
        <row r="57">
          <cell r="A57">
            <v>43</v>
          </cell>
          <cell r="B57" t="str">
            <v>1</v>
          </cell>
          <cell r="C57" t="str">
            <v>S</v>
          </cell>
          <cell r="D57" t="str">
            <v>ANEEL</v>
          </cell>
          <cell r="E57" t="str">
            <v>132041104</v>
          </cell>
          <cell r="F57">
            <v>6144728.0499999998</v>
          </cell>
          <cell r="G57">
            <v>3630096.01</v>
          </cell>
          <cell r="H57">
            <v>2514632.04</v>
          </cell>
          <cell r="I57">
            <v>2009206.855628568</v>
          </cell>
          <cell r="J57">
            <v>0</v>
          </cell>
          <cell r="K57">
            <v>2009206.855628568</v>
          </cell>
          <cell r="L57">
            <v>1332918.7932004053</v>
          </cell>
          <cell r="M57">
            <v>676288.06242816255</v>
          </cell>
          <cell r="N57">
            <v>109937.64127286506</v>
          </cell>
          <cell r="O57">
            <v>566350.42115529755</v>
          </cell>
        </row>
        <row r="58">
          <cell r="A58">
            <v>52</v>
          </cell>
          <cell r="B58" t="str">
            <v>1</v>
          </cell>
          <cell r="C58" t="str">
            <v>S</v>
          </cell>
          <cell r="D58" t="str">
            <v>ANEEL</v>
          </cell>
          <cell r="E58" t="str">
            <v>132031105</v>
          </cell>
          <cell r="F58">
            <v>5583170199.5600004</v>
          </cell>
          <cell r="G58">
            <v>2427546511.54</v>
          </cell>
          <cell r="H58">
            <v>3155623688.02</v>
          </cell>
          <cell r="I58">
            <v>7902790374.8277121</v>
          </cell>
          <cell r="J58">
            <v>3645712990.1169238</v>
          </cell>
          <cell r="K58">
            <v>11548503364.946001</v>
          </cell>
          <cell r="L58">
            <v>6834888864.2900887</v>
          </cell>
          <cell r="M58">
            <v>4713388195.034956</v>
          </cell>
          <cell r="N58">
            <v>411832140.31026256</v>
          </cell>
          <cell r="O58">
            <v>4301556054.7245941</v>
          </cell>
        </row>
        <row r="59">
          <cell r="A59">
            <v>53</v>
          </cell>
          <cell r="B59" t="str">
            <v>1</v>
          </cell>
          <cell r="C59" t="str">
            <v>S</v>
          </cell>
          <cell r="D59" t="str">
            <v>ANEEL</v>
          </cell>
          <cell r="E59" t="str">
            <v>132041105</v>
          </cell>
          <cell r="F59">
            <v>104993572.66</v>
          </cell>
          <cell r="G59">
            <v>47071821.219999999</v>
          </cell>
          <cell r="H59">
            <v>57921751.439999998</v>
          </cell>
          <cell r="I59">
            <v>172732610.94540444</v>
          </cell>
          <cell r="J59">
            <v>11920.8647615711</v>
          </cell>
          <cell r="K59">
            <v>172744531.81016597</v>
          </cell>
          <cell r="L59">
            <v>130015790.11674762</v>
          </cell>
          <cell r="M59">
            <v>42728741.693416722</v>
          </cell>
          <cell r="N59">
            <v>3058620.7733982662</v>
          </cell>
          <cell r="O59">
            <v>39670120.920018047</v>
          </cell>
        </row>
        <row r="60">
          <cell r="A60">
            <v>62</v>
          </cell>
          <cell r="B60" t="str">
            <v>1</v>
          </cell>
          <cell r="C60" t="str">
            <v>S</v>
          </cell>
          <cell r="D60" t="str">
            <v>ANEEL</v>
          </cell>
          <cell r="E60" t="str">
            <v>132031106</v>
          </cell>
          <cell r="F60">
            <v>23321350.75</v>
          </cell>
          <cell r="G60">
            <v>20746495.75</v>
          </cell>
          <cell r="H60">
            <v>2574855</v>
          </cell>
          <cell r="I60">
            <v>36638570.832035124</v>
          </cell>
          <cell r="J60">
            <v>0</v>
          </cell>
          <cell r="K60">
            <v>36638570.832035124</v>
          </cell>
          <cell r="L60">
            <v>36500860.004646339</v>
          </cell>
          <cell r="M60">
            <v>137710.82738877714</v>
          </cell>
          <cell r="N60">
            <v>2.9357603573370675E-9</v>
          </cell>
          <cell r="O60">
            <v>137710.82738877423</v>
          </cell>
        </row>
        <row r="61">
          <cell r="A61">
            <v>63</v>
          </cell>
          <cell r="B61" t="str">
            <v>1</v>
          </cell>
          <cell r="C61" t="str">
            <v>S</v>
          </cell>
          <cell r="D61" t="str">
            <v>ANEEL</v>
          </cell>
          <cell r="E61" t="str">
            <v>132041106</v>
          </cell>
          <cell r="F61">
            <v>27154366.390000001</v>
          </cell>
          <cell r="G61">
            <v>15499494.390000001</v>
          </cell>
          <cell r="H61">
            <v>11654872</v>
          </cell>
          <cell r="I61">
            <v>43454425.527250737</v>
          </cell>
          <cell r="J61">
            <v>0</v>
          </cell>
          <cell r="K61">
            <v>43454425.527250737</v>
          </cell>
          <cell r="L61">
            <v>38406787.627114139</v>
          </cell>
          <cell r="M61">
            <v>5047637.9001365695</v>
          </cell>
          <cell r="N61">
            <v>-3.470912564598176E-9</v>
          </cell>
          <cell r="O61">
            <v>5047637.9001365723</v>
          </cell>
        </row>
        <row r="62">
          <cell r="A62">
            <v>72</v>
          </cell>
          <cell r="B62" t="str">
            <v>1</v>
          </cell>
          <cell r="C62" t="str">
            <v>S</v>
          </cell>
          <cell r="D62" t="str">
            <v>ANEEL</v>
          </cell>
          <cell r="E62" t="str">
            <v>132031107</v>
          </cell>
          <cell r="F62">
            <v>24253012.449999999</v>
          </cell>
          <cell r="G62">
            <v>13358824.449999999</v>
          </cell>
          <cell r="H62">
            <v>10894188</v>
          </cell>
          <cell r="I62">
            <v>39767629.954334505</v>
          </cell>
          <cell r="J62">
            <v>0</v>
          </cell>
          <cell r="K62">
            <v>39767629.954334505</v>
          </cell>
          <cell r="L62">
            <v>33870209.475601852</v>
          </cell>
          <cell r="M62">
            <v>5897420.4787305305</v>
          </cell>
          <cell r="N62">
            <v>2.7033167671987135</v>
          </cell>
          <cell r="O62">
            <v>5897417.7754135281</v>
          </cell>
        </row>
        <row r="63">
          <cell r="A63">
            <v>73</v>
          </cell>
          <cell r="B63" t="str">
            <v>1</v>
          </cell>
          <cell r="C63" t="str">
            <v>S</v>
          </cell>
          <cell r="D63" t="str">
            <v>ANEEL</v>
          </cell>
          <cell r="E63" t="str">
            <v>132041107</v>
          </cell>
          <cell r="F63">
            <v>38105916.649999999</v>
          </cell>
          <cell r="G63">
            <v>22700273.850000001</v>
          </cell>
          <cell r="H63">
            <v>15405642.800000001</v>
          </cell>
          <cell r="I63">
            <v>71131409.338281512</v>
          </cell>
          <cell r="J63">
            <v>0</v>
          </cell>
          <cell r="K63">
            <v>71131409.338281497</v>
          </cell>
          <cell r="L63">
            <v>62566193.068155229</v>
          </cell>
          <cell r="M63">
            <v>8565216.2701341938</v>
          </cell>
          <cell r="N63">
            <v>213.89080171263706</v>
          </cell>
          <cell r="O63">
            <v>8565002.3793312889</v>
          </cell>
        </row>
        <row r="64">
          <cell r="C64" t="str">
            <v>De Base Blindada Consulta "Quadro 1A Intag"</v>
          </cell>
        </row>
        <row r="65">
          <cell r="B65" t="str">
            <v>Ciclo</v>
          </cell>
          <cell r="C65" t="str">
            <v>STELEGIVEL</v>
          </cell>
          <cell r="D65" t="str">
            <v>AJUSTES</v>
          </cell>
          <cell r="E65" t="str">
            <v>Q1A Intangiveis</v>
          </cell>
          <cell r="F65" t="str">
            <v>SomaDeVLORIG</v>
          </cell>
          <cell r="G65" t="str">
            <v>SomaDeVLDPACUM</v>
          </cell>
          <cell r="H65" t="str">
            <v>SomaDeSaldo_Contábil</v>
          </cell>
          <cell r="I65" t="str">
            <v>SumaDeValor de Fabrica atualizado</v>
          </cell>
          <cell r="J65" t="str">
            <v>SumaDeCustos adicionais atualizados</v>
          </cell>
          <cell r="K65" t="str">
            <v>SumaDeVNR da Base do 1 ciclo atualizada</v>
          </cell>
          <cell r="L65" t="str">
            <v>SumaDeDepreciação acumulada da Base do 1 ciclo atualizada</v>
          </cell>
          <cell r="M65" t="str">
            <v>SumaDeVMU da Base do 1 ciclo atualizada</v>
          </cell>
          <cell r="N65" t="str">
            <v>SumaDeParcela do indice de aproveitamento</v>
          </cell>
          <cell r="O65" t="str">
            <v>SumaDeVBR da Base do 1 ciclo atualizada</v>
          </cell>
        </row>
        <row r="66">
          <cell r="A66">
            <v>11</v>
          </cell>
          <cell r="B66" t="str">
            <v>1</v>
          </cell>
          <cell r="C66" t="str">
            <v>S</v>
          </cell>
          <cell r="D66" t="str">
            <v>ANEEL</v>
          </cell>
          <cell r="E66" t="str">
            <v>11</v>
          </cell>
          <cell r="F66">
            <v>2485834.0499999998</v>
          </cell>
          <cell r="G66">
            <v>715.33</v>
          </cell>
          <cell r="H66">
            <v>2485118.7200000002</v>
          </cell>
          <cell r="I66">
            <v>6313894.9758259756</v>
          </cell>
          <cell r="J66">
            <v>0</v>
          </cell>
          <cell r="K66">
            <v>6313894.9758259756</v>
          </cell>
          <cell r="L66">
            <v>4210714.1633226164</v>
          </cell>
          <cell r="M66">
            <v>2103180.8125033565</v>
          </cell>
          <cell r="N66">
            <v>-60759.028172874314</v>
          </cell>
          <cell r="O66">
            <v>2163939.8406762294</v>
          </cell>
        </row>
        <row r="67">
          <cell r="A67">
            <v>12</v>
          </cell>
          <cell r="B67" t="str">
            <v>1</v>
          </cell>
          <cell r="C67" t="str">
            <v>S</v>
          </cell>
          <cell r="D67" t="str">
            <v>ANEEL</v>
          </cell>
          <cell r="E67" t="str">
            <v>12</v>
          </cell>
          <cell r="F67">
            <v>161239787.72999999</v>
          </cell>
          <cell r="G67">
            <v>38278665.369999997</v>
          </cell>
          <cell r="H67">
            <v>122961122.36</v>
          </cell>
          <cell r="I67">
            <v>243804866.04700947</v>
          </cell>
          <cell r="J67">
            <v>0</v>
          </cell>
          <cell r="K67">
            <v>243804866.0470095</v>
          </cell>
          <cell r="L67">
            <v>221524954.88104787</v>
          </cell>
          <cell r="M67">
            <v>22279911.165961813</v>
          </cell>
          <cell r="N67">
            <v>-444526.33694620716</v>
          </cell>
          <cell r="O67">
            <v>22724437.502908029</v>
          </cell>
        </row>
        <row r="68">
          <cell r="A68">
            <v>13</v>
          </cell>
          <cell r="B68" t="str">
            <v>1</v>
          </cell>
          <cell r="C68" t="str">
            <v>S</v>
          </cell>
          <cell r="D68" t="str">
            <v>ANEEL</v>
          </cell>
          <cell r="E68" t="str">
            <v>13</v>
          </cell>
          <cell r="F68">
            <v>1473369.98</v>
          </cell>
          <cell r="G68">
            <v>79428.08</v>
          </cell>
          <cell r="H68">
            <v>1393941.9</v>
          </cell>
          <cell r="I68">
            <v>2076309.6109458997</v>
          </cell>
          <cell r="J68">
            <v>0</v>
          </cell>
          <cell r="K68">
            <v>2076309.6109458997</v>
          </cell>
          <cell r="L68">
            <v>1447984.8100701112</v>
          </cell>
          <cell r="M68">
            <v>628324.80087578879</v>
          </cell>
          <cell r="N68">
            <v>-16495.792804071156</v>
          </cell>
          <cell r="O68">
            <v>644820.59367985989</v>
          </cell>
        </row>
      </sheetData>
      <sheetData sheetId="3"/>
      <sheetData sheetId="4" refreshError="1"/>
      <sheetData sheetId="5" refreshError="1"/>
      <sheetData sheetId="6"/>
      <sheetData sheetId="7">
        <row r="35">
          <cell r="B35" t="str">
            <v>60 - ID DE LINHA QUADRO 2</v>
          </cell>
          <cell r="C35" t="str">
            <v>62 - STATUS DE ELEGIBILIDADE</v>
          </cell>
          <cell r="D35" t="str">
            <v>SomaDe14 - VALOR RESIDUAL CONTABIL (R$)</v>
          </cell>
          <cell r="E35" t="str">
            <v>SomaDe37 - VALOR FABRICA TOTAL (R$)</v>
          </cell>
          <cell r="F35" t="str">
            <v>SomaDe38 - COMPONENTE MENOR TOTAL (R$)</v>
          </cell>
          <cell r="G35" t="str">
            <v>SomaDe45 - CA CUSTO ADICIONAL TOTAL</v>
          </cell>
          <cell r="H35" t="str">
            <v>SomaDe21 - VNR (R$)</v>
          </cell>
          <cell r="I35" t="str">
            <v>SomaDe23 - VALOR DO IA (R$)</v>
          </cell>
          <cell r="J35" t="str">
            <v>SomaDe24 - VNR MENOS IA (R$)</v>
          </cell>
          <cell r="K35" t="str">
            <v>SomaDe25 - DEPRECIACAO ACUMULADA (R$)</v>
          </cell>
          <cell r="L35" t="str">
            <v>SomaDe27 - VMU = VBR (R$)</v>
          </cell>
        </row>
        <row r="36">
          <cell r="A36">
            <v>211</v>
          </cell>
          <cell r="B36" t="str">
            <v>211</v>
          </cell>
          <cell r="C36" t="str">
            <v>ELEGÍVEL</v>
          </cell>
          <cell r="D36">
            <v>954024.88</v>
          </cell>
          <cell r="E36">
            <v>2076781.27397</v>
          </cell>
          <cell r="F36">
            <v>0</v>
          </cell>
          <cell r="G36">
            <v>108880.5</v>
          </cell>
          <cell r="H36">
            <v>2185661.77397</v>
          </cell>
          <cell r="I36">
            <v>0</v>
          </cell>
          <cell r="J36">
            <v>2185661.77397</v>
          </cell>
          <cell r="K36">
            <v>0</v>
          </cell>
          <cell r="L36">
            <v>2185661.77397</v>
          </cell>
        </row>
        <row r="37">
          <cell r="A37">
            <v>212</v>
          </cell>
          <cell r="B37" t="str">
            <v>212</v>
          </cell>
          <cell r="C37" t="str">
            <v>ELEGÍVEL</v>
          </cell>
          <cell r="D37">
            <v>31162775.829999998</v>
          </cell>
          <cell r="E37">
            <v>229501015.09604958</v>
          </cell>
          <cell r="F37">
            <v>0</v>
          </cell>
          <cell r="G37">
            <v>14647507.464776045</v>
          </cell>
          <cell r="H37">
            <v>244148522.56082562</v>
          </cell>
          <cell r="I37">
            <v>32953.433700000001</v>
          </cell>
          <cell r="J37">
            <v>244115569.12711242</v>
          </cell>
          <cell r="K37">
            <v>5893414.8207042394</v>
          </cell>
          <cell r="L37">
            <v>238222154.3492825</v>
          </cell>
        </row>
        <row r="38">
          <cell r="A38">
            <v>213</v>
          </cell>
          <cell r="B38" t="str">
            <v>213</v>
          </cell>
          <cell r="C38" t="str">
            <v>ELEGÍVEL</v>
          </cell>
          <cell r="D38">
            <v>61201319.974999972</v>
          </cell>
          <cell r="E38">
            <v>233254954.49763602</v>
          </cell>
          <cell r="F38">
            <v>8326232.2214130377</v>
          </cell>
          <cell r="G38">
            <v>28388959.129913002</v>
          </cell>
          <cell r="H38">
            <v>269970145.84895933</v>
          </cell>
          <cell r="I38">
            <v>0</v>
          </cell>
          <cell r="J38">
            <v>269970145.84895933</v>
          </cell>
          <cell r="K38">
            <v>200989884.80540004</v>
          </cell>
          <cell r="L38">
            <v>68980261.043865144</v>
          </cell>
        </row>
        <row r="39">
          <cell r="A39">
            <v>221</v>
          </cell>
          <cell r="B39" t="str">
            <v>221</v>
          </cell>
          <cell r="C39" t="str">
            <v>ELEGÍVEL</v>
          </cell>
          <cell r="D39">
            <v>199103719.44999945</v>
          </cell>
          <cell r="E39">
            <v>172116297.62693933</v>
          </cell>
          <cell r="F39">
            <v>38291288.826699808</v>
          </cell>
          <cell r="G39">
            <v>115766102.19586942</v>
          </cell>
          <cell r="H39">
            <v>326173688.64950466</v>
          </cell>
          <cell r="I39">
            <v>0</v>
          </cell>
          <cell r="J39">
            <v>326173688.64950466</v>
          </cell>
          <cell r="K39">
            <v>72825798.001129404</v>
          </cell>
          <cell r="L39">
            <v>253347890.64836845</v>
          </cell>
        </row>
        <row r="40">
          <cell r="A40">
            <v>222</v>
          </cell>
          <cell r="B40" t="str">
            <v>222</v>
          </cell>
          <cell r="C40" t="str">
            <v>ELEGÍVEL</v>
          </cell>
          <cell r="D40">
            <v>0</v>
          </cell>
          <cell r="E40">
            <v>16995</v>
          </cell>
          <cell r="F40">
            <v>2719200</v>
          </cell>
          <cell r="G40">
            <v>2264116.3875000002</v>
          </cell>
          <cell r="H40">
            <v>5000311.3875000002</v>
          </cell>
          <cell r="I40">
            <v>0</v>
          </cell>
          <cell r="J40">
            <v>5000311.3875000002</v>
          </cell>
          <cell r="K40">
            <v>5000311.3875000002</v>
          </cell>
          <cell r="L40">
            <v>0</v>
          </cell>
        </row>
        <row r="41">
          <cell r="A41">
            <v>223</v>
          </cell>
          <cell r="B41" t="str">
            <v>223</v>
          </cell>
          <cell r="C41" t="str">
            <v>ELEGÍVEL</v>
          </cell>
          <cell r="D41">
            <v>253471155.79999956</v>
          </cell>
          <cell r="E41">
            <v>119293631.53991845</v>
          </cell>
          <cell r="F41">
            <v>42465239.183931932</v>
          </cell>
          <cell r="G41">
            <v>433168774.84629232</v>
          </cell>
          <cell r="H41">
            <v>594927645.57013977</v>
          </cell>
          <cell r="I41">
            <v>0</v>
          </cell>
          <cell r="J41">
            <v>594927645.57013977</v>
          </cell>
          <cell r="K41">
            <v>55170468.37477237</v>
          </cell>
          <cell r="L41">
            <v>539757177.19537425</v>
          </cell>
        </row>
        <row r="42">
          <cell r="A42">
            <v>224</v>
          </cell>
          <cell r="B42" t="str">
            <v>224</v>
          </cell>
          <cell r="C42" t="str">
            <v>ELEGÍVEL</v>
          </cell>
          <cell r="D42">
            <v>1083259.8999999999</v>
          </cell>
          <cell r="E42">
            <v>671554.42263087002</v>
          </cell>
          <cell r="F42">
            <v>42215.406885141798</v>
          </cell>
          <cell r="G42">
            <v>1057595.8013591554</v>
          </cell>
          <cell r="H42">
            <v>1771365.6308751672</v>
          </cell>
          <cell r="I42">
            <v>0</v>
          </cell>
          <cell r="J42">
            <v>1771365.6308751672</v>
          </cell>
          <cell r="K42">
            <v>1034944.381585422</v>
          </cell>
          <cell r="L42">
            <v>736421.24928974523</v>
          </cell>
        </row>
        <row r="43">
          <cell r="A43">
            <v>322</v>
          </cell>
          <cell r="B43" t="str">
            <v>322</v>
          </cell>
          <cell r="C43" t="str">
            <v>ELEGÍVEL</v>
          </cell>
          <cell r="D43">
            <v>249465.46</v>
          </cell>
          <cell r="E43">
            <v>637369.71228099999</v>
          </cell>
          <cell r="F43">
            <v>0</v>
          </cell>
          <cell r="G43">
            <v>0</v>
          </cell>
          <cell r="H43">
            <v>637369.71228099999</v>
          </cell>
          <cell r="I43">
            <v>0</v>
          </cell>
          <cell r="J43">
            <v>637369.71228099999</v>
          </cell>
          <cell r="K43">
            <v>72145.713722637869</v>
          </cell>
          <cell r="L43">
            <v>565223.99854719208</v>
          </cell>
        </row>
        <row r="44">
          <cell r="A44">
            <v>411</v>
          </cell>
          <cell r="B44" t="str">
            <v>411</v>
          </cell>
          <cell r="C44" t="str">
            <v>ELEGÍVEL</v>
          </cell>
          <cell r="D44">
            <v>155109924.94999981</v>
          </cell>
          <cell r="E44">
            <v>210826519.23029956</v>
          </cell>
          <cell r="F44">
            <v>16765172.403182982</v>
          </cell>
          <cell r="G44">
            <v>157418512.27978712</v>
          </cell>
          <cell r="H44">
            <v>385010203.91326874</v>
          </cell>
          <cell r="I44">
            <v>0</v>
          </cell>
          <cell r="J44">
            <v>385010203.91326874</v>
          </cell>
          <cell r="K44">
            <v>21954013.438002322</v>
          </cell>
          <cell r="L44">
            <v>363056190.47526777</v>
          </cell>
        </row>
        <row r="45">
          <cell r="A45">
            <v>511</v>
          </cell>
          <cell r="B45" t="str">
            <v>511</v>
          </cell>
          <cell r="C45" t="str">
            <v>ELEGÍVEL</v>
          </cell>
          <cell r="D45">
            <v>4217712.8899999997</v>
          </cell>
          <cell r="E45">
            <v>2158833.2614087351</v>
          </cell>
          <cell r="F45">
            <v>0</v>
          </cell>
          <cell r="G45">
            <v>2694967.2213661768</v>
          </cell>
          <cell r="H45">
            <v>4853800.4827749263</v>
          </cell>
          <cell r="I45">
            <v>0</v>
          </cell>
          <cell r="J45">
            <v>4853800.4827749263</v>
          </cell>
          <cell r="K45">
            <v>575524.20414710545</v>
          </cell>
          <cell r="L45">
            <v>4278276.2786278129</v>
          </cell>
        </row>
        <row r="46">
          <cell r="A46">
            <v>611</v>
          </cell>
          <cell r="B46" t="str">
            <v>611</v>
          </cell>
          <cell r="C46" t="str">
            <v>ELEGÍVEL</v>
          </cell>
          <cell r="D46">
            <v>7446236.76000001</v>
          </cell>
          <cell r="E46">
            <v>23428907</v>
          </cell>
          <cell r="F46">
            <v>0</v>
          </cell>
          <cell r="G46">
            <v>0</v>
          </cell>
          <cell r="H46">
            <v>23428907</v>
          </cell>
          <cell r="I46">
            <v>0</v>
          </cell>
          <cell r="J46">
            <v>23428907</v>
          </cell>
          <cell r="K46">
            <v>10407880.288294429</v>
          </cell>
          <cell r="L46">
            <v>13021026.71170558</v>
          </cell>
        </row>
        <row r="47">
          <cell r="A47">
            <v>711</v>
          </cell>
          <cell r="B47" t="str">
            <v>711</v>
          </cell>
          <cell r="C47" t="str">
            <v>ELEGÍVEL</v>
          </cell>
          <cell r="D47">
            <v>39780111.959999964</v>
          </cell>
          <cell r="E47">
            <v>127115858</v>
          </cell>
          <cell r="F47">
            <v>0</v>
          </cell>
          <cell r="G47">
            <v>0</v>
          </cell>
          <cell r="H47">
            <v>127115858</v>
          </cell>
          <cell r="I47">
            <v>0</v>
          </cell>
          <cell r="J47">
            <v>127115858</v>
          </cell>
          <cell r="K47">
            <v>11006852.698866764</v>
          </cell>
          <cell r="L47">
            <v>116109005.30113357</v>
          </cell>
        </row>
        <row r="48">
          <cell r="A48">
            <v>811</v>
          </cell>
          <cell r="B48" t="str">
            <v>811</v>
          </cell>
          <cell r="C48" t="str">
            <v>ELEGÍVEL</v>
          </cell>
          <cell r="D48">
            <v>38629432.280000001</v>
          </cell>
          <cell r="E48">
            <v>78075681.596320003</v>
          </cell>
          <cell r="F48">
            <v>0</v>
          </cell>
          <cell r="G48">
            <v>0</v>
          </cell>
          <cell r="H48">
            <v>78075681.596320003</v>
          </cell>
          <cell r="I48">
            <v>0</v>
          </cell>
          <cell r="J48">
            <v>78075681.596320003</v>
          </cell>
          <cell r="K48">
            <v>15515795.659220003</v>
          </cell>
          <cell r="L48">
            <v>62559885.937099926</v>
          </cell>
        </row>
        <row r="49">
          <cell r="A49">
            <v>911</v>
          </cell>
          <cell r="B49" t="str">
            <v>911</v>
          </cell>
          <cell r="C49" t="str">
            <v>ELEGÍVEL</v>
          </cell>
          <cell r="D49">
            <v>1980229.8</v>
          </cell>
          <cell r="E49">
            <v>19830121.3905969</v>
          </cell>
          <cell r="F49">
            <v>1879479.3442775549</v>
          </cell>
          <cell r="G49">
            <v>2695252.5319913495</v>
          </cell>
          <cell r="H49">
            <v>24404853.266865805</v>
          </cell>
          <cell r="I49">
            <v>0</v>
          </cell>
          <cell r="J49">
            <v>24404853.266865805</v>
          </cell>
          <cell r="K49">
            <v>20359586.283539716</v>
          </cell>
          <cell r="L49">
            <v>4045266.9833712378</v>
          </cell>
        </row>
        <row r="50">
          <cell r="A50">
            <v>311</v>
          </cell>
        </row>
        <row r="52">
          <cell r="D52">
            <v>794389369.93499863</v>
          </cell>
          <cell r="E52">
            <v>1219004519.6480503</v>
          </cell>
          <cell r="F52">
            <v>110488827.38639048</v>
          </cell>
          <cell r="G52">
            <v>758210668.35885465</v>
          </cell>
          <cell r="H52">
            <v>2087704015.3932848</v>
          </cell>
          <cell r="I52">
            <v>32953.433700000001</v>
          </cell>
          <cell r="J52">
            <v>2087671061.9595718</v>
          </cell>
          <cell r="K52">
            <v>420806620.05688447</v>
          </cell>
          <cell r="L52">
            <v>1666864441.9459033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TROPAULO RAF 2003"/>
      <sheetName val="Aux1"/>
      <sheetName val="Plan1"/>
      <sheetName val="A"/>
      <sheetName val="B"/>
      <sheetName val="1A"/>
      <sheetName val="1B"/>
      <sheetName val="1C"/>
      <sheetName val="1B ne"/>
      <sheetName val="2A"/>
      <sheetName val="2B"/>
      <sheetName val="2B ne"/>
      <sheetName val="2C"/>
      <sheetName val="3A"/>
      <sheetName val="3B"/>
      <sheetName val="3C"/>
      <sheetName val="4"/>
      <sheetName val="4 ne"/>
      <sheetName val="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Submercados"/>
      <sheetName val="Dados"/>
      <sheetName val="SISTEMA"/>
      <sheetName val="1B"/>
      <sheetName val="Plan1"/>
    </sheetNames>
    <sheetDataSet>
      <sheetData sheetId="0" refreshError="1"/>
      <sheetData sheetId="1" refreshError="1"/>
      <sheetData sheetId="2" refreshError="1">
        <row r="6">
          <cell r="I6">
            <v>40000</v>
          </cell>
        </row>
        <row r="7">
          <cell r="I7">
            <v>12000</v>
          </cell>
        </row>
        <row r="8">
          <cell r="I8">
            <v>12000</v>
          </cell>
        </row>
        <row r="9">
          <cell r="I9">
            <v>10000</v>
          </cell>
        </row>
        <row r="10">
          <cell r="I10">
            <v>65000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Submercados"/>
      <sheetName val="Curvas de Sobras x Déficits"/>
      <sheetName val="Usinas Novas Consideradas"/>
      <sheetName val="Dados"/>
      <sheetName val="SISTEMA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1">
          <cell r="J11">
            <v>6000</v>
          </cell>
        </row>
        <row r="12">
          <cell r="J12">
            <v>-3000</v>
          </cell>
        </row>
      </sheetData>
      <sheetData sheetId="5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BxFIS (EsCelsa)"/>
      <sheetName val="07"/>
      <sheetName val="08"/>
      <sheetName val="13"/>
      <sheetName val="17"/>
      <sheetName val="19"/>
      <sheetName val="22"/>
      <sheetName val="23"/>
      <sheetName val="24"/>
      <sheetName val="27"/>
      <sheetName val="31"/>
      <sheetName val="Resumo"/>
      <sheetName val="33"/>
      <sheetName val="34"/>
      <sheetName val="38"/>
      <sheetName val="39"/>
      <sheetName val="41"/>
      <sheetName val="42"/>
      <sheetName val="48"/>
      <sheetName val="49"/>
      <sheetName val="51"/>
      <sheetName val="54"/>
      <sheetName val="58"/>
      <sheetName val="60"/>
      <sheetName val="63"/>
      <sheetName val="66"/>
      <sheetName val="68"/>
      <sheetName val="73"/>
      <sheetName val="74"/>
      <sheetName val="77"/>
      <sheetName val="79"/>
      <sheetName val="80"/>
      <sheetName val="81"/>
      <sheetName val="87"/>
      <sheetName val="88"/>
      <sheetName val="Sotfware"/>
      <sheetName val="Sobras Físicas"/>
      <sheetName val="Não Elegíveis"/>
      <sheetName val="Retirados (Antes 8_2004)"/>
      <sheetName val="Dad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DK6">
            <v>61132.795314329094</v>
          </cell>
        </row>
        <row r="9">
          <cell r="DK9">
            <v>3263.8608131742612</v>
          </cell>
        </row>
        <row r="11">
          <cell r="DK11">
            <v>6765.6175493430374</v>
          </cell>
        </row>
        <row r="12">
          <cell r="DK12">
            <v>2904.1812556393206</v>
          </cell>
        </row>
        <row r="13">
          <cell r="DK13">
            <v>4212.3323649348804</v>
          </cell>
        </row>
        <row r="14">
          <cell r="DK14">
            <v>2189.3227633903916</v>
          </cell>
        </row>
        <row r="16">
          <cell r="DK16">
            <v>31687.000861873636</v>
          </cell>
        </row>
        <row r="17">
          <cell r="DK17">
            <v>8961.883363553341</v>
          </cell>
        </row>
        <row r="18">
          <cell r="DK18">
            <v>52411.813007868579</v>
          </cell>
        </row>
        <row r="19">
          <cell r="DK19">
            <v>18600.051523682116</v>
          </cell>
        </row>
        <row r="27">
          <cell r="DK27">
            <v>1129.2273294155707</v>
          </cell>
        </row>
        <row r="29">
          <cell r="DK29">
            <v>104099.73630328546</v>
          </cell>
        </row>
        <row r="30">
          <cell r="DK30">
            <v>45449.974931253448</v>
          </cell>
        </row>
        <row r="33">
          <cell r="DK33">
            <v>3975.8695975689061</v>
          </cell>
        </row>
        <row r="34">
          <cell r="DK34">
            <v>3047.5871434895707</v>
          </cell>
        </row>
        <row r="37">
          <cell r="DK37">
            <v>2927.3152634005901</v>
          </cell>
        </row>
        <row r="38">
          <cell r="DK38">
            <v>2277.5901498441767</v>
          </cell>
        </row>
        <row r="39">
          <cell r="DK39">
            <v>10685.937223454875</v>
          </cell>
        </row>
        <row r="44">
          <cell r="DK44">
            <v>1832.6134794777033</v>
          </cell>
        </row>
        <row r="47">
          <cell r="DK47">
            <v>41360.847255504588</v>
          </cell>
        </row>
        <row r="48">
          <cell r="DK48">
            <v>19551.752764692632</v>
          </cell>
        </row>
        <row r="49">
          <cell r="DK49">
            <v>1164.0670603430976</v>
          </cell>
        </row>
        <row r="50">
          <cell r="DK50">
            <v>5631.6264489446257</v>
          </cell>
        </row>
        <row r="51">
          <cell r="DK51">
            <v>20171.333274770976</v>
          </cell>
        </row>
        <row r="52">
          <cell r="DK52">
            <v>2451.6052073440087</v>
          </cell>
        </row>
        <row r="54">
          <cell r="DK54">
            <v>2771.5152150987869</v>
          </cell>
        </row>
        <row r="56">
          <cell r="DK56">
            <v>755.45431932084841</v>
          </cell>
        </row>
        <row r="59">
          <cell r="DK59">
            <v>21127.010515728245</v>
          </cell>
        </row>
        <row r="60">
          <cell r="DK60">
            <v>1362.1812790739023</v>
          </cell>
        </row>
        <row r="63">
          <cell r="DK63">
            <v>4699.2928458271736</v>
          </cell>
        </row>
        <row r="64">
          <cell r="DK64">
            <v>6426.845665919971</v>
          </cell>
        </row>
        <row r="65">
          <cell r="DK65">
            <v>6057.8781359531831</v>
          </cell>
        </row>
        <row r="66">
          <cell r="DK66">
            <v>1501.384107884531</v>
          </cell>
        </row>
        <row r="67">
          <cell r="DK67">
            <v>1890.7623942857626</v>
          </cell>
        </row>
        <row r="75">
          <cell r="DK75">
            <v>39282.070143144585</v>
          </cell>
        </row>
        <row r="77">
          <cell r="DK77">
            <v>39733.156188646622</v>
          </cell>
        </row>
        <row r="78">
          <cell r="DK78">
            <v>3644.7653895097474</v>
          </cell>
        </row>
        <row r="79">
          <cell r="DK79">
            <v>47728.880997168264</v>
          </cell>
        </row>
        <row r="80">
          <cell r="DK80">
            <v>476903.43226583384</v>
          </cell>
        </row>
        <row r="81">
          <cell r="DK81">
            <v>20435.525083092954</v>
          </cell>
        </row>
        <row r="82">
          <cell r="DK82">
            <v>261.58635985236185</v>
          </cell>
        </row>
        <row r="85">
          <cell r="DK85">
            <v>1380.5119428264218</v>
          </cell>
        </row>
        <row r="87">
          <cell r="DK87">
            <v>960.44827621144907</v>
          </cell>
        </row>
        <row r="88">
          <cell r="DK88">
            <v>357.05841243551168</v>
          </cell>
        </row>
        <row r="89">
          <cell r="DK89">
            <v>513.70236849627531</v>
          </cell>
        </row>
        <row r="90">
          <cell r="DK90">
            <v>1928.0453332708053</v>
          </cell>
        </row>
        <row r="94">
          <cell r="DK94">
            <v>4694.8157977943138</v>
          </cell>
        </row>
        <row r="95">
          <cell r="DK95">
            <v>480.24550954801026</v>
          </cell>
        </row>
        <row r="98">
          <cell r="DK98">
            <v>171048.57488918345</v>
          </cell>
        </row>
        <row r="99">
          <cell r="DK99">
            <v>28411.090965854841</v>
          </cell>
        </row>
        <row r="100">
          <cell r="DK100">
            <v>3080.1381081803243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LT CN-Blumenau original"/>
      <sheetName val="LT CN-Blumenau + igpm.julho01"/>
      <sheetName val="LT CN-Blumenaujulho+PD"/>
      <sheetName val="CalculoManual"/>
      <sheetName val="IGPM"/>
      <sheetName val="Plan1"/>
      <sheetName val="Plan2"/>
      <sheetName val="Plan3"/>
      <sheetName val="Curto Prazo"/>
      <sheetName val="Gráficos - Curto Prazo"/>
      <sheetName val="08+04"/>
      <sheetName val="Gráficos 8+4"/>
      <sheetName val="Planilha de Projeção"/>
      <sheetName val="Passivo Projeção"/>
      <sheetName val="Ativo Projeção"/>
      <sheetName val="Remuneracao ISA"/>
      <sheetName val="Rem_07_08_Agosto07"/>
      <sheetName val="JSCP"/>
      <sheetName val="Planilha de Projeção (2)"/>
      <sheetName val="Quadros Extras"/>
      <sheetName val="Orçto.Aprovado 2007"/>
      <sheetName val="DRE Contábil"/>
      <sheetName val="DRE Projeção Acum."/>
      <sheetName val="DRE Projeção Mensal"/>
      <sheetName val="Variação DRE"/>
      <sheetName val="Ativo Contábil"/>
      <sheetName val="Variação Ativo"/>
      <sheetName val="Passivo Contábil"/>
      <sheetName val="Variação Passivo"/>
      <sheetName val="Variação"/>
      <sheetName val="Empr -&gt; PDV e a obter"/>
      <sheetName val="BNDES"/>
      <sheetName val="FC Direto"/>
      <sheetName val="parâmetros"/>
      <sheetName val="Indicadores"/>
      <sheetName val="Covenants_BNDES"/>
      <sheetName val="WACC"/>
      <sheetName val="Indicadores_ISA"/>
      <sheetName val="FCL"/>
      <sheetName val="Tabela_Energizacao"/>
      <sheetName val="BNDES_Financeiro"/>
      <sheetName val="Receita 07"/>
      <sheetName val="Receita 08-18_30.08"/>
      <sheetName val="Pessoal"/>
      <sheetName val="MSO "/>
      <sheetName val="MSO com produt"/>
      <sheetName val="Fund.Secretaria"/>
      <sheetName val="Câmbio"/>
      <sheetName val="TI_21jul07"/>
      <sheetName val="IR07-corrente"/>
      <sheetName val="CSLL07-corrente"/>
      <sheetName val="Slide"/>
      <sheetName val="Principal"/>
      <sheetName val="27"/>
      <sheetName val="RP-101.2.1."/>
      <sheetName val="Resumo RT"/>
      <sheetName val="TAP - SRT"/>
      <sheetName val="INDIECO1"/>
      <sheetName val="Plan-Bônus"/>
      <sheetName val="Dados"/>
      <sheetName val="ReceitaECTE"/>
      <sheetName val="15 - Emprest.e financ."/>
      <sheetName val="BM&amp;F"/>
      <sheetName val="CEEMES"/>
      <sheetName val="modaj"/>
      <sheetName val="Inconsistência Sina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Page"/>
      <sheetName val="Input"/>
      <sheetName val="Curves"/>
      <sheetName val="GoSeven"/>
      <sheetName val="GoEight"/>
      <sheetName val="GrThree"/>
      <sheetName val="GrFour"/>
      <sheetName val="HOne"/>
      <sheetName val="HTwo"/>
      <sheetName val="JOne"/>
      <sheetName val="JTwo"/>
      <sheetName val="KOne"/>
      <sheetName val="MOne"/>
      <sheetName val="MTwo"/>
      <sheetName val="StartShut"/>
      <sheetName val="Calc"/>
      <sheetName val="Inc. HR"/>
      <sheetName val="cscve"/>
      <sheetName val="PPA Tariff"/>
      <sheetName val="DEC FEC 02 BD"/>
      <sheetName val="PLAN MANUT"/>
      <sheetName val="Reforma Secundária"/>
      <sheetName val="FLC.COMPL"/>
      <sheetName val="Lists"/>
      <sheetName val="Customer Lists"/>
      <sheetName val="CP"/>
      <sheetName val="DE PARA"/>
      <sheetName val="Compra - MWh"/>
      <sheetName val="RT RI"/>
      <sheetName val="Campiche"/>
      <sheetName val="USS99"/>
      <sheetName val="Subsistemas Andres"/>
      <sheetName val="Ref. Materiales"/>
      <sheetName val="Subsistemas DPP"/>
      <sheetName val="Причины"/>
      <sheetName val="Demanda nova ou edição"/>
      <sheetName val="CA por Gerência"/>
      <sheetName val="Categ Valor _ Classe de custo"/>
      <sheetName val="Critérios priorização"/>
      <sheetName val="Processo_Subprocesso"/>
      <sheetName val="Cidade-Regional"/>
      <sheetName val="Centro de Planejamento"/>
      <sheetName val="Sup_Ger"/>
      <sheetName val="Centro de custo"/>
      <sheetName val="Parâmetros"/>
      <sheetName val="Plan1"/>
      <sheetName val="ParâmetrosGerais"/>
      <sheetName val="Centro de Custos e Classes"/>
      <sheetName val="Datos"/>
      <sheetName val="Dashboard"/>
      <sheetName val="øYñf"/>
      <sheetName val=""/>
      <sheetName val="AUXILIAR"/>
      <sheetName val="São Paulo"/>
    </sheetNames>
    <sheetDataSet>
      <sheetData sheetId="0" refreshError="1"/>
      <sheetData sheetId="1" refreshError="1"/>
      <sheetData sheetId="2" refreshError="1"/>
      <sheetData sheetId="3" refreshError="1">
        <row r="86">
          <cell r="B86">
            <v>14.2936554173952</v>
          </cell>
        </row>
        <row r="90">
          <cell r="D90">
            <v>13.297261859999997</v>
          </cell>
          <cell r="E90">
            <v>19.379258234999998</v>
          </cell>
        </row>
        <row r="91">
          <cell r="D91">
            <v>13.709517884999995</v>
          </cell>
          <cell r="E91">
            <v>18.845088383863636</v>
          </cell>
        </row>
        <row r="92">
          <cell r="D92">
            <v>14.121773909999996</v>
          </cell>
          <cell r="E92">
            <v>18.434301509999997</v>
          </cell>
        </row>
        <row r="93">
          <cell r="D93">
            <v>14.534029934999998</v>
          </cell>
          <cell r="E93">
            <v>18.118424618653844</v>
          </cell>
        </row>
        <row r="94">
          <cell r="D94">
            <v>14.946285959999994</v>
          </cell>
          <cell r="E94">
            <v>17.877119856428571</v>
          </cell>
        </row>
        <row r="95">
          <cell r="D95">
            <v>15.358541984999997</v>
          </cell>
          <cell r="E95">
            <v>17.695472797499995</v>
          </cell>
        </row>
        <row r="96">
          <cell r="D96">
            <v>15.770798009999998</v>
          </cell>
          <cell r="E96">
            <v>17.562297622499997</v>
          </cell>
        </row>
        <row r="97">
          <cell r="D97">
            <v>16.183054034999998</v>
          </cell>
          <cell r="E97">
            <v>17.469040469558824</v>
          </cell>
        </row>
        <row r="98">
          <cell r="D98">
            <v>16.595310059999996</v>
          </cell>
          <cell r="E98">
            <v>17.409048334999998</v>
          </cell>
        </row>
        <row r="99">
          <cell r="D99">
            <v>17.007566085000001</v>
          </cell>
          <cell r="E99">
            <v>17.377068847499999</v>
          </cell>
        </row>
        <row r="100">
          <cell r="B100">
            <v>14.917384895999996</v>
          </cell>
          <cell r="C100">
            <v>17.567727888</v>
          </cell>
          <cell r="D100">
            <v>17.419822109999998</v>
          </cell>
          <cell r="E100">
            <v>17.368900109999998</v>
          </cell>
        </row>
        <row r="101">
          <cell r="B101">
            <v>15.081375519299998</v>
          </cell>
          <cell r="C101">
            <v>17.445425617507141</v>
          </cell>
          <cell r="D101">
            <v>17.832078134999996</v>
          </cell>
          <cell r="E101">
            <v>17.381140586785712</v>
          </cell>
        </row>
        <row r="102">
          <cell r="B102">
            <v>15.245366142599998</v>
          </cell>
          <cell r="C102">
            <v>17.341695854481816</v>
          </cell>
          <cell r="D102">
            <v>18.244334159999998</v>
          </cell>
          <cell r="E102">
            <v>17.411007203181818</v>
          </cell>
        </row>
        <row r="103">
          <cell r="B103">
            <v>15.409356765899998</v>
          </cell>
          <cell r="C103">
            <v>17.254116097949996</v>
          </cell>
          <cell r="D103">
            <v>18.656590184999999</v>
          </cell>
          <cell r="E103">
            <v>17.456200897499997</v>
          </cell>
        </row>
        <row r="104">
          <cell r="B104">
            <v>15.573347389199997</v>
          </cell>
          <cell r="C104">
            <v>17.180667597099998</v>
          </cell>
          <cell r="D104">
            <v>19.068846209999997</v>
          </cell>
          <cell r="E104">
            <v>17.514805785</v>
          </cell>
        </row>
        <row r="105">
          <cell r="B105">
            <v>15.737338012499995</v>
          </cell>
          <cell r="C105">
            <v>17.119654601249998</v>
          </cell>
          <cell r="D105">
            <v>19.481102234999998</v>
          </cell>
          <cell r="E105">
            <v>17.585212522500001</v>
          </cell>
        </row>
        <row r="106">
          <cell r="B106">
            <v>15.901328635799997</v>
          </cell>
          <cell r="C106">
            <v>17.069642244438459</v>
          </cell>
        </row>
        <row r="107">
          <cell r="B107">
            <v>16.065319259099997</v>
          </cell>
          <cell r="C107">
            <v>17.02940823343889</v>
          </cell>
        </row>
        <row r="108">
          <cell r="B108">
            <v>16.229309882399999</v>
          </cell>
          <cell r="C108">
            <v>16.997904888342855</v>
          </cell>
        </row>
        <row r="109">
          <cell r="B109">
            <v>16.393300505699997</v>
          </cell>
          <cell r="C109">
            <v>16.974229036815515</v>
          </cell>
        </row>
        <row r="110">
          <cell r="B110">
            <v>16.557291128999996</v>
          </cell>
          <cell r="C110">
            <v>16.9575979295</v>
          </cell>
        </row>
        <row r="111">
          <cell r="B111">
            <v>16.721281752299998</v>
          </cell>
          <cell r="C111">
            <v>16.947329816956451</v>
          </cell>
        </row>
        <row r="112">
          <cell r="B112">
            <v>16.885272375599996</v>
          </cell>
          <cell r="C112">
            <v>16.942828168424999</v>
          </cell>
        </row>
        <row r="113">
          <cell r="B113">
            <v>17.049262998899998</v>
          </cell>
          <cell r="C113">
            <v>16.943568759904544</v>
          </cell>
        </row>
        <row r="114">
          <cell r="B114">
            <v>17.213253622199996</v>
          </cell>
          <cell r="C114">
            <v>16.949089040805884</v>
          </cell>
        </row>
        <row r="115">
          <cell r="B115">
            <v>17.377244245499998</v>
          </cell>
          <cell r="C115">
            <v>16.958979323464284</v>
          </cell>
        </row>
        <row r="116">
          <cell r="B116">
            <v>17.541234868799997</v>
          </cell>
          <cell r="C116">
            <v>16.972875441066666</v>
          </cell>
        </row>
        <row r="117">
          <cell r="B117">
            <v>17.705225492099999</v>
          </cell>
          <cell r="C117">
            <v>16.990452596185136</v>
          </cell>
        </row>
        <row r="118">
          <cell r="B118">
            <v>17.869216115399997</v>
          </cell>
          <cell r="C118">
            <v>17.011420180594737</v>
          </cell>
        </row>
        <row r="119">
          <cell r="B119">
            <v>18.033206738699992</v>
          </cell>
          <cell r="C119">
            <v>17.035517392042305</v>
          </cell>
        </row>
        <row r="120">
          <cell r="B120">
            <v>18.197197361999997</v>
          </cell>
          <cell r="C120">
            <v>17.062509508499996</v>
          </cell>
        </row>
        <row r="121">
          <cell r="B121">
            <v>18.361187985299996</v>
          </cell>
          <cell r="C121">
            <v>17.092184707649999</v>
          </cell>
        </row>
        <row r="122">
          <cell r="B122">
            <v>18.525178608599997</v>
          </cell>
          <cell r="C122">
            <v>17.12435134072857</v>
          </cell>
        </row>
        <row r="123">
          <cell r="B123">
            <v>18.689169231899996</v>
          </cell>
          <cell r="C123">
            <v>17.158835586763953</v>
          </cell>
        </row>
        <row r="124">
          <cell r="B124">
            <v>18.853159855199998</v>
          </cell>
          <cell r="C124">
            <v>17.195479426690909</v>
          </cell>
        </row>
        <row r="125">
          <cell r="B125">
            <v>19.017150478499996</v>
          </cell>
          <cell r="C125">
            <v>17.234138887583335</v>
          </cell>
        </row>
      </sheetData>
      <sheetData sheetId="4" refreshError="1">
        <row r="86">
          <cell r="B86">
            <v>12.852652706944001</v>
          </cell>
        </row>
        <row r="115">
          <cell r="B115">
            <v>12.15130352994</v>
          </cell>
          <cell r="C115">
            <v>14.854220254684288</v>
          </cell>
        </row>
        <row r="116">
          <cell r="B116">
            <v>12.219952805423997</v>
          </cell>
          <cell r="C116">
            <v>14.780092696711998</v>
          </cell>
        </row>
        <row r="117">
          <cell r="B117">
            <v>12.288602080907999</v>
          </cell>
          <cell r="C117">
            <v>14.711827419589133</v>
          </cell>
        </row>
        <row r="118">
          <cell r="B118">
            <v>12.357251356392</v>
          </cell>
          <cell r="C118">
            <v>14.648961611669682</v>
          </cell>
        </row>
        <row r="119">
          <cell r="B119">
            <v>12.425900631875999</v>
          </cell>
          <cell r="C119">
            <v>14.591079929168767</v>
          </cell>
        </row>
        <row r="120">
          <cell r="B120">
            <v>12.49454990736</v>
          </cell>
          <cell r="C120">
            <v>14.537808562679999</v>
          </cell>
        </row>
        <row r="121">
          <cell r="B121">
            <v>12.563199182843999</v>
          </cell>
          <cell r="C121">
            <v>14.488810172007364</v>
          </cell>
        </row>
        <row r="122">
          <cell r="B122">
            <v>12.631848458327999</v>
          </cell>
          <cell r="C122">
            <v>14.443779544592571</v>
          </cell>
        </row>
        <row r="123">
          <cell r="B123">
            <v>12.700497733811998</v>
          </cell>
          <cell r="C123">
            <v>14.402439859743209</v>
          </cell>
        </row>
        <row r="124">
          <cell r="B124">
            <v>12.769147009295999</v>
          </cell>
          <cell r="C124">
            <v>14.364539462284364</v>
          </cell>
        </row>
        <row r="125">
          <cell r="B125">
            <v>12.837796284779998</v>
          </cell>
          <cell r="C125">
            <v>14.329849066389999</v>
          </cell>
        </row>
        <row r="126">
          <cell r="B126">
            <v>12.906445560263998</v>
          </cell>
          <cell r="C126">
            <v>14.298159324132</v>
          </cell>
        </row>
        <row r="127">
          <cell r="B127">
            <v>12.975094835747999</v>
          </cell>
          <cell r="C127">
            <v>14.26927870442719</v>
          </cell>
        </row>
        <row r="128">
          <cell r="B128">
            <v>13.043744111232</v>
          </cell>
          <cell r="C128">
            <v>14.243031637115998</v>
          </cell>
        </row>
        <row r="129">
          <cell r="B129">
            <v>13.112393386715999</v>
          </cell>
          <cell r="C129">
            <v>14.219256884296774</v>
          </cell>
        </row>
        <row r="130">
          <cell r="B130">
            <v>13.181042662199999</v>
          </cell>
          <cell r="C130">
            <v>14.197806107099998</v>
          </cell>
        </row>
        <row r="131">
          <cell r="B131">
            <v>13.249691937683998</v>
          </cell>
          <cell r="C131">
            <v>14.178542601077293</v>
          </cell>
        </row>
        <row r="132">
          <cell r="B132">
            <v>13.318341213167999</v>
          </cell>
          <cell r="C132">
            <v>14.161340177507075</v>
          </cell>
        </row>
        <row r="133">
          <cell r="B133">
            <v>13.386990488652</v>
          </cell>
          <cell r="C133">
            <v>14.146082171344865</v>
          </cell>
        </row>
        <row r="134">
          <cell r="B134">
            <v>13.455639764136</v>
          </cell>
          <cell r="C134">
            <v>14.132660559401332</v>
          </cell>
        </row>
        <row r="135">
          <cell r="B135">
            <v>13.524289039619998</v>
          </cell>
          <cell r="C135">
            <v>14.120975174719089</v>
          </cell>
        </row>
        <row r="136">
          <cell r="B136">
            <v>13.592938315104</v>
          </cell>
          <cell r="C136">
            <v>14.110933005123426</v>
          </cell>
        </row>
        <row r="137">
          <cell r="B137">
            <v>13.661587590587999</v>
          </cell>
          <cell r="C137">
            <v>14.102447565609786</v>
          </cell>
        </row>
        <row r="138">
          <cell r="B138">
            <v>13.730236866072</v>
          </cell>
          <cell r="C138">
            <v>14.095438335656688</v>
          </cell>
        </row>
        <row r="139">
          <cell r="B139">
            <v>13.798886141555997</v>
          </cell>
          <cell r="C139">
            <v>14.089830253761049</v>
          </cell>
        </row>
        <row r="140">
          <cell r="B140">
            <v>13.867535417039999</v>
          </cell>
          <cell r="C140">
            <v>14.08555326252</v>
          </cell>
        </row>
        <row r="141">
          <cell r="B141">
            <v>13.936184692524</v>
          </cell>
          <cell r="C141">
            <v>14.08254189845872</v>
          </cell>
        </row>
        <row r="142">
          <cell r="B142">
            <v>14.004833968007999</v>
          </cell>
          <cell r="C142">
            <v>14.080734921552386</v>
          </cell>
        </row>
        <row r="143">
          <cell r="B143">
            <v>14.073483243491999</v>
          </cell>
          <cell r="C143">
            <v>14.080074980031711</v>
          </cell>
        </row>
        <row r="144">
          <cell r="B144">
            <v>14.142132518975998</v>
          </cell>
          <cell r="C144">
            <v>14.080508306612996</v>
          </cell>
        </row>
        <row r="145">
          <cell r="B145">
            <v>14.210781794460001</v>
          </cell>
          <cell r="C145">
            <v>14.081984442768459</v>
          </cell>
        </row>
        <row r="146">
          <cell r="B146">
            <v>14.279431069943998</v>
          </cell>
          <cell r="C146">
            <v>14.084455988062906</v>
          </cell>
        </row>
        <row r="147">
          <cell r="B147">
            <v>14.348080345428</v>
          </cell>
          <cell r="C147">
            <v>14.087878371937878</v>
          </cell>
        </row>
        <row r="148">
          <cell r="B148">
            <v>14.416729620911998</v>
          </cell>
          <cell r="C148">
            <v>14.092209645632469</v>
          </cell>
        </row>
        <row r="149">
          <cell r="B149">
            <v>14.485378896396</v>
          </cell>
          <cell r="C149">
            <v>14.097410292197997</v>
          </cell>
        </row>
        <row r="150">
          <cell r="B150">
            <v>14.554028171879997</v>
          </cell>
          <cell r="C150">
            <v>14.10344305279714</v>
          </cell>
        </row>
        <row r="151">
          <cell r="B151">
            <v>14.622677447364</v>
          </cell>
          <cell r="C151">
            <v>14.110272767682</v>
          </cell>
        </row>
        <row r="152">
          <cell r="B152">
            <v>14.691326722848</v>
          </cell>
          <cell r="C152">
            <v>14.117866230423996</v>
          </cell>
        </row>
        <row r="153">
          <cell r="B153">
            <v>14.759975998331999</v>
          </cell>
          <cell r="C153">
            <v>14.126192054124902</v>
          </cell>
        </row>
        <row r="154">
          <cell r="B154">
            <v>14.828625273815996</v>
          </cell>
          <cell r="C154">
            <v>14.135220548475564</v>
          </cell>
        </row>
        <row r="155">
          <cell r="B155">
            <v>14.897274549299999</v>
          </cell>
          <cell r="C155">
            <v>14.144923606649996</v>
          </cell>
        </row>
        <row r="156">
          <cell r="B156">
            <v>14.965923824783999</v>
          </cell>
          <cell r="C156">
            <v>14.155274601128838</v>
          </cell>
        </row>
        <row r="157">
          <cell r="B157">
            <v>15.034573100267998</v>
          </cell>
          <cell r="C157">
            <v>14.16624828764049</v>
          </cell>
        </row>
        <row r="158">
          <cell r="B158">
            <v>15.103222375751999</v>
          </cell>
          <cell r="C158">
            <v>14.177820716491382</v>
          </cell>
        </row>
        <row r="159">
          <cell r="B159">
            <v>15.171871651235998</v>
          </cell>
          <cell r="C159">
            <v>14.189969150630656</v>
          </cell>
        </row>
        <row r="160">
          <cell r="B160">
            <v>15.240520926719999</v>
          </cell>
          <cell r="C160">
            <v>14.202671989859997</v>
          </cell>
        </row>
      </sheetData>
      <sheetData sheetId="5" refreshError="1">
        <row r="8">
          <cell r="A8">
            <v>5</v>
          </cell>
        </row>
        <row r="90">
          <cell r="B90">
            <v>11.682603967871998</v>
          </cell>
          <cell r="C90">
            <v>25.950679633535998</v>
          </cell>
          <cell r="D90">
            <v>13.238451600000001</v>
          </cell>
          <cell r="E90">
            <v>18.599631599999999</v>
          </cell>
        </row>
        <row r="91">
          <cell r="B91">
            <v>11.7660115675392</v>
          </cell>
          <cell r="C91">
            <v>24.657373100278686</v>
          </cell>
          <cell r="D91">
            <v>13.305718800000001</v>
          </cell>
          <cell r="E91">
            <v>18.115309199999999</v>
          </cell>
        </row>
        <row r="92">
          <cell r="B92">
            <v>11.849419167206399</v>
          </cell>
          <cell r="C92">
            <v>23.586568289203196</v>
          </cell>
          <cell r="D92">
            <v>13.372986000000001</v>
          </cell>
          <cell r="E92">
            <v>17.717312800000002</v>
          </cell>
        </row>
        <row r="93">
          <cell r="B93">
            <v>11.932826766873598</v>
          </cell>
          <cell r="C93">
            <v>22.686918649036798</v>
          </cell>
          <cell r="D93">
            <v>13.440253200000001</v>
          </cell>
          <cell r="E93">
            <v>17.385721015384615</v>
          </cell>
        </row>
        <row r="94">
          <cell r="B94">
            <v>12.016234366540798</v>
          </cell>
          <cell r="C94">
            <v>21.921748071727542</v>
          </cell>
          <cell r="D94">
            <v>13.507520400000001</v>
          </cell>
          <cell r="E94">
            <v>17.106304285714284</v>
          </cell>
        </row>
        <row r="95">
          <cell r="B95">
            <v>12.099641966208001</v>
          </cell>
          <cell r="C95">
            <v>21.264160744703997</v>
          </cell>
          <cell r="D95">
            <v>13.574787600000001</v>
          </cell>
          <cell r="E95">
            <v>16.8686276</v>
          </cell>
        </row>
        <row r="96">
          <cell r="B96">
            <v>12.183049565875198</v>
          </cell>
          <cell r="C96">
            <v>20.693984808537596</v>
          </cell>
          <cell r="D96">
            <v>13.6420548</v>
          </cell>
          <cell r="E96">
            <v>16.664864699999999</v>
          </cell>
        </row>
        <row r="97">
          <cell r="B97">
            <v>12.266457165542398</v>
          </cell>
          <cell r="C97">
            <v>20.195794723665319</v>
          </cell>
          <cell r="D97">
            <v>13.709322</v>
          </cell>
          <cell r="E97">
            <v>16.489030799999998</v>
          </cell>
        </row>
        <row r="98">
          <cell r="B98">
            <v>12.349864765209599</v>
          </cell>
          <cell r="C98">
            <v>19.757592848204794</v>
          </cell>
          <cell r="D98">
            <v>13.7765892</v>
          </cell>
          <cell r="E98">
            <v>16.336471066666668</v>
          </cell>
        </row>
        <row r="99">
          <cell r="B99">
            <v>12.433272364876798</v>
          </cell>
          <cell r="C99">
            <v>19.369907359617343</v>
          </cell>
          <cell r="D99">
            <v>13.8438564</v>
          </cell>
          <cell r="E99">
            <v>16.203510631578951</v>
          </cell>
        </row>
        <row r="100">
          <cell r="B100">
            <v>14.355798864</v>
          </cell>
          <cell r="C100">
            <v>16.789061388</v>
          </cell>
          <cell r="D100">
            <v>13.9111236</v>
          </cell>
          <cell r="E100">
            <v>16.087209600000001</v>
          </cell>
        </row>
        <row r="101">
          <cell r="B101">
            <v>14.4086274816</v>
          </cell>
          <cell r="C101">
            <v>16.674449568228571</v>
          </cell>
          <cell r="D101">
            <v>13.9783908</v>
          </cell>
          <cell r="E101">
            <v>15.985188057142855</v>
          </cell>
        </row>
        <row r="102">
          <cell r="B102">
            <v>14.461456099200001</v>
          </cell>
          <cell r="C102">
            <v>16.572658305600001</v>
          </cell>
          <cell r="D102">
            <v>14.045658</v>
          </cell>
          <cell r="E102">
            <v>15.8954988</v>
          </cell>
        </row>
        <row r="103">
          <cell r="B103">
            <v>14.514284716800002</v>
          </cell>
          <cell r="C103">
            <v>16.482015353530436</v>
          </cell>
          <cell r="D103">
            <v>14.112925199999999</v>
          </cell>
          <cell r="E103">
            <v>15.816533269565216</v>
          </cell>
        </row>
        <row r="104">
          <cell r="B104">
            <v>14.5671133344</v>
          </cell>
          <cell r="C104">
            <v>16.401127173199999</v>
          </cell>
          <cell r="D104">
            <v>14.180192399999999</v>
          </cell>
          <cell r="E104">
            <v>15.746951000000001</v>
          </cell>
        </row>
        <row r="105">
          <cell r="B105">
            <v>14.619941952</v>
          </cell>
          <cell r="C105">
            <v>16.328823192000002</v>
          </cell>
          <cell r="D105">
            <v>14.247459600000001</v>
          </cell>
          <cell r="E105">
            <v>15.685626000000003</v>
          </cell>
        </row>
        <row r="106">
          <cell r="B106">
            <v>14.672770569600001</v>
          </cell>
          <cell r="C106">
            <v>16.264112925415386</v>
          </cell>
          <cell r="D106">
            <v>14.314726800000001</v>
          </cell>
          <cell r="E106">
            <v>15.63160550769231</v>
          </cell>
        </row>
        <row r="107">
          <cell r="B107">
            <v>14.725599187200002</v>
          </cell>
          <cell r="C107">
            <v>16.206152627377779</v>
          </cell>
          <cell r="D107">
            <v>14.381994000000001</v>
          </cell>
          <cell r="E107">
            <v>15.584077911111114</v>
          </cell>
        </row>
        <row r="108">
          <cell r="B108">
            <v>14.7784278048</v>
          </cell>
          <cell r="C108">
            <v>16.15421908697143</v>
          </cell>
          <cell r="D108">
            <v>14.4492612</v>
          </cell>
          <cell r="E108">
            <v>15.542347542857142</v>
          </cell>
        </row>
        <row r="109">
          <cell r="B109">
            <v>14.831256422400001</v>
          </cell>
          <cell r="C109">
            <v>16.107688846510346</v>
          </cell>
          <cell r="D109">
            <v>14.5165284</v>
          </cell>
          <cell r="E109">
            <v>15.505814689655173</v>
          </cell>
        </row>
        <row r="110">
          <cell r="B110">
            <v>14.88408504</v>
          </cell>
          <cell r="C110">
            <v>16.066021576000001</v>
          </cell>
          <cell r="D110">
            <v>14.5837956</v>
          </cell>
          <cell r="E110">
            <v>15.473959600000001</v>
          </cell>
        </row>
        <row r="111">
          <cell r="B111">
            <v>14.936913657600003</v>
          </cell>
          <cell r="C111">
            <v>16.028746665445162</v>
          </cell>
        </row>
        <row r="112">
          <cell r="B112">
            <v>14.989742275200001</v>
          </cell>
          <cell r="C112">
            <v>15.995452331100001</v>
          </cell>
        </row>
        <row r="113">
          <cell r="B113">
            <v>15.042570892800001</v>
          </cell>
          <cell r="C113">
            <v>15.965776702400001</v>
          </cell>
        </row>
        <row r="114">
          <cell r="B114">
            <v>15.0953995104</v>
          </cell>
          <cell r="C114">
            <v>15.939400481788239</v>
          </cell>
        </row>
        <row r="115">
          <cell r="B115">
            <v>15.148228128000003</v>
          </cell>
          <cell r="C115">
            <v>15.916040862857146</v>
          </cell>
        </row>
        <row r="116">
          <cell r="B116">
            <v>15.201056745600001</v>
          </cell>
          <cell r="C116">
            <v>15.895446462133338</v>
          </cell>
        </row>
        <row r="117">
          <cell r="B117">
            <v>15.2538853632</v>
          </cell>
          <cell r="C117">
            <v>15.877393072735135</v>
          </cell>
        </row>
        <row r="118">
          <cell r="B118">
            <v>15.306713980800001</v>
          </cell>
          <cell r="C118">
            <v>15.861680088505265</v>
          </cell>
        </row>
        <row r="119">
          <cell r="B119">
            <v>15.359542598400003</v>
          </cell>
          <cell r="C119">
            <v>15.848127478276924</v>
          </cell>
        </row>
        <row r="120">
          <cell r="B120">
            <v>15.412371216</v>
          </cell>
          <cell r="C120">
            <v>15.836573214000003</v>
          </cell>
        </row>
        <row r="121">
          <cell r="B121">
            <v>15.4651998336</v>
          </cell>
          <cell r="C121">
            <v>15.826871075239024</v>
          </cell>
        </row>
        <row r="122">
          <cell r="B122">
            <v>15.518028451200001</v>
          </cell>
          <cell r="C122">
            <v>15.818888767314288</v>
          </cell>
        </row>
        <row r="123">
          <cell r="B123">
            <v>15.570857068800002</v>
          </cell>
          <cell r="C123">
            <v>15.812506302027909</v>
          </cell>
        </row>
        <row r="124">
          <cell r="B124">
            <v>15.623685686400002</v>
          </cell>
          <cell r="C124">
            <v>15.807614599200001</v>
          </cell>
        </row>
        <row r="125">
          <cell r="B125">
            <v>15.676514304000001</v>
          </cell>
          <cell r="C125">
            <v>15.804114274666668</v>
          </cell>
        </row>
        <row r="126">
          <cell r="B126">
            <v>15.729342921600001</v>
          </cell>
          <cell r="C126">
            <v>15.801914586365216</v>
          </cell>
        </row>
        <row r="127">
          <cell r="B127">
            <v>15.782171539200004</v>
          </cell>
          <cell r="C127">
            <v>15.800932514961701</v>
          </cell>
        </row>
        <row r="128">
          <cell r="B128">
            <v>15.835000156800001</v>
          </cell>
          <cell r="C128">
            <v>15.801091959400004</v>
          </cell>
        </row>
        <row r="129">
          <cell r="B129">
            <v>15.887828774399999</v>
          </cell>
          <cell r="C129">
            <v>15.802323030955106</v>
          </cell>
        </row>
        <row r="130">
          <cell r="B130">
            <v>15.940657392000002</v>
          </cell>
          <cell r="C130">
            <v>15.804561432000003</v>
          </cell>
        </row>
        <row r="131">
          <cell r="B131">
            <v>15.993486009600002</v>
          </cell>
          <cell r="C131">
            <v>15.807747907858827</v>
          </cell>
        </row>
        <row r="132">
          <cell r="B132">
            <v>16.046314627200001</v>
          </cell>
          <cell r="C132">
            <v>15.811827761907693</v>
          </cell>
        </row>
        <row r="133">
          <cell r="B133">
            <v>16.0991432448</v>
          </cell>
          <cell r="C133">
            <v>15.816750425569815</v>
          </cell>
        </row>
        <row r="134">
          <cell r="B134">
            <v>16.1519718624</v>
          </cell>
          <cell r="C134">
            <v>15.822469076088892</v>
          </cell>
        </row>
        <row r="135">
          <cell r="B135">
            <v>16.204800480000003</v>
          </cell>
          <cell r="C135">
            <v>15.828940296000004</v>
          </cell>
        </row>
        <row r="136">
          <cell r="B136">
            <v>16.257629097599999</v>
          </cell>
          <cell r="C136">
            <v>15.836123769085713</v>
          </cell>
        </row>
        <row r="137">
          <cell r="B137">
            <v>16.310457715200002</v>
          </cell>
          <cell r="C137">
            <v>15.843982008336843</v>
          </cell>
        </row>
        <row r="138">
          <cell r="B138">
            <v>16.363286332800001</v>
          </cell>
          <cell r="C138">
            <v>15.852480112055174</v>
          </cell>
        </row>
        <row r="139">
          <cell r="B139">
            <v>16.416114950400004</v>
          </cell>
          <cell r="C139">
            <v>15.861585544759325</v>
          </cell>
        </row>
        <row r="140">
          <cell r="B140">
            <v>16.468943568</v>
          </cell>
          <cell r="C140">
            <v>15.871267939999999</v>
          </cell>
        </row>
      </sheetData>
      <sheetData sheetId="6" refreshError="1">
        <row r="86">
          <cell r="B86">
            <v>14.2936554173952</v>
          </cell>
        </row>
        <row r="115">
          <cell r="B115">
            <v>13.079862651959997</v>
          </cell>
          <cell r="C115">
            <v>18.186276850894288</v>
          </cell>
        </row>
        <row r="116">
          <cell r="B116">
            <v>13.113436548576001</v>
          </cell>
          <cell r="C116">
            <v>18.044898316154669</v>
          </cell>
        </row>
        <row r="117">
          <cell r="B117">
            <v>13.147010445191999</v>
          </cell>
          <cell r="C117">
            <v>17.912069266985188</v>
          </cell>
        </row>
        <row r="118">
          <cell r="B118">
            <v>13.180584341807998</v>
          </cell>
          <cell r="C118">
            <v>17.787114743998739</v>
          </cell>
        </row>
        <row r="119">
          <cell r="B119">
            <v>13.214158238424</v>
          </cell>
          <cell r="C119">
            <v>17.669429014412</v>
          </cell>
        </row>
        <row r="120">
          <cell r="B120">
            <v>13.24773213504</v>
          </cell>
          <cell r="C120">
            <v>17.558466918720001</v>
          </cell>
        </row>
        <row r="121">
          <cell r="B121">
            <v>13.281306031655999</v>
          </cell>
          <cell r="C121">
            <v>17.45373648371093</v>
          </cell>
        </row>
        <row r="122">
          <cell r="B122">
            <v>13.314879928272001</v>
          </cell>
          <cell r="C122">
            <v>17.354792590764571</v>
          </cell>
        </row>
        <row r="123">
          <cell r="B123">
            <v>13.348453824888001</v>
          </cell>
          <cell r="C123">
            <v>17.261231527644</v>
          </cell>
        </row>
        <row r="124">
          <cell r="B124">
            <v>13.382027721503999</v>
          </cell>
          <cell r="C124">
            <v>17.172686283224728</v>
          </cell>
        </row>
        <row r="125">
          <cell r="B125">
            <v>13.415601618119998</v>
          </cell>
          <cell r="C125">
            <v>17.088822469593332</v>
          </cell>
        </row>
        <row r="126">
          <cell r="B126">
            <v>13.449175514736</v>
          </cell>
          <cell r="C126">
            <v>17.009334776046263</v>
          </cell>
        </row>
        <row r="127">
          <cell r="B127">
            <v>13.482749411352</v>
          </cell>
          <cell r="C127">
            <v>16.933943875769618</v>
          </cell>
        </row>
        <row r="128">
          <cell r="B128">
            <v>13.516323307967998</v>
          </cell>
          <cell r="C128">
            <v>16.862393719184002</v>
          </cell>
        </row>
        <row r="129">
          <cell r="B129">
            <v>13.549897204584001</v>
          </cell>
          <cell r="C129">
            <v>16.794449158716489</v>
          </cell>
        </row>
        <row r="130">
          <cell r="B130">
            <v>13.583471101199999</v>
          </cell>
          <cell r="C130">
            <v>16.729893858600001</v>
          </cell>
        </row>
        <row r="131">
          <cell r="B131">
            <v>13.617044997815999</v>
          </cell>
          <cell r="C131">
            <v>16.668528450578592</v>
          </cell>
        </row>
        <row r="132">
          <cell r="B132">
            <v>13.650618894432</v>
          </cell>
          <cell r="C132">
            <v>16.610168902416003</v>
          </cell>
        </row>
        <row r="133">
          <cell r="B133">
            <v>13.684192791048</v>
          </cell>
          <cell r="C133">
            <v>16.554645071101362</v>
          </cell>
        </row>
        <row r="134">
          <cell r="B134">
            <v>13.717766687663998</v>
          </cell>
          <cell r="C134">
            <v>16.501799416809778</v>
          </cell>
        </row>
        <row r="135">
          <cell r="B135">
            <v>13.751340584279999</v>
          </cell>
          <cell r="C135">
            <v>16.451485857158183</v>
          </cell>
        </row>
        <row r="136">
          <cell r="B136">
            <v>13.784914480895999</v>
          </cell>
          <cell r="C136">
            <v>16.403568744219431</v>
          </cell>
        </row>
        <row r="137">
          <cell r="B137">
            <v>13.818488377512001</v>
          </cell>
          <cell r="C137">
            <v>16.357921949219161</v>
          </cell>
        </row>
        <row r="138">
          <cell r="B138">
            <v>13.852062274127999</v>
          </cell>
          <cell r="C138">
            <v>16.314428041919172</v>
          </cell>
        </row>
        <row r="139">
          <cell r="B139">
            <v>13.885636170744002</v>
          </cell>
          <cell r="C139">
            <v>16.272977553453355</v>
          </cell>
        </row>
        <row r="140">
          <cell r="B140">
            <v>13.91921006736</v>
          </cell>
          <cell r="C140">
            <v>16.233468312879999</v>
          </cell>
        </row>
        <row r="141">
          <cell r="B141">
            <v>13.952783963976</v>
          </cell>
          <cell r="C141">
            <v>16.19580484899128</v>
          </cell>
        </row>
        <row r="142">
          <cell r="B142">
            <v>13.986357860591998</v>
          </cell>
          <cell r="C142">
            <v>16.159897850012129</v>
          </cell>
        </row>
        <row r="143">
          <cell r="B143">
            <v>14.019931757208001</v>
          </cell>
          <cell r="C143">
            <v>16.125663674756382</v>
          </cell>
        </row>
        <row r="144">
          <cell r="B144">
            <v>14.053505653823999</v>
          </cell>
          <cell r="C144">
            <v>16.093023909612</v>
          </cell>
        </row>
        <row r="145">
          <cell r="B145">
            <v>14.087079550439997</v>
          </cell>
          <cell r="C145">
            <v>16.061904966420002</v>
          </cell>
        </row>
        <row r="146">
          <cell r="B146">
            <v>14.120653447056</v>
          </cell>
          <cell r="C146">
            <v>16.032237716909819</v>
          </cell>
        </row>
        <row r="147">
          <cell r="B147">
            <v>14.154227343671998</v>
          </cell>
          <cell r="C147">
            <v>16.003957159871824</v>
          </cell>
        </row>
        <row r="148">
          <cell r="B148">
            <v>14.187801240288</v>
          </cell>
          <cell r="C148">
            <v>15.977002117696944</v>
          </cell>
        </row>
        <row r="149">
          <cell r="B149">
            <v>14.221375136903999</v>
          </cell>
          <cell r="C149">
            <v>15.951314959304174</v>
          </cell>
        </row>
        <row r="150">
          <cell r="B150">
            <v>14.254949033519999</v>
          </cell>
          <cell r="C150">
            <v>15.926841346817143</v>
          </cell>
        </row>
        <row r="151">
          <cell r="B151">
            <v>14.288522930135999</v>
          </cell>
          <cell r="C151">
            <v>15.903530003648282</v>
          </cell>
        </row>
        <row r="152">
          <cell r="B152">
            <v>14.322096826752</v>
          </cell>
          <cell r="C152">
            <v>15.881332501909334</v>
          </cell>
        </row>
        <row r="153">
          <cell r="B153">
            <v>14.355670723368</v>
          </cell>
          <cell r="C153">
            <v>15.860203067294957</v>
          </cell>
        </row>
        <row r="154">
          <cell r="B154">
            <v>14.389244619984</v>
          </cell>
          <cell r="C154">
            <v>15.840098399786598</v>
          </cell>
        </row>
        <row r="155">
          <cell r="B155">
            <v>14.422818516599998</v>
          </cell>
          <cell r="C155">
            <v>15.8209775087</v>
          </cell>
        </row>
        <row r="156">
          <cell r="B156">
            <v>14.456392413216001</v>
          </cell>
          <cell r="C156">
            <v>15.80280156075537</v>
          </cell>
        </row>
        <row r="157">
          <cell r="B157">
            <v>14.489966309831999</v>
          </cell>
          <cell r="C157">
            <v>15.785533739986132</v>
          </cell>
        </row>
        <row r="158">
          <cell r="B158">
            <v>14.523540206447999</v>
          </cell>
          <cell r="C158">
            <v>15.769139118424</v>
          </cell>
        </row>
        <row r="159">
          <cell r="B159">
            <v>14.557114103064</v>
          </cell>
          <cell r="C159">
            <v>15.753584536605418</v>
          </cell>
        </row>
        <row r="160">
          <cell r="B160">
            <v>14.59068799968</v>
          </cell>
          <cell r="C160">
            <v>15.738838493040001</v>
          </cell>
        </row>
        <row r="161">
          <cell r="B161">
            <v>14.624261896295998</v>
          </cell>
          <cell r="C161">
            <v>15.724871041866519</v>
          </cell>
        </row>
        <row r="162">
          <cell r="B162">
            <v>14.657835792912</v>
          </cell>
          <cell r="C162">
            <v>15.711653697997463</v>
          </cell>
        </row>
        <row r="163">
          <cell r="B163">
            <v>14.691409689527999</v>
          </cell>
          <cell r="C163">
            <v>15.699159349120626</v>
          </cell>
        </row>
        <row r="164">
          <cell r="B164">
            <v>14.724983586144001</v>
          </cell>
          <cell r="C164">
            <v>15.687362173986287</v>
          </cell>
        </row>
        <row r="165">
          <cell r="B165">
            <v>14.758557482759999</v>
          </cell>
          <cell r="C165">
            <v>15.676237566462353</v>
          </cell>
        </row>
        <row r="166">
          <cell r="B166">
            <v>14.792131379376</v>
          </cell>
          <cell r="C166">
            <v>15.665762064887998</v>
          </cell>
        </row>
        <row r="167">
          <cell r="B167">
            <v>14.825705275992</v>
          </cell>
          <cell r="C167">
            <v>15.655913286299448</v>
          </cell>
        </row>
        <row r="168">
          <cell r="B168">
            <v>14.859279172607998</v>
          </cell>
          <cell r="C168">
            <v>15.646669865140364</v>
          </cell>
        </row>
        <row r="169">
          <cell r="B169">
            <v>14.892853069224001</v>
          </cell>
          <cell r="C169">
            <v>15.638011396104135</v>
          </cell>
        </row>
        <row r="170">
          <cell r="B170">
            <v>14.926426965839999</v>
          </cell>
          <cell r="C170">
            <v>15.629918380786666</v>
          </cell>
        </row>
        <row r="171">
          <cell r="B171">
            <v>14.960000862455999</v>
          </cell>
          <cell r="C171">
            <v>15.622372177856571</v>
          </cell>
        </row>
        <row r="172">
          <cell r="B172">
            <v>14.993574759072001</v>
          </cell>
          <cell r="C172">
            <v>15.61535495647513</v>
          </cell>
        </row>
        <row r="173">
          <cell r="B173">
            <v>15.027148655688</v>
          </cell>
          <cell r="C173">
            <v>15.608849652721419</v>
          </cell>
        </row>
        <row r="174">
          <cell r="B174">
            <v>15.060722552303998</v>
          </cell>
          <cell r="C174">
            <v>15.60283992879881</v>
          </cell>
        </row>
        <row r="175">
          <cell r="B175">
            <v>15.094296448919998</v>
          </cell>
          <cell r="C175">
            <v>15.597310134817896</v>
          </cell>
        </row>
        <row r="176">
          <cell r="B176">
            <v>15.127870345536</v>
          </cell>
          <cell r="C176">
            <v>15.592245272968</v>
          </cell>
        </row>
        <row r="177">
          <cell r="B177">
            <v>15.161444242151999</v>
          </cell>
          <cell r="C177">
            <v>15.587630963904868</v>
          </cell>
        </row>
        <row r="178">
          <cell r="B178">
            <v>15.195018138767999</v>
          </cell>
          <cell r="C178">
            <v>15.583453415196246</v>
          </cell>
        </row>
        <row r="179">
          <cell r="B179">
            <v>15.228592035384001</v>
          </cell>
          <cell r="C179">
            <v>15.579699391679879</v>
          </cell>
        </row>
        <row r="180">
          <cell r="B180">
            <v>15.262165932</v>
          </cell>
          <cell r="C180">
            <v>15.576356187600002</v>
          </cell>
        </row>
        <row r="181">
          <cell r="B181">
            <v>15.295739828616</v>
          </cell>
          <cell r="C181">
            <v>15.573411600399091</v>
          </cell>
        </row>
        <row r="182">
          <cell r="B182">
            <v>15.329313725231998</v>
          </cell>
          <cell r="C182">
            <v>15.570853906051292</v>
          </cell>
        </row>
        <row r="183">
          <cell r="B183">
            <v>15.362887621848001</v>
          </cell>
          <cell r="C183">
            <v>15.568671835832738</v>
          </cell>
        </row>
        <row r="184">
          <cell r="B184">
            <v>15.396461518463999</v>
          </cell>
          <cell r="C184">
            <v>15.566854554432</v>
          </cell>
        </row>
        <row r="185">
          <cell r="B185">
            <v>15.430035415080003</v>
          </cell>
          <cell r="C185">
            <v>15.565391639311429</v>
          </cell>
        </row>
        <row r="186">
          <cell r="C186">
            <v>15.56427306123668</v>
          </cell>
        </row>
        <row r="187">
          <cell r="C187">
            <v>15.563489165898055</v>
          </cell>
        </row>
        <row r="188">
          <cell r="C188">
            <v>15.563030656552892</v>
          </cell>
        </row>
        <row r="189">
          <cell r="C189">
            <v>15.562888577623376</v>
          </cell>
        </row>
        <row r="190">
          <cell r="C190">
            <v>15.563054299189091</v>
          </cell>
        </row>
      </sheetData>
      <sheetData sheetId="7" refreshError="1">
        <row r="86">
          <cell r="B86">
            <v>12.852652706944001</v>
          </cell>
          <cell r="E86">
            <v>23.21093860954667</v>
          </cell>
        </row>
        <row r="87">
          <cell r="E87">
            <v>21.620483059931427</v>
          </cell>
        </row>
        <row r="88">
          <cell r="B88">
            <v>13.432628553792</v>
          </cell>
          <cell r="C88">
            <v>30.356448940096005</v>
          </cell>
          <cell r="D88">
            <v>12.662539907679999</v>
          </cell>
          <cell r="E88">
            <v>20.476373909839999</v>
          </cell>
        </row>
        <row r="89">
          <cell r="B89">
            <v>13.722616477216</v>
          </cell>
          <cell r="C89">
            <v>28.492134892919111</v>
          </cell>
          <cell r="D89">
            <v>13.052400004639999</v>
          </cell>
          <cell r="E89">
            <v>19.629829026097777</v>
          </cell>
        </row>
        <row r="90">
          <cell r="B90">
            <v>14.012604400640003</v>
          </cell>
          <cell r="C90">
            <v>27.029682447520003</v>
          </cell>
          <cell r="D90">
            <v>13.442260101600001</v>
          </cell>
          <cell r="E90">
            <v>18.991579128800002</v>
          </cell>
        </row>
        <row r="91">
          <cell r="B91">
            <v>14.302592324063999</v>
          </cell>
          <cell r="C91">
            <v>25.859492985231999</v>
          </cell>
          <cell r="D91">
            <v>13.83212019856</v>
          </cell>
          <cell r="E91">
            <v>18.50481649437091</v>
          </cell>
        </row>
        <row r="92">
          <cell r="B92">
            <v>14.592580247488002</v>
          </cell>
          <cell r="C92">
            <v>24.908500760277331</v>
          </cell>
          <cell r="D92">
            <v>14.22198029552</v>
          </cell>
          <cell r="E92">
            <v>18.131669307093336</v>
          </cell>
        </row>
        <row r="93">
          <cell r="B93">
            <v>14.882568170912002</v>
          </cell>
          <cell r="C93">
            <v>24.126121794809844</v>
          </cell>
          <cell r="D93">
            <v>14.611840392479998</v>
          </cell>
          <cell r="E93">
            <v>17.845918617624616</v>
          </cell>
        </row>
        <row r="94">
          <cell r="B94">
            <v>15.172556094336</v>
          </cell>
          <cell r="C94">
            <v>23.476224676082289</v>
          </cell>
          <cell r="D94">
            <v>15.001700489439999</v>
          </cell>
          <cell r="E94">
            <v>17.628836605005716</v>
          </cell>
        </row>
        <row r="95">
          <cell r="B95">
            <v>15.462544017760001</v>
          </cell>
          <cell r="C95">
            <v>22.932313034746663</v>
          </cell>
          <cell r="D95">
            <v>15.391560586400001</v>
          </cell>
          <cell r="E95">
            <v>17.466689533866667</v>
          </cell>
        </row>
        <row r="96">
          <cell r="B96">
            <v>15.752531941184001</v>
          </cell>
          <cell r="C96">
            <v>22.474514593791998</v>
          </cell>
          <cell r="D96">
            <v>15.78142068336</v>
          </cell>
          <cell r="E96">
            <v>17.349177102679999</v>
          </cell>
        </row>
        <row r="97">
          <cell r="B97">
            <v>16.042519864608</v>
          </cell>
          <cell r="C97">
            <v>22.087632906092239</v>
          </cell>
          <cell r="D97">
            <v>16.17128078032</v>
          </cell>
          <cell r="E97">
            <v>17.26842261027765</v>
          </cell>
        </row>
        <row r="98">
          <cell r="B98">
            <v>16.332507788032</v>
          </cell>
          <cell r="C98">
            <v>21.759848512771555</v>
          </cell>
          <cell r="D98">
            <v>16.561140877280003</v>
          </cell>
          <cell r="E98">
            <v>17.218299733528891</v>
          </cell>
        </row>
        <row r="99">
          <cell r="B99">
            <v>16.622495711456001</v>
          </cell>
          <cell r="C99">
            <v>21.481830262085893</v>
          </cell>
          <cell r="D99">
            <v>16.951000974239999</v>
          </cell>
          <cell r="E99">
            <v>17.193971901541055</v>
          </cell>
        </row>
        <row r="100">
          <cell r="B100">
            <v>13.808259691999998</v>
          </cell>
          <cell r="C100">
            <v>17.326186787199997</v>
          </cell>
          <cell r="D100">
            <v>17.340861071199999</v>
          </cell>
          <cell r="E100">
            <v>17.191569857600001</v>
          </cell>
        </row>
        <row r="101">
          <cell r="B101">
            <v>14.065171983679999</v>
          </cell>
          <cell r="C101">
            <v>17.164783408659048</v>
          </cell>
          <cell r="D101">
            <v>17.730721168159999</v>
          </cell>
          <cell r="E101">
            <v>17.207961346270476</v>
          </cell>
        </row>
        <row r="102">
          <cell r="B102">
            <v>14.322084275359998</v>
          </cell>
          <cell r="C102">
            <v>17.029730895970911</v>
          </cell>
          <cell r="D102">
            <v>18.120581265119998</v>
          </cell>
          <cell r="E102">
            <v>17.240583613105454</v>
          </cell>
        </row>
        <row r="103">
          <cell r="B103">
            <v>14.578996567039997</v>
          </cell>
          <cell r="C103">
            <v>16.917592179676522</v>
          </cell>
          <cell r="D103">
            <v>18.510441362080002</v>
          </cell>
          <cell r="E103">
            <v>17.287319600083478</v>
          </cell>
        </row>
        <row r="104">
          <cell r="B104">
            <v>14.83590885872</v>
          </cell>
          <cell r="C104">
            <v>16.825503035226664</v>
          </cell>
          <cell r="D104">
            <v>18.900301459039998</v>
          </cell>
          <cell r="E104">
            <v>17.346405092186668</v>
          </cell>
        </row>
        <row r="105">
          <cell r="B105">
            <v>15.092821150399999</v>
          </cell>
          <cell r="C105">
            <v>16.751057513999996</v>
          </cell>
          <cell r="D105">
            <v>19.290161556000001</v>
          </cell>
          <cell r="E105">
            <v>17.416358148800001</v>
          </cell>
        </row>
        <row r="106">
          <cell r="B106">
            <v>15.349733442079998</v>
          </cell>
          <cell r="C106">
            <v>16.692219813316918</v>
          </cell>
          <cell r="D106">
            <v>19.680021652960001</v>
          </cell>
          <cell r="E106">
            <v>17.495924820172306</v>
          </cell>
        </row>
        <row r="107">
          <cell r="B107">
            <v>15.606645733759999</v>
          </cell>
          <cell r="C107">
            <v>16.647255730894816</v>
          </cell>
          <cell r="D107">
            <v>20.069881749919997</v>
          </cell>
          <cell r="E107">
            <v>17.584036926885926</v>
          </cell>
        </row>
        <row r="108">
          <cell r="B108">
            <v>15.863558025439998</v>
          </cell>
          <cell r="C108">
            <v>16.614678807634284</v>
          </cell>
          <cell r="D108">
            <v>20.45974184688</v>
          </cell>
          <cell r="E108">
            <v>17.679778886582856</v>
          </cell>
        </row>
        <row r="109">
          <cell r="B109">
            <v>16.120470317119999</v>
          </cell>
          <cell r="C109">
            <v>16.59320761327724</v>
          </cell>
          <cell r="D109">
            <v>20.84960194384</v>
          </cell>
          <cell r="E109">
            <v>17.782361404126895</v>
          </cell>
        </row>
        <row r="110">
          <cell r="B110">
            <v>16.377382608799998</v>
          </cell>
          <cell r="C110">
            <v>16.581731574933332</v>
          </cell>
          <cell r="D110">
            <v>21.239462040799999</v>
          </cell>
          <cell r="E110">
            <v>17.891100423733334</v>
          </cell>
        </row>
        <row r="111">
          <cell r="B111">
            <v>16.634294900479997</v>
          </cell>
          <cell r="C111">
            <v>16.579283419439999</v>
          </cell>
        </row>
        <row r="112">
          <cell r="B112">
            <v>16.891207192159996</v>
          </cell>
          <cell r="C112">
            <v>16.585016782779999</v>
          </cell>
        </row>
        <row r="113">
          <cell r="B113">
            <v>17.148119483839999</v>
          </cell>
          <cell r="C113">
            <v>16.598187890513938</v>
          </cell>
        </row>
        <row r="114">
          <cell r="B114">
            <v>17.405031775519998</v>
          </cell>
          <cell r="C114">
            <v>16.618140471077645</v>
          </cell>
        </row>
        <row r="115">
          <cell r="B115">
            <v>17.661944067199997</v>
          </cell>
          <cell r="C115">
            <v>16.644293255371426</v>
          </cell>
        </row>
        <row r="116">
          <cell r="B116">
            <v>17.918856358879996</v>
          </cell>
          <cell r="C116">
            <v>16.676129559751107</v>
          </cell>
        </row>
        <row r="117">
          <cell r="B117">
            <v>18.175768650559998</v>
          </cell>
          <cell r="C117">
            <v>16.713188558263784</v>
          </cell>
        </row>
        <row r="118">
          <cell r="B118">
            <v>18.432680942239998</v>
          </cell>
          <cell r="C118">
            <v>16.75505793295158</v>
          </cell>
        </row>
        <row r="119">
          <cell r="B119">
            <v>18.689593233919997</v>
          </cell>
          <cell r="C119">
            <v>16.80136765487795</v>
          </cell>
        </row>
        <row r="120">
          <cell r="B120">
            <v>18.946505525599999</v>
          </cell>
          <cell r="C120">
            <v>16.851784697999996</v>
          </cell>
        </row>
        <row r="121">
          <cell r="B121">
            <v>19.203417817279998</v>
          </cell>
          <cell r="C121">
            <v>16.906008526620486</v>
          </cell>
        </row>
        <row r="122">
          <cell r="B122">
            <v>19.460330108960001</v>
          </cell>
          <cell r="C122">
            <v>16.963767227489523</v>
          </cell>
        </row>
        <row r="123">
          <cell r="B123">
            <v>19.71724240064</v>
          </cell>
          <cell r="C123">
            <v>17.024814181613024</v>
          </cell>
        </row>
        <row r="124">
          <cell r="B124">
            <v>19.974154692319999</v>
          </cell>
          <cell r="C124">
            <v>17.088925189905453</v>
          </cell>
        </row>
        <row r="125">
          <cell r="B125">
            <v>20.231066984000002</v>
          </cell>
          <cell r="C125">
            <v>17.155895982088886</v>
          </cell>
        </row>
        <row r="126">
          <cell r="B126">
            <v>20.487979275679994</v>
          </cell>
          <cell r="C126">
            <v>17.225540050518259</v>
          </cell>
        </row>
        <row r="127">
          <cell r="B127">
            <v>20.744891567359996</v>
          </cell>
          <cell r="C127">
            <v>17.297686760539573</v>
          </cell>
        </row>
        <row r="128">
          <cell r="B128">
            <v>21.001803859040002</v>
          </cell>
          <cell r="C128">
            <v>17.372179697053333</v>
          </cell>
        </row>
        <row r="129">
          <cell r="B129">
            <v>21.258716150719994</v>
          </cell>
          <cell r="C129">
            <v>17.448875213539587</v>
          </cell>
        </row>
        <row r="130">
          <cell r="B130">
            <v>21.515628442399997</v>
          </cell>
          <cell r="C130">
            <v>17.527641155199998</v>
          </cell>
        </row>
      </sheetData>
      <sheetData sheetId="8" refreshError="1">
        <row r="8">
          <cell r="A8">
            <v>5</v>
          </cell>
        </row>
        <row r="88">
          <cell r="D88">
            <v>10.89150688704</v>
          </cell>
          <cell r="E88">
            <v>25.568168502719999</v>
          </cell>
        </row>
        <row r="89">
          <cell r="D89">
            <v>11.135890293120001</v>
          </cell>
          <cell r="E89">
            <v>23.951005179093336</v>
          </cell>
        </row>
        <row r="90">
          <cell r="B90">
            <v>11.682603967871998</v>
          </cell>
          <cell r="C90">
            <v>25.950679633535998</v>
          </cell>
          <cell r="D90">
            <v>11.3802736992</v>
          </cell>
          <cell r="E90">
            <v>22.681712860799998</v>
          </cell>
        </row>
        <row r="91">
          <cell r="B91">
            <v>11.7660115675392</v>
          </cell>
          <cell r="C91">
            <v>24.657373100278686</v>
          </cell>
          <cell r="D91">
            <v>11.624657105279999</v>
          </cell>
          <cell r="E91">
            <v>21.665417637294542</v>
          </cell>
        </row>
        <row r="92">
          <cell r="B92">
            <v>11.849419167206399</v>
          </cell>
          <cell r="C92">
            <v>23.586568289203196</v>
          </cell>
          <cell r="D92">
            <v>11.869040511360001</v>
          </cell>
          <cell r="E92">
            <v>20.838870234879998</v>
          </cell>
        </row>
        <row r="93">
          <cell r="B93">
            <v>11.932826766873598</v>
          </cell>
          <cell r="C93">
            <v>22.686918649036798</v>
          </cell>
          <cell r="D93">
            <v>12.11342391744</v>
          </cell>
          <cell r="E93">
            <v>20.158282694843077</v>
          </cell>
        </row>
        <row r="94">
          <cell r="B94">
            <v>12.016234366540798</v>
          </cell>
          <cell r="C94">
            <v>21.921748071727542</v>
          </cell>
          <cell r="D94">
            <v>12.357807323519998</v>
          </cell>
          <cell r="E94">
            <v>19.592377903817145</v>
          </cell>
        </row>
        <row r="95">
          <cell r="B95">
            <v>12.099641966208001</v>
          </cell>
          <cell r="C95">
            <v>21.264160744703997</v>
          </cell>
          <cell r="D95">
            <v>12.6021907296</v>
          </cell>
          <cell r="E95">
            <v>19.118219312000001</v>
          </cell>
        </row>
        <row r="96">
          <cell r="B96">
            <v>12.183049565875198</v>
          </cell>
          <cell r="C96">
            <v>20.693984808537596</v>
          </cell>
          <cell r="D96">
            <v>12.846574135680001</v>
          </cell>
          <cell r="E96">
            <v>18.718604507039998</v>
          </cell>
        </row>
        <row r="97">
          <cell r="B97">
            <v>12.266457165542398</v>
          </cell>
          <cell r="C97">
            <v>20.195794723665319</v>
          </cell>
          <cell r="D97">
            <v>13.09095754176</v>
          </cell>
          <cell r="E97">
            <v>18.380378703021176</v>
          </cell>
        </row>
        <row r="98">
          <cell r="B98">
            <v>12.349864765209599</v>
          </cell>
          <cell r="C98">
            <v>19.757592848204794</v>
          </cell>
          <cell r="D98">
            <v>13.335340947839999</v>
          </cell>
          <cell r="E98">
            <v>18.093310399786667</v>
          </cell>
        </row>
        <row r="99">
          <cell r="B99">
            <v>12.433272364876798</v>
          </cell>
          <cell r="C99">
            <v>19.369907359617343</v>
          </cell>
          <cell r="D99">
            <v>13.57972435392</v>
          </cell>
          <cell r="E99">
            <v>17.849322097212632</v>
          </cell>
        </row>
        <row r="100">
          <cell r="B100">
            <v>12.516679964544</v>
          </cell>
          <cell r="C100">
            <v>19.025160799871998</v>
          </cell>
          <cell r="D100">
            <v>13.82410776</v>
          </cell>
          <cell r="E100">
            <v>17.641951795199997</v>
          </cell>
        </row>
        <row r="101">
          <cell r="B101">
            <v>12.600087564211199</v>
          </cell>
          <cell r="C101">
            <v>18.717219036277026</v>
          </cell>
          <cell r="D101">
            <v>14.068491166080001</v>
          </cell>
          <cell r="E101">
            <v>17.465968350811426</v>
          </cell>
        </row>
        <row r="102">
          <cell r="B102">
            <v>12.683495163878398</v>
          </cell>
          <cell r="C102">
            <v>18.441063232993745</v>
          </cell>
          <cell r="D102">
            <v>14.312874572159998</v>
          </cell>
          <cell r="E102">
            <v>17.317091738007267</v>
          </cell>
        </row>
        <row r="103">
          <cell r="B103">
            <v>12.766902763545598</v>
          </cell>
          <cell r="C103">
            <v>18.192547395198886</v>
          </cell>
          <cell r="D103">
            <v>14.557257978240001</v>
          </cell>
          <cell r="E103">
            <v>17.191786283102608</v>
          </cell>
        </row>
        <row r="104">
          <cell r="B104">
            <v>12.850310363212799</v>
          </cell>
          <cell r="C104">
            <v>17.968216527206398</v>
          </cell>
          <cell r="D104">
            <v>14.801641384319998</v>
          </cell>
          <cell r="E104">
            <v>17.087105591359997</v>
          </cell>
        </row>
        <row r="105">
          <cell r="B105">
            <v>12.933717962879998</v>
          </cell>
          <cell r="C105">
            <v>17.765168432639999</v>
          </cell>
          <cell r="D105">
            <v>15.046024790399999</v>
          </cell>
          <cell r="E105">
            <v>17.000574691200001</v>
          </cell>
        </row>
        <row r="106">
          <cell r="B106">
            <v>13.017125562547198</v>
          </cell>
          <cell r="C106">
            <v>17.580947406873598</v>
          </cell>
          <cell r="D106">
            <v>15.29040819648</v>
          </cell>
          <cell r="E106">
            <v>16.930099375901538</v>
          </cell>
        </row>
        <row r="107">
          <cell r="B107">
            <v>13.100533162214399</v>
          </cell>
          <cell r="C107">
            <v>17.413461553373864</v>
          </cell>
          <cell r="D107">
            <v>15.534791602559999</v>
          </cell>
          <cell r="E107">
            <v>16.873895691591109</v>
          </cell>
        </row>
        <row r="108">
          <cell r="B108">
            <v>13.183940761881599</v>
          </cell>
          <cell r="C108">
            <v>17.260917817969368</v>
          </cell>
          <cell r="D108">
            <v>15.779175008640001</v>
          </cell>
          <cell r="E108">
            <v>16.830434534948569</v>
          </cell>
        </row>
        <row r="109">
          <cell r="B109">
            <v>13.267348361548798</v>
          </cell>
          <cell r="C109">
            <v>17.121770464305431</v>
          </cell>
          <cell r="D109">
            <v>16.023558414720004</v>
          </cell>
          <cell r="E109">
            <v>16.798397713456549</v>
          </cell>
        </row>
        <row r="110">
          <cell r="B110">
            <v>13.350755961215999</v>
          </cell>
          <cell r="C110">
            <v>16.994679854207995</v>
          </cell>
          <cell r="D110">
            <v>16.267941820800001</v>
          </cell>
          <cell r="E110">
            <v>16.776642793600001</v>
          </cell>
        </row>
        <row r="111">
          <cell r="B111">
            <v>13.434163560883198</v>
          </cell>
          <cell r="C111">
            <v>16.878479206041597</v>
          </cell>
        </row>
        <row r="112">
          <cell r="B112">
            <v>13.5175711605504</v>
          </cell>
          <cell r="C112">
            <v>16.772147585875196</v>
          </cell>
        </row>
        <row r="113">
          <cell r="B113">
            <v>13.600978760217599</v>
          </cell>
          <cell r="C113">
            <v>16.674787809345162</v>
          </cell>
        </row>
        <row r="114">
          <cell r="B114">
            <v>13.684386359884797</v>
          </cell>
          <cell r="C114">
            <v>16.585608243189455</v>
          </cell>
        </row>
        <row r="115">
          <cell r="B115">
            <v>13.767793959551998</v>
          </cell>
          <cell r="C115">
            <v>16.503907726518854</v>
          </cell>
        </row>
        <row r="116">
          <cell r="B116">
            <v>13.8512015592192</v>
          </cell>
          <cell r="C116">
            <v>16.429063005209596</v>
          </cell>
        </row>
        <row r="117">
          <cell r="B117">
            <v>13.934609158886399</v>
          </cell>
          <cell r="C117">
            <v>16.360518203962116</v>
          </cell>
        </row>
        <row r="118">
          <cell r="B118">
            <v>14.0180167585536</v>
          </cell>
          <cell r="C118">
            <v>16.297775960666268</v>
          </cell>
        </row>
        <row r="119">
          <cell r="B119">
            <v>14.101424358220799</v>
          </cell>
          <cell r="C119">
            <v>16.240389924710396</v>
          </cell>
        </row>
        <row r="120">
          <cell r="B120">
            <v>16.122657369599999</v>
          </cell>
          <cell r="C120">
            <v>16.789206374399999</v>
          </cell>
        </row>
        <row r="121">
          <cell r="B121">
            <v>16.508979548159999</v>
          </cell>
          <cell r="C121">
            <v>16.777660327680003</v>
          </cell>
        </row>
        <row r="122">
          <cell r="B122">
            <v>16.89530172672</v>
          </cell>
          <cell r="C122">
            <v>16.775862239817144</v>
          </cell>
        </row>
        <row r="123">
          <cell r="B123">
            <v>17.281623905280004</v>
          </cell>
          <cell r="C123">
            <v>16.783132020658606</v>
          </cell>
        </row>
        <row r="124">
          <cell r="B124">
            <v>17.66794608384</v>
          </cell>
          <cell r="C124">
            <v>16.79885140642909</v>
          </cell>
        </row>
        <row r="125">
          <cell r="B125">
            <v>18.054268262400001</v>
          </cell>
          <cell r="C125">
            <v>16.822457090133334</v>
          </cell>
        </row>
        <row r="126">
          <cell r="B126">
            <v>18.440590440960001</v>
          </cell>
          <cell r="C126">
            <v>16.853434747993045</v>
          </cell>
        </row>
        <row r="127">
          <cell r="B127">
            <v>18.826912619520002</v>
          </cell>
          <cell r="C127">
            <v>16.89131382846638</v>
          </cell>
        </row>
        <row r="128">
          <cell r="B128">
            <v>19.213234798079998</v>
          </cell>
          <cell r="C128">
            <v>16.935662992639998</v>
          </cell>
        </row>
        <row r="129">
          <cell r="B129">
            <v>19.599556976639999</v>
          </cell>
          <cell r="C129">
            <v>16.986086112940406</v>
          </cell>
        </row>
        <row r="130">
          <cell r="B130">
            <v>19.985879155199999</v>
          </cell>
          <cell r="C130">
            <v>17.042218752</v>
          </cell>
        </row>
      </sheetData>
      <sheetData sheetId="9" refreshError="1">
        <row r="86">
          <cell r="B86">
            <v>14.2936554173952</v>
          </cell>
          <cell r="C86">
            <v>42.024148111897595</v>
          </cell>
          <cell r="D86">
            <v>12.098936467200001</v>
          </cell>
          <cell r="E86">
            <v>32.547108316799999</v>
          </cell>
        </row>
        <row r="87">
          <cell r="B87">
            <v>14.556302705894399</v>
          </cell>
          <cell r="C87">
            <v>38.081409676147196</v>
          </cell>
          <cell r="D87">
            <v>13.261619184000001</v>
          </cell>
          <cell r="E87">
            <v>29.708989675200002</v>
          </cell>
        </row>
        <row r="88">
          <cell r="B88">
            <v>14.818949994393602</v>
          </cell>
          <cell r="C88">
            <v>35.157186760396797</v>
          </cell>
          <cell r="D88">
            <v>14.424301900800003</v>
          </cell>
          <cell r="E88">
            <v>27.7257360336</v>
          </cell>
        </row>
        <row r="89">
          <cell r="B89">
            <v>15.081597282892799</v>
          </cell>
          <cell r="C89">
            <v>32.911974191313071</v>
          </cell>
          <cell r="D89">
            <v>15.586984617600002</v>
          </cell>
          <cell r="E89">
            <v>26.312392392</v>
          </cell>
        </row>
        <row r="90">
          <cell r="B90">
            <v>15.344244571392</v>
          </cell>
          <cell r="C90">
            <v>31.142068864896004</v>
          </cell>
          <cell r="D90">
            <v>16.749667334400002</v>
          </cell>
          <cell r="E90">
            <v>25.297985750399999</v>
          </cell>
        </row>
        <row r="91">
          <cell r="B91">
            <v>15.606891859891201</v>
          </cell>
          <cell r="C91">
            <v>29.717841533145599</v>
          </cell>
          <cell r="D91">
            <v>17.912350051200001</v>
          </cell>
          <cell r="E91">
            <v>24.573715108800002</v>
          </cell>
        </row>
        <row r="92">
          <cell r="B92">
            <v>15.869539148390402</v>
          </cell>
          <cell r="C92">
            <v>28.552872697395198</v>
          </cell>
          <cell r="D92">
            <v>19.075032767999996</v>
          </cell>
          <cell r="E92">
            <v>24.067046467200001</v>
          </cell>
        </row>
        <row r="93">
          <cell r="B93">
            <v>16.132186436889601</v>
          </cell>
          <cell r="C93">
            <v>27.587333473952491</v>
          </cell>
          <cell r="D93">
            <v>20.237715484800002</v>
          </cell>
          <cell r="E93">
            <v>23.727763979446156</v>
          </cell>
        </row>
        <row r="94">
          <cell r="B94">
            <v>16.3948337253888</v>
          </cell>
          <cell r="C94">
            <v>26.778488945894399</v>
          </cell>
          <cell r="D94">
            <v>21.400398201600002</v>
          </cell>
          <cell r="E94">
            <v>23.519999184</v>
          </cell>
        </row>
        <row r="95">
          <cell r="B95">
            <v>16.657481013888003</v>
          </cell>
          <cell r="C95">
            <v>26.095000174144001</v>
          </cell>
          <cell r="D95">
            <v>22.563080918400001</v>
          </cell>
          <cell r="E95">
            <v>23.417448542399999</v>
          </cell>
        </row>
        <row r="96">
          <cell r="B96">
            <v>16.920128302387202</v>
          </cell>
          <cell r="C96">
            <v>25.5133629543936</v>
          </cell>
          <cell r="D96">
            <v>23.7257636352</v>
          </cell>
          <cell r="E96">
            <v>23.400384400800004</v>
          </cell>
        </row>
        <row r="97">
          <cell r="B97">
            <v>17.182775590886401</v>
          </cell>
          <cell r="C97">
            <v>25.015603483349079</v>
          </cell>
          <cell r="D97">
            <v>24.888446351999999</v>
          </cell>
          <cell r="E97">
            <v>23.453720906258827</v>
          </cell>
        </row>
        <row r="98">
          <cell r="B98">
            <v>17.4454228793856</v>
          </cell>
          <cell r="C98">
            <v>24.587742136226137</v>
          </cell>
          <cell r="D98">
            <v>26.051129068800002</v>
          </cell>
          <cell r="E98">
            <v>23.565724617599997</v>
          </cell>
        </row>
        <row r="99">
          <cell r="B99">
            <v>17.708070167884802</v>
          </cell>
          <cell r="C99">
            <v>24.218742367142401</v>
          </cell>
        </row>
        <row r="100">
          <cell r="B100">
            <v>17.970717456384001</v>
          </cell>
          <cell r="C100">
            <v>23.899774939391996</v>
          </cell>
        </row>
        <row r="101">
          <cell r="B101">
            <v>18.233364744883197</v>
          </cell>
          <cell r="C101">
            <v>23.623692375641596</v>
          </cell>
        </row>
        <row r="102">
          <cell r="B102">
            <v>18.496012033382403</v>
          </cell>
          <cell r="C102">
            <v>23.384646739891199</v>
          </cell>
        </row>
        <row r="103">
          <cell r="B103">
            <v>18.758659321881602</v>
          </cell>
          <cell r="C103">
            <v>23.177807128488627</v>
          </cell>
        </row>
        <row r="104">
          <cell r="B104">
            <v>19.021306610380801</v>
          </cell>
          <cell r="C104">
            <v>22.999147788390403</v>
          </cell>
        </row>
        <row r="105">
          <cell r="B105">
            <v>19.28395389888</v>
          </cell>
          <cell r="C105">
            <v>22.845287087040003</v>
          </cell>
        </row>
        <row r="106">
          <cell r="B106">
            <v>19.546601187379203</v>
          </cell>
          <cell r="C106">
            <v>22.713363643043447</v>
          </cell>
        </row>
        <row r="107">
          <cell r="B107">
            <v>19.809248475878398</v>
          </cell>
          <cell r="C107">
            <v>22.600939983361425</v>
          </cell>
        </row>
        <row r="108">
          <cell r="B108">
            <v>20.071895764377601</v>
          </cell>
          <cell r="C108">
            <v>22.505926845388803</v>
          </cell>
        </row>
        <row r="109">
          <cell r="B109">
            <v>25.084671131520004</v>
          </cell>
          <cell r="C109">
            <v>22.085034379001375</v>
          </cell>
        </row>
        <row r="110">
          <cell r="B110">
            <v>26.338579238400005</v>
          </cell>
          <cell r="C110">
            <v>22.2059207392</v>
          </cell>
        </row>
        <row r="111">
          <cell r="B111">
            <v>27.592487345280002</v>
          </cell>
          <cell r="C111">
            <v>22.359456627994838</v>
          </cell>
        </row>
        <row r="112">
          <cell r="B112">
            <v>28.846395452160003</v>
          </cell>
          <cell r="C112">
            <v>22.54258115208</v>
          </cell>
        </row>
      </sheetData>
      <sheetData sheetId="10" refreshError="1">
        <row r="86">
          <cell r="B86">
            <v>12.852652706944001</v>
          </cell>
          <cell r="C86">
            <v>36.094385043338669</v>
          </cell>
          <cell r="D86">
            <v>15.06698241248</v>
          </cell>
          <cell r="E86">
            <v>28.788060382506668</v>
          </cell>
        </row>
        <row r="87">
          <cell r="B87">
            <v>13.142640630368001</v>
          </cell>
          <cell r="C87">
            <v>32.794850989812566</v>
          </cell>
          <cell r="D87">
            <v>15.35972715136</v>
          </cell>
          <cell r="E87">
            <v>26.848816725279999</v>
          </cell>
        </row>
        <row r="88">
          <cell r="B88">
            <v>13.432628553792</v>
          </cell>
          <cell r="C88">
            <v>30.356448940096005</v>
          </cell>
          <cell r="D88">
            <v>15.652471890240001</v>
          </cell>
          <cell r="E88">
            <v>25.430977074719998</v>
          </cell>
        </row>
        <row r="89">
          <cell r="B89">
            <v>13.722616477216</v>
          </cell>
          <cell r="C89">
            <v>28.492134892919111</v>
          </cell>
          <cell r="D89">
            <v>15.945216629119999</v>
          </cell>
          <cell r="E89">
            <v>24.360740095271108</v>
          </cell>
        </row>
        <row r="90">
          <cell r="B90">
            <v>14.012604400640003</v>
          </cell>
          <cell r="C90">
            <v>27.029682447520003</v>
          </cell>
          <cell r="D90">
            <v>16.237961368000001</v>
          </cell>
          <cell r="E90">
            <v>23.533824985599999</v>
          </cell>
        </row>
        <row r="91">
          <cell r="B91">
            <v>14.302592324063999</v>
          </cell>
          <cell r="C91">
            <v>25.859492985231999</v>
          </cell>
          <cell r="D91">
            <v>16.53070610688</v>
          </cell>
          <cell r="E91">
            <v>22.883871235767273</v>
          </cell>
        </row>
        <row r="92">
          <cell r="B92">
            <v>14.592580247488002</v>
          </cell>
          <cell r="C92">
            <v>24.908500760277331</v>
          </cell>
          <cell r="D92">
            <v>16.82345084576</v>
          </cell>
          <cell r="E92">
            <v>22.366638505813331</v>
          </cell>
        </row>
        <row r="93">
          <cell r="B93">
            <v>14.882568170912002</v>
          </cell>
          <cell r="C93">
            <v>24.126121794809844</v>
          </cell>
          <cell r="D93">
            <v>17.116195584639996</v>
          </cell>
          <cell r="E93">
            <v>21.951498868073845</v>
          </cell>
        </row>
        <row r="94">
          <cell r="B94">
            <v>15.172556094336</v>
          </cell>
          <cell r="C94">
            <v>23.476224676082289</v>
          </cell>
          <cell r="D94">
            <v>17.40894032352</v>
          </cell>
          <cell r="E94">
            <v>21.616575231359999</v>
          </cell>
        </row>
        <row r="95">
          <cell r="B95">
            <v>15.462544017760001</v>
          </cell>
          <cell r="C95">
            <v>22.932313034746663</v>
          </cell>
          <cell r="D95">
            <v>17.701685062399999</v>
          </cell>
          <cell r="E95">
            <v>21.345824395466664</v>
          </cell>
        </row>
        <row r="96">
          <cell r="B96">
            <v>15.752531941184001</v>
          </cell>
          <cell r="C96">
            <v>22.474514593791998</v>
          </cell>
          <cell r="D96">
            <v>17.994429801279999</v>
          </cell>
          <cell r="E96">
            <v>21.127213960240002</v>
          </cell>
        </row>
        <row r="97">
          <cell r="B97">
            <v>16.042519864608</v>
          </cell>
          <cell r="C97">
            <v>22.087632906092239</v>
          </cell>
          <cell r="D97">
            <v>18.287174540160002</v>
          </cell>
          <cell r="E97">
            <v>20.951542678503529</v>
          </cell>
        </row>
        <row r="98">
          <cell r="B98">
            <v>16.332507788032</v>
          </cell>
          <cell r="C98">
            <v>21.759848512771555</v>
          </cell>
          <cell r="D98">
            <v>18.579919279040002</v>
          </cell>
          <cell r="E98">
            <v>20.811654024675555</v>
          </cell>
        </row>
        <row r="99">
          <cell r="B99">
            <v>16.622495711456001</v>
          </cell>
          <cell r="C99">
            <v>21.481830262085893</v>
          </cell>
        </row>
        <row r="100">
          <cell r="B100">
            <v>16.912483634880001</v>
          </cell>
          <cell r="C100">
            <v>21.246113232640003</v>
          </cell>
        </row>
        <row r="101">
          <cell r="B101">
            <v>17.202471558304001</v>
          </cell>
          <cell r="C101">
            <v>21.046654392828188</v>
          </cell>
        </row>
        <row r="102">
          <cell r="B102">
            <v>17.492459481728002</v>
          </cell>
          <cell r="C102">
            <v>20.878509444064004</v>
          </cell>
        </row>
        <row r="103">
          <cell r="B103">
            <v>17.782447405151999</v>
          </cell>
          <cell r="C103">
            <v>20.737593965776</v>
          </cell>
        </row>
        <row r="104">
          <cell r="B104">
            <v>18.072435328576002</v>
          </cell>
          <cell r="C104">
            <v>20.620504274154666</v>
          </cell>
        </row>
        <row r="105">
          <cell r="B105">
            <v>18.362423252000003</v>
          </cell>
          <cell r="C105">
            <v>20.5243812748</v>
          </cell>
        </row>
        <row r="106">
          <cell r="B106">
            <v>18.652411175424</v>
          </cell>
          <cell r="C106">
            <v>20.446805733988921</v>
          </cell>
        </row>
        <row r="107">
          <cell r="B107">
            <v>18.942399098848</v>
          </cell>
          <cell r="C107">
            <v>20.385716822994372</v>
          </cell>
        </row>
        <row r="108">
          <cell r="B108">
            <v>19.232387022272</v>
          </cell>
          <cell r="C108">
            <v>20.33934811719314</v>
          </cell>
        </row>
        <row r="109">
          <cell r="B109">
            <v>19.522374945696001</v>
          </cell>
          <cell r="C109">
            <v>20.306176836737652</v>
          </cell>
        </row>
        <row r="110">
          <cell r="B110">
            <v>19.812362869120001</v>
          </cell>
          <cell r="C110">
            <v>20.284883239093332</v>
          </cell>
        </row>
        <row r="111">
          <cell r="B111">
            <v>20.102350792544001</v>
          </cell>
          <cell r="C111">
            <v>20.274317871084904</v>
          </cell>
        </row>
        <row r="112">
          <cell r="B112">
            <v>20.392338715967998</v>
          </cell>
          <cell r="C112">
            <v>20.273474961184</v>
          </cell>
        </row>
        <row r="113">
          <cell r="B113">
            <v>28.368055485120003</v>
          </cell>
          <cell r="C113">
            <v>20.994096297953941</v>
          </cell>
        </row>
        <row r="114">
          <cell r="B114">
            <v>30.039614709760002</v>
          </cell>
          <cell r="C114">
            <v>21.235559203821179</v>
          </cell>
        </row>
        <row r="115">
          <cell r="B115">
            <v>31.711173934400005</v>
          </cell>
          <cell r="C115">
            <v>21.510983064342863</v>
          </cell>
        </row>
        <row r="116">
          <cell r="B116">
            <v>33.382733159040001</v>
          </cell>
          <cell r="C116">
            <v>21.817537799964448</v>
          </cell>
        </row>
      </sheetData>
      <sheetData sheetId="11" refreshError="1">
        <row r="8">
          <cell r="A8">
            <v>5</v>
          </cell>
        </row>
        <row r="230">
          <cell r="B230">
            <v>10.504353343619998</v>
          </cell>
          <cell r="C230">
            <v>16.229724111709995</v>
          </cell>
        </row>
        <row r="231">
          <cell r="B231">
            <v>10.508964495298798</v>
          </cell>
          <cell r="C231">
            <v>16.191823017721585</v>
          </cell>
        </row>
        <row r="232">
          <cell r="B232">
            <v>10.513575646977598</v>
          </cell>
          <cell r="C232">
            <v>16.15445095886248</v>
          </cell>
        </row>
        <row r="233">
          <cell r="B233">
            <v>10.518186798656398</v>
          </cell>
          <cell r="C233">
            <v>16.117597561894865</v>
          </cell>
        </row>
        <row r="234">
          <cell r="B234">
            <v>10.522797950335198</v>
          </cell>
          <cell r="C234">
            <v>16.081252723015648</v>
          </cell>
        </row>
        <row r="235">
          <cell r="B235">
            <v>10.527409102013998</v>
          </cell>
          <cell r="C235">
            <v>16.045406599165062</v>
          </cell>
        </row>
        <row r="236">
          <cell r="B236">
            <v>10.532020253692798</v>
          </cell>
          <cell r="C236">
            <v>16.010049599669475</v>
          </cell>
        </row>
        <row r="237">
          <cell r="B237">
            <v>10.536631405371597</v>
          </cell>
          <cell r="C237">
            <v>15.975172378203631</v>
          </cell>
        </row>
        <row r="238">
          <cell r="B238">
            <v>10.541242557050397</v>
          </cell>
          <cell r="C238">
            <v>15.940765825058106</v>
          </cell>
        </row>
        <row r="239">
          <cell r="B239">
            <v>10.545853708729197</v>
          </cell>
          <cell r="C239">
            <v>15.90682105969856</v>
          </cell>
        </row>
        <row r="240">
          <cell r="B240">
            <v>10.550464860407997</v>
          </cell>
          <cell r="C240">
            <v>15.873329423603996</v>
          </cell>
        </row>
        <row r="241">
          <cell r="B241">
            <v>10.555076012086797</v>
          </cell>
          <cell r="C241">
            <v>15.840282473371966</v>
          </cell>
        </row>
        <row r="242">
          <cell r="B242">
            <v>10.559687163765597</v>
          </cell>
          <cell r="C242">
            <v>15.807671974079094</v>
          </cell>
        </row>
        <row r="243">
          <cell r="B243">
            <v>10.564298315444397</v>
          </cell>
          <cell r="C243">
            <v>15.775489892885998</v>
          </cell>
        </row>
        <row r="244">
          <cell r="B244">
            <v>10.568909467123197</v>
          </cell>
          <cell r="C244">
            <v>15.74372839287623</v>
          </cell>
        </row>
        <row r="245">
          <cell r="B245">
            <v>10.573520618801997</v>
          </cell>
          <cell r="C245">
            <v>15.712379827119179</v>
          </cell>
        </row>
        <row r="246">
          <cell r="B246">
            <v>10.578131770480798</v>
          </cell>
          <cell r="C246">
            <v>15.681436732947624</v>
          </cell>
        </row>
        <row r="247">
          <cell r="B247">
            <v>10.582742922159596</v>
          </cell>
          <cell r="C247">
            <v>15.650891826440876</v>
          </cell>
        </row>
        <row r="248">
          <cell r="B248">
            <v>10.587354073838396</v>
          </cell>
          <cell r="C248">
            <v>15.620737997104911</v>
          </cell>
        </row>
        <row r="249">
          <cell r="B249">
            <v>10.5919652255172</v>
          </cell>
          <cell r="C249">
            <v>15.590968302741434</v>
          </cell>
        </row>
        <row r="250">
          <cell r="B250">
            <v>10.596576377195998</v>
          </cell>
          <cell r="C250">
            <v>15.561575964497997</v>
          </cell>
        </row>
        <row r="251">
          <cell r="B251">
            <v>10.601187528874798</v>
          </cell>
          <cell r="C251">
            <v>15.532554362091783</v>
          </cell>
        </row>
        <row r="252">
          <cell r="B252">
            <v>10.605798680553599</v>
          </cell>
          <cell r="C252">
            <v>15.503897029200054</v>
          </cell>
        </row>
        <row r="253">
          <cell r="B253">
            <v>10.610409832232397</v>
          </cell>
          <cell r="C253">
            <v>15.475597649010416</v>
          </cell>
        </row>
        <row r="254">
          <cell r="B254">
            <v>10.615020983911199</v>
          </cell>
          <cell r="C254">
            <v>15.447650049924562</v>
          </cell>
        </row>
        <row r="255">
          <cell r="B255">
            <v>10.619632135589997</v>
          </cell>
          <cell r="C255">
            <v>15.420048201409283</v>
          </cell>
        </row>
        <row r="256">
          <cell r="B256">
            <v>10.624243287268797</v>
          </cell>
          <cell r="C256">
            <v>15.392786209988941</v>
          </cell>
        </row>
        <row r="257">
          <cell r="B257">
            <v>10.628854438947599</v>
          </cell>
          <cell r="C257">
            <v>15.365858315373796</v>
          </cell>
        </row>
        <row r="258">
          <cell r="B258">
            <v>10.633465590626399</v>
          </cell>
          <cell r="C258">
            <v>15.339258886718817</v>
          </cell>
        </row>
        <row r="259">
          <cell r="B259">
            <v>10.638076742305197</v>
          </cell>
          <cell r="C259">
            <v>15.312982419007904</v>
          </cell>
        </row>
        <row r="260">
          <cell r="B260">
            <v>10.642687893983998</v>
          </cell>
          <cell r="C260">
            <v>15.287023529558663</v>
          </cell>
        </row>
        <row r="261">
          <cell r="B261">
            <v>10.647299045662797</v>
          </cell>
          <cell r="C261">
            <v>15.261376954643</v>
          </cell>
        </row>
        <row r="262">
          <cell r="B262">
            <v>10.651910197341598</v>
          </cell>
          <cell r="C262">
            <v>15.236037546219148</v>
          </cell>
        </row>
        <row r="263">
          <cell r="B263">
            <v>10.656521349020398</v>
          </cell>
          <cell r="C263">
            <v>15.211000268770851</v>
          </cell>
        </row>
        <row r="264">
          <cell r="B264">
            <v>10.661132500699196</v>
          </cell>
          <cell r="C264">
            <v>15.186260196249597</v>
          </cell>
        </row>
        <row r="265">
          <cell r="B265">
            <v>10.665743652377998</v>
          </cell>
          <cell r="C265">
            <v>15.161812509116023</v>
          </cell>
        </row>
        <row r="266">
          <cell r="B266">
            <v>10.670354804056798</v>
          </cell>
          <cell r="C266">
            <v>15.137652491476786</v>
          </cell>
        </row>
        <row r="267">
          <cell r="B267">
            <v>10.674965955735596</v>
          </cell>
          <cell r="C267">
            <v>15.113775528313251</v>
          </cell>
        </row>
        <row r="268">
          <cell r="B268">
            <v>10.679577107414397</v>
          </cell>
          <cell r="C268">
            <v>15.090177102798686</v>
          </cell>
        </row>
        <row r="269">
          <cell r="B269">
            <v>10.684188259093197</v>
          </cell>
          <cell r="C269">
            <v>15.066852793700566</v>
          </cell>
        </row>
        <row r="270">
          <cell r="B270">
            <v>10.688799410771997</v>
          </cell>
          <cell r="C270">
            <v>15.043798272864946</v>
          </cell>
        </row>
        <row r="271">
          <cell r="B271">
            <v>10.693410562450797</v>
          </cell>
          <cell r="C271">
            <v>15.021009302779849</v>
          </cell>
        </row>
        <row r="272">
          <cell r="B272">
            <v>10.698021714129599</v>
          </cell>
          <cell r="C272">
            <v>14.998481734214799</v>
          </cell>
        </row>
        <row r="273">
          <cell r="B273">
            <v>10.702632865808399</v>
          </cell>
          <cell r="C273">
            <v>14.97621150393373</v>
          </cell>
        </row>
        <row r="274">
          <cell r="B274">
            <v>10.707244017487199</v>
          </cell>
          <cell r="C274">
            <v>14.954194632478648</v>
          </cell>
        </row>
        <row r="275">
          <cell r="B275">
            <v>10.711855169165998</v>
          </cell>
          <cell r="C275">
            <v>14.932427222021458</v>
          </cell>
        </row>
        <row r="276">
          <cell r="B276">
            <v>10.716466320844798</v>
          </cell>
          <cell r="C276">
            <v>14.910905454281577</v>
          </cell>
        </row>
        <row r="277">
          <cell r="B277">
            <v>10.721077472523598</v>
          </cell>
          <cell r="C277">
            <v>14.889625588506977</v>
          </cell>
        </row>
        <row r="278">
          <cell r="B278">
            <v>10.725688624202398</v>
          </cell>
          <cell r="C278">
            <v>14.868583959516346</v>
          </cell>
        </row>
        <row r="279">
          <cell r="B279">
            <v>10.730299775881198</v>
          </cell>
          <cell r="C279">
            <v>14.847776975800395</v>
          </cell>
        </row>
        <row r="280">
          <cell r="B280">
            <v>10.734910927559998</v>
          </cell>
          <cell r="C280">
            <v>14.827201117679998</v>
          </cell>
        </row>
        <row r="281">
          <cell r="B281">
            <v>10.739522079238798</v>
          </cell>
          <cell r="C281">
            <v>14.806852935519396</v>
          </cell>
        </row>
        <row r="282">
          <cell r="B282">
            <v>10.744133230917598</v>
          </cell>
          <cell r="C282">
            <v>14.786729047992459</v>
          </cell>
        </row>
        <row r="283">
          <cell r="B283">
            <v>10.748744382596398</v>
          </cell>
          <cell r="C283">
            <v>14.766826140400168</v>
          </cell>
        </row>
        <row r="284">
          <cell r="B284">
            <v>10.753355534275197</v>
          </cell>
          <cell r="C284">
            <v>14.747140963037598</v>
          </cell>
        </row>
        <row r="285">
          <cell r="B285">
            <v>10.757966685953997</v>
          </cell>
          <cell r="C285">
            <v>14.727670329608705</v>
          </cell>
        </row>
        <row r="286">
          <cell r="B286">
            <v>10.762577837632797</v>
          </cell>
          <cell r="C286">
            <v>14.708411115687271</v>
          </cell>
        </row>
        <row r="287">
          <cell r="B287">
            <v>10.767188989311599</v>
          </cell>
          <cell r="C287">
            <v>14.689360257222464</v>
          </cell>
        </row>
        <row r="288">
          <cell r="B288">
            <v>10.771800140990397</v>
          </cell>
          <cell r="C288">
            <v>14.670514749087506</v>
          </cell>
        </row>
        <row r="289">
          <cell r="B289">
            <v>10.776411292669197</v>
          </cell>
          <cell r="C289">
            <v>14.651871643670006</v>
          </cell>
        </row>
        <row r="290">
          <cell r="B290">
            <v>10.781022444347997</v>
          </cell>
          <cell r="C290">
            <v>14.633428049502569</v>
          </cell>
        </row>
        <row r="291">
          <cell r="B291">
            <v>10.785633596026797</v>
          </cell>
          <cell r="C291">
            <v>14.615181129932354</v>
          </cell>
        </row>
        <row r="292">
          <cell r="B292">
            <v>10.790244747705596</v>
          </cell>
          <cell r="C292">
            <v>14.597128101828268</v>
          </cell>
        </row>
        <row r="293">
          <cell r="B293">
            <v>10.794855899384396</v>
          </cell>
          <cell r="C293">
            <v>14.579266234324592</v>
          </cell>
        </row>
        <row r="294">
          <cell r="B294">
            <v>10.799467051063196</v>
          </cell>
          <cell r="C294">
            <v>14.561592847599821</v>
          </cell>
        </row>
        <row r="295">
          <cell r="B295">
            <v>10.804078202741998</v>
          </cell>
          <cell r="C295">
            <v>14.544105311689602</v>
          </cell>
        </row>
        <row r="296">
          <cell r="B296">
            <v>10.808689354420798</v>
          </cell>
          <cell r="C296">
            <v>14.526801045332618</v>
          </cell>
        </row>
        <row r="297">
          <cell r="B297">
            <v>10.813300506099598</v>
          </cell>
          <cell r="C297">
            <v>14.509677514848415</v>
          </cell>
        </row>
        <row r="298">
          <cell r="B298">
            <v>10.817911657778399</v>
          </cell>
          <cell r="C298">
            <v>14.492732233046077</v>
          </cell>
        </row>
        <row r="299">
          <cell r="B299">
            <v>10.822522809457197</v>
          </cell>
          <cell r="C299">
            <v>14.475962758162842</v>
          </cell>
        </row>
        <row r="300">
          <cell r="B300">
            <v>10.827133961135997</v>
          </cell>
          <cell r="C300">
            <v>14.459366692831633</v>
          </cell>
        </row>
        <row r="301">
          <cell r="B301">
            <v>10.831745112814799</v>
          </cell>
          <cell r="C301">
            <v>14.442941683076628</v>
          </cell>
        </row>
        <row r="302">
          <cell r="B302">
            <v>10.836356264493597</v>
          </cell>
          <cell r="C302">
            <v>14.426685417335984</v>
          </cell>
        </row>
        <row r="303">
          <cell r="B303">
            <v>10.840967416172399</v>
          </cell>
          <cell r="C303">
            <v>14.41059562551086</v>
          </cell>
        </row>
        <row r="304">
          <cell r="B304">
            <v>10.845578567851199</v>
          </cell>
          <cell r="C304">
            <v>14.39467007803988</v>
          </cell>
        </row>
        <row r="305">
          <cell r="B305">
            <v>10.850189719529997</v>
          </cell>
          <cell r="C305">
            <v>14.378906584998331</v>
          </cell>
        </row>
        <row r="306">
          <cell r="B306">
            <v>10.854800871208798</v>
          </cell>
          <cell r="C306">
            <v>14.363302995221211</v>
          </cell>
        </row>
        <row r="307">
          <cell r="B307">
            <v>10.859412022887597</v>
          </cell>
          <cell r="C307">
            <v>14.347857195449523</v>
          </cell>
        </row>
        <row r="308">
          <cell r="B308">
            <v>10.864023174566396</v>
          </cell>
          <cell r="C308">
            <v>14.332567109498989</v>
          </cell>
        </row>
        <row r="309">
          <cell r="B309">
            <v>10.868634326245198</v>
          </cell>
          <cell r="C309">
            <v>14.317430697450545</v>
          </cell>
        </row>
        <row r="310">
          <cell r="B310">
            <v>10.873245477923998</v>
          </cell>
          <cell r="C310">
            <v>14.302445954861996</v>
          </cell>
        </row>
        <row r="311">
          <cell r="B311">
            <v>10.877856629602798</v>
          </cell>
          <cell r="C311">
            <v>14.287610912000098</v>
          </cell>
        </row>
        <row r="312">
          <cell r="B312">
            <v>10.882467781281598</v>
          </cell>
          <cell r="C312">
            <v>14.272923633092521</v>
          </cell>
        </row>
        <row r="313">
          <cell r="B313">
            <v>10.887078932960396</v>
          </cell>
          <cell r="C313">
            <v>14.258382215599083</v>
          </cell>
        </row>
        <row r="314">
          <cell r="B314">
            <v>10.891690084639198</v>
          </cell>
          <cell r="C314">
            <v>14.243984789501649</v>
          </cell>
        </row>
        <row r="315">
          <cell r="B315">
            <v>10.896301236317997</v>
          </cell>
          <cell r="C315">
            <v>14.229729516612187</v>
          </cell>
        </row>
        <row r="316">
          <cell r="B316">
            <v>10.900912387996796</v>
          </cell>
          <cell r="C316">
            <v>14.215614589898399</v>
          </cell>
        </row>
        <row r="317">
          <cell r="B317">
            <v>10.905523539675597</v>
          </cell>
          <cell r="C317">
            <v>14.201638232826406</v>
          </cell>
        </row>
        <row r="318">
          <cell r="B318">
            <v>10.910134691354397</v>
          </cell>
          <cell r="C318">
            <v>14.187798698720053</v>
          </cell>
        </row>
        <row r="319">
          <cell r="B319">
            <v>10.914745843033199</v>
          </cell>
          <cell r="C319">
            <v>14.174094270136262</v>
          </cell>
        </row>
        <row r="320">
          <cell r="B320">
            <v>10.919356994711999</v>
          </cell>
          <cell r="C320">
            <v>14.160523258255996</v>
          </cell>
        </row>
        <row r="321">
          <cell r="B321">
            <v>10.923968146390798</v>
          </cell>
          <cell r="C321">
            <v>14.147084002290416</v>
          </cell>
        </row>
        <row r="322">
          <cell r="B322">
            <v>10.928579298069598</v>
          </cell>
          <cell r="C322">
            <v>14.133774868901741</v>
          </cell>
        </row>
        <row r="323">
          <cell r="B323">
            <v>10.933190449748398</v>
          </cell>
          <cell r="C323">
            <v>14.120594251638394</v>
          </cell>
        </row>
        <row r="324">
          <cell r="B324">
            <v>10.937801601427198</v>
          </cell>
          <cell r="C324">
            <v>14.107540570384089</v>
          </cell>
        </row>
        <row r="325">
          <cell r="B325">
            <v>10.942412753105998</v>
          </cell>
          <cell r="C325">
            <v>14.094612270820344</v>
          </cell>
        </row>
        <row r="326">
          <cell r="B326">
            <v>10.947023904784798</v>
          </cell>
          <cell r="C326">
            <v>14.08180782390215</v>
          </cell>
        </row>
        <row r="327">
          <cell r="B327">
            <v>10.951635056463598</v>
          </cell>
          <cell r="C327">
            <v>14.069125725346373</v>
          </cell>
        </row>
        <row r="328">
          <cell r="B328">
            <v>10.956246208142398</v>
          </cell>
          <cell r="C328">
            <v>14.056564495132488</v>
          </cell>
        </row>
        <row r="329">
          <cell r="B329">
            <v>10.960857359821198</v>
          </cell>
          <cell r="C329">
            <v>14.044122677015416</v>
          </cell>
        </row>
        <row r="330">
          <cell r="B330">
            <v>10.965468511499997</v>
          </cell>
          <cell r="C330">
            <v>14.031798838049996</v>
          </cell>
        </row>
        <row r="331">
          <cell r="B331">
            <v>10.970079663178797</v>
          </cell>
          <cell r="C331">
            <v>14.019591568126847</v>
          </cell>
        </row>
        <row r="332">
          <cell r="B332">
            <v>10.974690814857597</v>
          </cell>
          <cell r="C332">
            <v>14.007499479519275</v>
          </cell>
        </row>
        <row r="333">
          <cell r="B333">
            <v>10.979301966536397</v>
          </cell>
          <cell r="C333">
            <v>13.995521206440923</v>
          </cell>
        </row>
        <row r="334">
          <cell r="B334">
            <v>10.983913118215197</v>
          </cell>
          <cell r="C334">
            <v>13.983655404613895</v>
          </cell>
        </row>
        <row r="335">
          <cell r="B335">
            <v>10.988524269893997</v>
          </cell>
          <cell r="C335">
            <v>13.971900750846997</v>
          </cell>
        </row>
        <row r="336">
          <cell r="B336">
            <v>10.993135421572797</v>
          </cell>
          <cell r="C336">
            <v>13.960255942623899</v>
          </cell>
        </row>
        <row r="337">
          <cell r="B337">
            <v>10.997746573251597</v>
          </cell>
          <cell r="C337">
            <v>13.948719697700893</v>
          </cell>
        </row>
        <row r="338">
          <cell r="B338">
            <v>11.002357724930397</v>
          </cell>
          <cell r="C338">
            <v>13.937290753714032</v>
          </cell>
        </row>
        <row r="339">
          <cell r="B339">
            <v>11.006968876609198</v>
          </cell>
          <cell r="C339">
            <v>13.925967867795331</v>
          </cell>
        </row>
        <row r="340">
          <cell r="B340">
            <v>11.011580028287996</v>
          </cell>
          <cell r="C340">
            <v>13.914749816197844</v>
          </cell>
        </row>
        <row r="341">
          <cell r="B341">
            <v>11.016191179966796</v>
          </cell>
          <cell r="C341">
            <v>13.903635393929374</v>
          </cell>
        </row>
        <row r="342">
          <cell r="B342">
            <v>11.020802331645596</v>
          </cell>
          <cell r="C342">
            <v>13.892623414394551</v>
          </cell>
        </row>
        <row r="343">
          <cell r="B343">
            <v>11.025413483324398</v>
          </cell>
          <cell r="C343">
            <v>13.88171270904509</v>
          </cell>
        </row>
        <row r="344">
          <cell r="B344">
            <v>11.030024635003199</v>
          </cell>
          <cell r="C344">
            <v>13.870902127037962</v>
          </cell>
        </row>
        <row r="345">
          <cell r="B345">
            <v>11.034635786681998</v>
          </cell>
          <cell r="C345">
            <v>13.860190534901372</v>
          </cell>
        </row>
        <row r="346">
          <cell r="B346">
            <v>11.039246938360797</v>
          </cell>
          <cell r="C346">
            <v>13.849576816208216</v>
          </cell>
        </row>
        <row r="347">
          <cell r="B347">
            <v>11.043858090039599</v>
          </cell>
          <cell r="C347">
            <v>13.839059871256875</v>
          </cell>
        </row>
        <row r="348">
          <cell r="B348">
            <v>11.048469241718397</v>
          </cell>
          <cell r="C348">
            <v>13.828638616759196</v>
          </cell>
        </row>
        <row r="349">
          <cell r="B349">
            <v>11.053080393397197</v>
          </cell>
          <cell r="C349">
            <v>13.818311985535399</v>
          </cell>
        </row>
        <row r="350">
          <cell r="B350">
            <v>11.057691545075999</v>
          </cell>
          <cell r="C350">
            <v>13.808078926215774</v>
          </cell>
        </row>
        <row r="351">
          <cell r="B351">
            <v>11.062302696754797</v>
          </cell>
          <cell r="C351">
            <v>13.797938402948983</v>
          </cell>
        </row>
        <row r="352">
          <cell r="B352">
            <v>11.066913848433598</v>
          </cell>
          <cell r="C352">
            <v>13.787889395116798</v>
          </cell>
        </row>
        <row r="353">
          <cell r="B353">
            <v>11.071525000112398</v>
          </cell>
          <cell r="C353">
            <v>13.777930897055098</v>
          </cell>
        </row>
        <row r="354">
          <cell r="B354">
            <v>11.076136151791196</v>
          </cell>
          <cell r="C354">
            <v>13.768061917781001</v>
          </cell>
        </row>
        <row r="355">
          <cell r="B355">
            <v>11.080747303469998</v>
          </cell>
          <cell r="C355">
            <v>13.758281480725906</v>
          </cell>
        </row>
        <row r="356">
          <cell r="B356">
            <v>11.085358455148798</v>
          </cell>
          <cell r="C356">
            <v>13.748588623474397</v>
          </cell>
        </row>
        <row r="357">
          <cell r="B357">
            <v>11.089969606827598</v>
          </cell>
          <cell r="C357">
            <v>13.738982397508744</v>
          </cell>
        </row>
        <row r="358">
          <cell r="B358">
            <v>11.094580758506396</v>
          </cell>
          <cell r="C358">
            <v>13.729461867958952</v>
          </cell>
        </row>
        <row r="359">
          <cell r="B359">
            <v>11.099191910185196</v>
          </cell>
          <cell r="C359">
            <v>13.720026113358188</v>
          </cell>
        </row>
        <row r="360">
          <cell r="B360">
            <v>11.103803061863998</v>
          </cell>
          <cell r="C360">
            <v>13.710674225403427</v>
          </cell>
        </row>
        <row r="361">
          <cell r="B361">
            <v>11.108414213542797</v>
          </cell>
          <cell r="C361">
            <v>13.701405308721217</v>
          </cell>
        </row>
        <row r="362">
          <cell r="B362">
            <v>11.113025365221597</v>
          </cell>
          <cell r="C362">
            <v>13.692218480638456</v>
          </cell>
        </row>
        <row r="363">
          <cell r="B363">
            <v>11.117636516900397</v>
          </cell>
          <cell r="C363">
            <v>13.68311287095797</v>
          </cell>
        </row>
        <row r="364">
          <cell r="B364">
            <v>11.122247668579195</v>
          </cell>
          <cell r="C364">
            <v>13.674087621738893</v>
          </cell>
        </row>
        <row r="365">
          <cell r="B365">
            <v>11.126858820257995</v>
          </cell>
          <cell r="C365">
            <v>13.66514188708163</v>
          </cell>
        </row>
        <row r="366">
          <cell r="B366">
            <v>11.131469971936799</v>
          </cell>
          <cell r="C366">
            <v>13.656274832917347</v>
          </cell>
        </row>
        <row r="367">
          <cell r="B367">
            <v>11.136081123615599</v>
          </cell>
          <cell r="C367">
            <v>13.647485636801871</v>
          </cell>
        </row>
        <row r="368">
          <cell r="B368">
            <v>11.140692275294398</v>
          </cell>
          <cell r="C368">
            <v>13.638773487713863</v>
          </cell>
        </row>
        <row r="369">
          <cell r="B369">
            <v>11.1453034269732</v>
          </cell>
          <cell r="C369">
            <v>13.630137585857186</v>
          </cell>
        </row>
        <row r="370">
          <cell r="B370">
            <v>11.149914578651996</v>
          </cell>
          <cell r="C370">
            <v>13.621577142467375</v>
          </cell>
        </row>
        <row r="371">
          <cell r="B371">
            <v>11.154525730330798</v>
          </cell>
          <cell r="C371">
            <v>13.613091379622098</v>
          </cell>
        </row>
        <row r="372">
          <cell r="B372">
            <v>11.159136882009598</v>
          </cell>
          <cell r="C372">
            <v>13.604679530055483</v>
          </cell>
        </row>
        <row r="373">
          <cell r="B373">
            <v>11.163748033688398</v>
          </cell>
          <cell r="C373">
            <v>13.596340836976278</v>
          </cell>
        </row>
        <row r="374">
          <cell r="B374">
            <v>11.168359185367198</v>
          </cell>
          <cell r="C374">
            <v>13.588074553889717</v>
          </cell>
        </row>
        <row r="375">
          <cell r="B375">
            <v>11.172970337045996</v>
          </cell>
          <cell r="C375">
            <v>13.579879944422997</v>
          </cell>
        </row>
        <row r="376">
          <cell r="B376">
            <v>11.177581488724798</v>
          </cell>
          <cell r="C376">
            <v>13.57175628215429</v>
          </cell>
        </row>
        <row r="377">
          <cell r="B377">
            <v>11.182192640403597</v>
          </cell>
          <cell r="C377">
            <v>13.56370285044523</v>
          </cell>
        </row>
        <row r="378">
          <cell r="B378">
            <v>11.186803792082397</v>
          </cell>
          <cell r="C378">
            <v>13.555718942276766</v>
          </cell>
        </row>
        <row r="379">
          <cell r="B379">
            <v>11.191414943761197</v>
          </cell>
          <cell r="C379">
            <v>13.54780386008829</v>
          </cell>
        </row>
        <row r="380">
          <cell r="B380">
            <v>11.196026095439999</v>
          </cell>
          <cell r="C380">
            <v>13.539956915619996</v>
          </cell>
        </row>
        <row r="381">
          <cell r="B381">
            <v>11.200637247118799</v>
          </cell>
          <cell r="C381">
            <v>13.532177429758399</v>
          </cell>
        </row>
        <row r="382">
          <cell r="B382">
            <v>11.205248398797597</v>
          </cell>
          <cell r="C382">
            <v>13.524464732384891</v>
          </cell>
        </row>
        <row r="383">
          <cell r="B383">
            <v>11.209859550476397</v>
          </cell>
          <cell r="C383">
            <v>13.516818162227308</v>
          </cell>
        </row>
        <row r="384">
          <cell r="B384">
            <v>11.214470702155197</v>
          </cell>
          <cell r="C384">
            <v>13.509237066714437</v>
          </cell>
        </row>
        <row r="385">
          <cell r="B385">
            <v>11.219081853833998</v>
          </cell>
          <cell r="C385">
            <v>13.501720801833391</v>
          </cell>
        </row>
        <row r="386">
          <cell r="B386">
            <v>11.223693005512798</v>
          </cell>
          <cell r="C386">
            <v>13.494268731989729</v>
          </cell>
        </row>
        <row r="387">
          <cell r="B387">
            <v>11.228304157191596</v>
          </cell>
          <cell r="C387">
            <v>13.486880229870387</v>
          </cell>
        </row>
        <row r="388">
          <cell r="B388">
            <v>11.232915308870396</v>
          </cell>
          <cell r="C388">
            <v>13.479554676309224</v>
          </cell>
        </row>
        <row r="389">
          <cell r="B389">
            <v>11.237526460549198</v>
          </cell>
          <cell r="C389">
            <v>13.47229146015518</v>
          </cell>
        </row>
        <row r="390">
          <cell r="B390">
            <v>11.242137612227998</v>
          </cell>
          <cell r="C390">
            <v>13.465089978143029</v>
          </cell>
        </row>
        <row r="391">
          <cell r="B391">
            <v>11.246748763906799</v>
          </cell>
          <cell r="C391">
            <v>13.45794963476658</v>
          </cell>
        </row>
        <row r="392">
          <cell r="B392">
            <v>11.251359915585599</v>
          </cell>
          <cell r="C392">
            <v>13.450869842154335</v>
          </cell>
        </row>
        <row r="393">
          <cell r="B393">
            <v>11.255971067264397</v>
          </cell>
          <cell r="C393">
            <v>13.443850019947531</v>
          </cell>
        </row>
        <row r="394">
          <cell r="B394">
            <v>11.260582218943197</v>
          </cell>
          <cell r="C394">
            <v>13.436889595180514</v>
          </cell>
        </row>
        <row r="395">
          <cell r="B395">
            <v>11.265193370621997</v>
          </cell>
          <cell r="C395">
            <v>13.429988002163379</v>
          </cell>
        </row>
        <row r="396">
          <cell r="B396">
            <v>11.269804522300799</v>
          </cell>
          <cell r="C396">
            <v>13.42314468236685</v>
          </cell>
        </row>
        <row r="397">
          <cell r="B397">
            <v>11.274415673979599</v>
          </cell>
          <cell r="C397">
            <v>13.416359084309354</v>
          </cell>
        </row>
        <row r="398">
          <cell r="B398">
            <v>11.279026825658399</v>
          </cell>
          <cell r="C398">
            <v>13.409630663446178</v>
          </cell>
        </row>
        <row r="399">
          <cell r="B399">
            <v>11.283637977337197</v>
          </cell>
          <cell r="C399">
            <v>13.40295888206076</v>
          </cell>
        </row>
        <row r="400">
          <cell r="B400">
            <v>11.288249129015997</v>
          </cell>
          <cell r="C400">
            <v>13.396343209157996</v>
          </cell>
        </row>
        <row r="401">
          <cell r="B401">
            <v>11.292860280694798</v>
          </cell>
          <cell r="C401">
            <v>13.389783120359548</v>
          </cell>
        </row>
        <row r="402">
          <cell r="B402">
            <v>11.297471432373598</v>
          </cell>
          <cell r="C402">
            <v>13.383278097801083</v>
          </cell>
        </row>
        <row r="403">
          <cell r="B403">
            <v>11.302082584052398</v>
          </cell>
          <cell r="C403">
            <v>13.37682763003146</v>
          </cell>
        </row>
        <row r="404">
          <cell r="B404">
            <v>11.306693735731196</v>
          </cell>
          <cell r="C404">
            <v>13.370431211913745</v>
          </cell>
        </row>
        <row r="405">
          <cell r="B405">
            <v>11.311304887409996</v>
          </cell>
          <cell r="C405">
            <v>13.364088344528074</v>
          </cell>
        </row>
        <row r="406">
          <cell r="B406">
            <v>11.315916039088796</v>
          </cell>
          <cell r="C406">
            <v>13.3577985350763</v>
          </cell>
        </row>
        <row r="407">
          <cell r="B407">
            <v>11.320527190767598</v>
          </cell>
          <cell r="C407">
            <v>13.351561296788384</v>
          </cell>
        </row>
        <row r="408">
          <cell r="B408">
            <v>11.325138342446397</v>
          </cell>
          <cell r="C408">
            <v>13.345376148830516</v>
          </cell>
        </row>
        <row r="409">
          <cell r="B409">
            <v>11.329749494125197</v>
          </cell>
          <cell r="C409">
            <v>13.339242616214877</v>
          </cell>
        </row>
        <row r="410">
          <cell r="B410">
            <v>11.334360645803999</v>
          </cell>
          <cell r="C410">
            <v>13.333160229711087</v>
          </cell>
        </row>
        <row r="411">
          <cell r="B411">
            <v>11.338971797482795</v>
          </cell>
          <cell r="C411">
            <v>13.327128525759223</v>
          </cell>
        </row>
        <row r="412">
          <cell r="B412">
            <v>11.343582949161597</v>
          </cell>
          <cell r="C412">
            <v>13.321147046384411</v>
          </cell>
        </row>
        <row r="413">
          <cell r="B413">
            <v>11.348194100840399</v>
          </cell>
          <cell r="C413">
            <v>13.31521533911299</v>
          </cell>
        </row>
        <row r="414">
          <cell r="B414">
            <v>11.352805252519198</v>
          </cell>
          <cell r="C414">
            <v>13.309332956890135</v>
          </cell>
        </row>
        <row r="415">
          <cell r="B415">
            <v>11.357416404197998</v>
          </cell>
          <cell r="C415">
            <v>13.303499457998997</v>
          </cell>
        </row>
        <row r="416">
          <cell r="B416">
            <v>11.362027555876796</v>
          </cell>
          <cell r="C416">
            <v>13.297714405981253</v>
          </cell>
        </row>
        <row r="417">
          <cell r="B417">
            <v>11.366638707555598</v>
          </cell>
          <cell r="C417">
            <v>13.291977369559104</v>
          </cell>
        </row>
        <row r="418">
          <cell r="B418">
            <v>11.371249859234398</v>
          </cell>
          <cell r="C418">
            <v>13.286287922558618</v>
          </cell>
        </row>
        <row r="419">
          <cell r="B419">
            <v>11.375861010913198</v>
          </cell>
          <cell r="C419">
            <v>13.280645643834472</v>
          </cell>
        </row>
        <row r="420">
          <cell r="B420">
            <v>11.380472162591998</v>
          </cell>
          <cell r="C420">
            <v>13.275050117195997</v>
          </cell>
        </row>
        <row r="421">
          <cell r="B421">
            <v>11.385083314270796</v>
          </cell>
          <cell r="C421">
            <v>13.269500931334516</v>
          </cell>
        </row>
        <row r="422">
          <cell r="B422">
            <v>11.389694465949596</v>
          </cell>
          <cell r="C422">
            <v>13.263997679751991</v>
          </cell>
        </row>
        <row r="423">
          <cell r="B423">
            <v>11.394305617628397</v>
          </cell>
          <cell r="C423">
            <v>13.258539960690875</v>
          </cell>
        </row>
        <row r="424">
          <cell r="B424">
            <v>11.398916769307197</v>
          </cell>
          <cell r="C424">
            <v>13.253127377065224</v>
          </cell>
        </row>
        <row r="425">
          <cell r="B425">
            <v>11.403527920985997</v>
          </cell>
          <cell r="C425">
            <v>13.247759536392996</v>
          </cell>
        </row>
        <row r="426">
          <cell r="B426">
            <v>11.408139072664799</v>
          </cell>
          <cell r="C426">
            <v>13.242436050729507</v>
          </cell>
        </row>
        <row r="427">
          <cell r="B427">
            <v>11.412750224343599</v>
          </cell>
          <cell r="C427">
            <v>13.237156536602058</v>
          </cell>
        </row>
        <row r="428">
          <cell r="B428">
            <v>11.417361376022397</v>
          </cell>
          <cell r="C428">
            <v>13.231920614945681</v>
          </cell>
        </row>
        <row r="429">
          <cell r="B429">
            <v>11.421972527701197</v>
          </cell>
          <cell r="C429">
            <v>13.226727911039998</v>
          </cell>
        </row>
        <row r="430">
          <cell r="B430">
            <v>11.426583679379997</v>
          </cell>
          <cell r="C430">
            <v>13.221578054447141</v>
          </cell>
        </row>
        <row r="431">
          <cell r="B431">
            <v>11.431194831058797</v>
          </cell>
          <cell r="C431">
            <v>13.216470678950763</v>
          </cell>
        </row>
        <row r="432">
          <cell r="B432">
            <v>11.435805982737598</v>
          </cell>
          <cell r="C432">
            <v>13.211405422496069</v>
          </cell>
        </row>
        <row r="433">
          <cell r="B433">
            <v>11.440417134416396</v>
          </cell>
          <cell r="C433">
            <v>13.206381927130861</v>
          </cell>
        </row>
        <row r="434">
          <cell r="B434">
            <v>11.445028286095196</v>
          </cell>
          <cell r="C434">
            <v>13.201399838947596</v>
          </cell>
        </row>
        <row r="435">
          <cell r="B435">
            <v>11.449639437773996</v>
          </cell>
          <cell r="C435">
            <v>13.196458808026433</v>
          </cell>
        </row>
        <row r="436">
          <cell r="B436">
            <v>11.454250589452798</v>
          </cell>
          <cell r="C436">
            <v>13.191558488379208</v>
          </cell>
        </row>
        <row r="437">
          <cell r="B437">
            <v>11.458861741131599</v>
          </cell>
          <cell r="C437">
            <v>13.186698537894369</v>
          </cell>
        </row>
        <row r="438">
          <cell r="B438">
            <v>11.463472892810399</v>
          </cell>
          <cell r="C438">
            <v>13.18187861828285</v>
          </cell>
        </row>
        <row r="439">
          <cell r="B439">
            <v>11.468084044489199</v>
          </cell>
          <cell r="C439">
            <v>13.177098395024823</v>
          </cell>
        </row>
        <row r="440">
          <cell r="B440">
            <v>11.472695196167997</v>
          </cell>
          <cell r="C440">
            <v>13.172357537317332</v>
          </cell>
        </row>
        <row r="441">
          <cell r="B441">
            <v>11.477306347846797</v>
          </cell>
          <cell r="C441">
            <v>13.167655718022845</v>
          </cell>
        </row>
        <row r="442">
          <cell r="B442">
            <v>11.481917499525599</v>
          </cell>
          <cell r="C442">
            <v>13.1629926136186</v>
          </cell>
        </row>
        <row r="443">
          <cell r="B443">
            <v>11.486528651204399</v>
          </cell>
          <cell r="C443">
            <v>13.158367904146827</v>
          </cell>
        </row>
        <row r="444">
          <cell r="B444">
            <v>11.491139802883199</v>
          </cell>
          <cell r="C444">
            <v>13.153781273165773</v>
          </cell>
        </row>
        <row r="445">
          <cell r="B445">
            <v>11.495750954561997</v>
          </cell>
          <cell r="C445">
            <v>13.149232407701545</v>
          </cell>
        </row>
        <row r="446">
          <cell r="B446">
            <v>11.500362106240797</v>
          </cell>
          <cell r="C446">
            <v>13.144720998200725</v>
          </cell>
        </row>
        <row r="447">
          <cell r="B447">
            <v>11.504973257919596</v>
          </cell>
          <cell r="C447">
            <v>13.140246738483777</v>
          </cell>
        </row>
        <row r="448">
          <cell r="B448">
            <v>11.509584409598398</v>
          </cell>
          <cell r="C448">
            <v>13.135809325699197</v>
          </cell>
        </row>
        <row r="449">
          <cell r="B449">
            <v>11.514195561277198</v>
          </cell>
          <cell r="C449">
            <v>13.131408460278434</v>
          </cell>
        </row>
        <row r="450">
          <cell r="B450">
            <v>11.518806712955996</v>
          </cell>
          <cell r="C450">
            <v>13.12704384589151</v>
          </cell>
        </row>
        <row r="451">
          <cell r="B451">
            <v>11.523417864634796</v>
          </cell>
          <cell r="C451">
            <v>13.122715189403381</v>
          </cell>
        </row>
        <row r="452">
          <cell r="B452">
            <v>11.528029016313596</v>
          </cell>
          <cell r="C452">
            <v>13.118422200830992</v>
          </cell>
        </row>
        <row r="453">
          <cell r="B453">
            <v>11.532640167992398</v>
          </cell>
          <cell r="C453">
            <v>13.114164593301021</v>
          </cell>
        </row>
        <row r="454">
          <cell r="B454">
            <v>11.537251319671197</v>
          </cell>
          <cell r="C454">
            <v>13.109942083008324</v>
          </cell>
        </row>
        <row r="455">
          <cell r="B455">
            <v>11.541862471349997</v>
          </cell>
          <cell r="C455">
            <v>13.105754389174997</v>
          </cell>
        </row>
        <row r="456">
          <cell r="B456">
            <v>11.546473623028797</v>
          </cell>
          <cell r="C456">
            <v>13.101601234010143</v>
          </cell>
        </row>
        <row r="457">
          <cell r="B457">
            <v>11.551084774707595</v>
          </cell>
          <cell r="C457">
            <v>13.097482342670244</v>
          </cell>
        </row>
        <row r="458">
          <cell r="B458">
            <v>11.555695926386397</v>
          </cell>
          <cell r="C458">
            <v>13.09339744322018</v>
          </cell>
        </row>
        <row r="459">
          <cell r="B459">
            <v>11.560307078065199</v>
          </cell>
          <cell r="C459">
            <v>13.089346266594866</v>
          </cell>
        </row>
        <row r="460">
          <cell r="B460">
            <v>11.564918229743999</v>
          </cell>
          <cell r="C460">
            <v>13.08532854656147</v>
          </cell>
        </row>
        <row r="461">
          <cell r="B461">
            <v>11.569529381422798</v>
          </cell>
          <cell r="C461">
            <v>13.081344019682264</v>
          </cell>
        </row>
        <row r="462">
          <cell r="B462">
            <v>11.574140533101597</v>
          </cell>
          <cell r="C462">
            <v>13.077392425278022</v>
          </cell>
        </row>
        <row r="463">
          <cell r="B463">
            <v>11.578751684780396</v>
          </cell>
          <cell r="C463">
            <v>13.073473505392025</v>
          </cell>
        </row>
        <row r="464">
          <cell r="B464">
            <v>11.583362836459198</v>
          </cell>
          <cell r="C464">
            <v>13.069587004754597</v>
          </cell>
        </row>
        <row r="465">
          <cell r="B465">
            <v>11.587973988137998</v>
          </cell>
          <cell r="C465">
            <v>13.065732670748217</v>
          </cell>
        </row>
        <row r="466">
          <cell r="B466">
            <v>11.592585139816798</v>
          </cell>
          <cell r="C466">
            <v>13.061910253373163</v>
          </cell>
        </row>
        <row r="467">
          <cell r="B467">
            <v>11.597196291495599</v>
          </cell>
          <cell r="C467">
            <v>13.058119505213689</v>
          </cell>
        </row>
        <row r="468">
          <cell r="B468">
            <v>11.601807443174396</v>
          </cell>
          <cell r="C468">
            <v>13.054360181404723</v>
          </cell>
        </row>
        <row r="469">
          <cell r="B469">
            <v>11.606418594853197</v>
          </cell>
          <cell r="C469">
            <v>13.050632039599092</v>
          </cell>
        </row>
        <row r="470">
          <cell r="B470">
            <v>11.611029746531997</v>
          </cell>
          <cell r="C470">
            <v>13.046934839935229</v>
          </cell>
        </row>
        <row r="471">
          <cell r="B471">
            <v>11.615640898210797</v>
          </cell>
          <cell r="C471">
            <v>13.043268345005398</v>
          </cell>
        </row>
        <row r="472">
          <cell r="B472">
            <v>11.620252049889597</v>
          </cell>
          <cell r="C472">
            <v>13.039632319824388</v>
          </cell>
        </row>
        <row r="473">
          <cell r="B473">
            <v>11.624863201568399</v>
          </cell>
          <cell r="C473">
            <v>13.036026531798703</v>
          </cell>
        </row>
        <row r="474">
          <cell r="B474">
            <v>11.629474353247197</v>
          </cell>
          <cell r="C474">
            <v>13.032450750696187</v>
          </cell>
        </row>
        <row r="475">
          <cell r="B475">
            <v>11.634085504925997</v>
          </cell>
          <cell r="C475">
            <v>13.028904748616162</v>
          </cell>
        </row>
        <row r="476">
          <cell r="B476">
            <v>11.638696656604797</v>
          </cell>
          <cell r="C476">
            <v>13.025388299959973</v>
          </cell>
        </row>
        <row r="477">
          <cell r="B477">
            <v>11.643307808283597</v>
          </cell>
          <cell r="C477">
            <v>13.021901181401999</v>
          </cell>
        </row>
        <row r="478">
          <cell r="B478">
            <v>11.647918959962398</v>
          </cell>
          <cell r="C478">
            <v>13.018443171861097</v>
          </cell>
        </row>
        <row r="479">
          <cell r="B479">
            <v>11.652530111641195</v>
          </cell>
          <cell r="C479">
            <v>13.015014052472475</v>
          </cell>
        </row>
        <row r="480">
          <cell r="B480">
            <v>11.657141263319996</v>
          </cell>
          <cell r="C480">
            <v>13.011613606559997</v>
          </cell>
        </row>
        <row r="481">
          <cell r="B481">
            <v>11.661752414998796</v>
          </cell>
          <cell r="C481">
            <v>13.008241619608874</v>
          </cell>
        </row>
        <row r="482">
          <cell r="B482">
            <v>11.666363566677596</v>
          </cell>
          <cell r="C482">
            <v>13.004897879238797</v>
          </cell>
        </row>
        <row r="483">
          <cell r="B483">
            <v>11.670974718356399</v>
          </cell>
          <cell r="C483">
            <v>13.001582175177454</v>
          </cell>
        </row>
        <row r="484">
          <cell r="B484">
            <v>11.675585870035199</v>
          </cell>
          <cell r="C484">
            <v>12.998294299234429</v>
          </cell>
        </row>
        <row r="485">
          <cell r="B485">
            <v>11.680197021713999</v>
          </cell>
          <cell r="C485">
            <v>12.995034045275515</v>
          </cell>
        </row>
        <row r="486">
          <cell r="B486">
            <v>11.684808173392797</v>
          </cell>
          <cell r="C486">
            <v>12.991801209197382</v>
          </cell>
        </row>
        <row r="487">
          <cell r="B487">
            <v>11.689419325071597</v>
          </cell>
          <cell r="C487">
            <v>12.988595588902628</v>
          </cell>
        </row>
        <row r="488">
          <cell r="B488">
            <v>11.694030476750397</v>
          </cell>
          <cell r="C488">
            <v>12.985416984275197</v>
          </cell>
        </row>
        <row r="489">
          <cell r="B489">
            <v>11.698641628429199</v>
          </cell>
          <cell r="C489">
            <v>12.982265197156162</v>
          </cell>
        </row>
        <row r="490">
          <cell r="B490">
            <v>11.703252780107999</v>
          </cell>
          <cell r="C490">
            <v>12.979140031319849</v>
          </cell>
        </row>
        <row r="491">
          <cell r="B491">
            <v>11.707863931786797</v>
          </cell>
          <cell r="C491">
            <v>12.976041292450331</v>
          </cell>
        </row>
        <row r="492">
          <cell r="B492">
            <v>11.712475083465597</v>
          </cell>
          <cell r="C492">
            <v>12.972968788118234</v>
          </cell>
        </row>
        <row r="493">
          <cell r="B493">
            <v>11.717086235144397</v>
          </cell>
          <cell r="C493">
            <v>12.969922327757914</v>
          </cell>
        </row>
        <row r="494">
          <cell r="B494">
            <v>11.721697386823198</v>
          </cell>
          <cell r="C494">
            <v>12.966901722644929</v>
          </cell>
        </row>
        <row r="495">
          <cell r="B495">
            <v>11.726308538501998</v>
          </cell>
          <cell r="C495">
            <v>12.96390678587389</v>
          </cell>
        </row>
        <row r="496">
          <cell r="B496">
            <v>11.730919690180798</v>
          </cell>
          <cell r="C496">
            <v>12.960937332336552</v>
          </cell>
        </row>
        <row r="497">
          <cell r="B497">
            <v>11.735530841859596</v>
          </cell>
          <cell r="C497">
            <v>12.957993178700301</v>
          </cell>
        </row>
        <row r="498">
          <cell r="B498">
            <v>11.740141993538396</v>
          </cell>
          <cell r="C498">
            <v>12.9550741433869</v>
          </cell>
        </row>
        <row r="499">
          <cell r="B499">
            <v>11.744753145217198</v>
          </cell>
          <cell r="C499">
            <v>12.952180046551558</v>
          </cell>
        </row>
        <row r="500">
          <cell r="B500">
            <v>11.749364296895997</v>
          </cell>
          <cell r="C500">
            <v>12.949310710062283</v>
          </cell>
        </row>
        <row r="501">
          <cell r="B501">
            <v>11.753975448574797</v>
          </cell>
          <cell r="C501">
            <v>12.946465957479559</v>
          </cell>
        </row>
        <row r="502">
          <cell r="B502">
            <v>11.758586600253597</v>
          </cell>
          <cell r="C502">
            <v>12.943645614036276</v>
          </cell>
        </row>
        <row r="503">
          <cell r="B503">
            <v>11.763197751932395</v>
          </cell>
          <cell r="C503">
            <v>12.940849506617971</v>
          </cell>
        </row>
        <row r="504">
          <cell r="B504">
            <v>11.767808903611195</v>
          </cell>
          <cell r="C504">
            <v>12.938077463743335</v>
          </cell>
        </row>
        <row r="505">
          <cell r="B505">
            <v>11.772420055289997</v>
          </cell>
          <cell r="C505">
            <v>12.935329315544998</v>
          </cell>
        </row>
        <row r="506">
          <cell r="B506">
            <v>11.777031206968799</v>
          </cell>
          <cell r="C506">
            <v>12.932604893750593</v>
          </cell>
        </row>
        <row r="507">
          <cell r="B507">
            <v>11.781642358647598</v>
          </cell>
          <cell r="C507">
            <v>12.929904031664078</v>
          </cell>
        </row>
        <row r="508">
          <cell r="B508">
            <v>11.786253510326397</v>
          </cell>
          <cell r="C508">
            <v>12.927226564147311</v>
          </cell>
        </row>
        <row r="509">
          <cell r="B509">
            <v>11.790864662005196</v>
          </cell>
          <cell r="C509">
            <v>12.924572327601897</v>
          </cell>
        </row>
        <row r="510">
          <cell r="B510">
            <v>11.795475813683998</v>
          </cell>
          <cell r="C510">
            <v>12.921941159951299</v>
          </cell>
        </row>
        <row r="511">
          <cell r="B511">
            <v>11.800086965362798</v>
          </cell>
          <cell r="C511">
            <v>12.919332900623163</v>
          </cell>
        </row>
        <row r="512">
          <cell r="B512">
            <v>11.804698117041598</v>
          </cell>
          <cell r="C512">
            <v>12.916747390531906</v>
          </cell>
        </row>
        <row r="513">
          <cell r="B513">
            <v>11.809309268720398</v>
          </cell>
          <cell r="C513">
            <v>12.914184472061581</v>
          </cell>
        </row>
        <row r="514">
          <cell r="B514">
            <v>11.813920420399199</v>
          </cell>
          <cell r="C514">
            <v>12.911643989048907</v>
          </cell>
        </row>
        <row r="515">
          <cell r="B515">
            <v>11.818531572077998</v>
          </cell>
          <cell r="C515">
            <v>12.909125786766586</v>
          </cell>
        </row>
        <row r="516">
          <cell r="B516">
            <v>11.823142723756797</v>
          </cell>
          <cell r="C516">
            <v>12.906629711906838</v>
          </cell>
        </row>
        <row r="517">
          <cell r="B517">
            <v>11.827753875435597</v>
          </cell>
          <cell r="C517">
            <v>12.904155612565166</v>
          </cell>
        </row>
        <row r="518">
          <cell r="B518">
            <v>11.832365027114397</v>
          </cell>
          <cell r="C518">
            <v>12.901703338224321</v>
          </cell>
        </row>
        <row r="519">
          <cell r="B519">
            <v>11.836976178793199</v>
          </cell>
          <cell r="C519">
            <v>12.899272739738509</v>
          </cell>
        </row>
        <row r="520">
          <cell r="B520">
            <v>11.841587330471995</v>
          </cell>
          <cell r="C520">
            <v>12.896863669317815</v>
          </cell>
        </row>
        <row r="521">
          <cell r="B521">
            <v>11.846198482150797</v>
          </cell>
          <cell r="C521">
            <v>12.89447598051281</v>
          </cell>
        </row>
        <row r="522">
          <cell r="B522">
            <v>11.850809633829597</v>
          </cell>
          <cell r="C522">
            <v>12.892109528199413</v>
          </cell>
        </row>
        <row r="523">
          <cell r="B523">
            <v>11.855420785508397</v>
          </cell>
          <cell r="C523">
            <v>12.889764168563905</v>
          </cell>
        </row>
        <row r="524">
          <cell r="B524">
            <v>11.860031937187198</v>
          </cell>
          <cell r="C524">
            <v>12.887439759088196</v>
          </cell>
        </row>
        <row r="525">
          <cell r="B525">
            <v>11.864643088865998</v>
          </cell>
          <cell r="C525">
            <v>12.885136158535245</v>
          </cell>
        </row>
        <row r="526">
          <cell r="B526">
            <v>11.869254240544796</v>
          </cell>
          <cell r="C526">
            <v>12.882853226934728</v>
          </cell>
        </row>
        <row r="527">
          <cell r="B527">
            <v>11.873865392223596</v>
          </cell>
          <cell r="C527">
            <v>12.880590825568845</v>
          </cell>
        </row>
        <row r="528">
          <cell r="B528">
            <v>11.878476543902396</v>
          </cell>
          <cell r="C528">
            <v>12.878348816958338</v>
          </cell>
        </row>
        <row r="529">
          <cell r="B529">
            <v>11.883087695581196</v>
          </cell>
          <cell r="C529">
            <v>12.876127064848724</v>
          </cell>
        </row>
        <row r="530">
          <cell r="B530">
            <v>11.887698847259999</v>
          </cell>
          <cell r="C530">
            <v>12.873925434196664</v>
          </cell>
        </row>
        <row r="531">
          <cell r="B531">
            <v>11.892309998938799</v>
          </cell>
          <cell r="C531">
            <v>12.871743791156536</v>
          </cell>
        </row>
        <row r="532">
          <cell r="B532">
            <v>11.896921150617597</v>
          </cell>
          <cell r="C532">
            <v>12.869582003067205</v>
          </cell>
        </row>
        <row r="533">
          <cell r="B533">
            <v>11.901532302296397</v>
          </cell>
          <cell r="C533">
            <v>12.867439938438926</v>
          </cell>
        </row>
        <row r="534">
          <cell r="B534">
            <v>11.906143453975197</v>
          </cell>
          <cell r="C534">
            <v>12.865317466940459</v>
          </cell>
        </row>
        <row r="535">
          <cell r="B535">
            <v>11.910754605653999</v>
          </cell>
          <cell r="C535">
            <v>12.863214459386338</v>
          </cell>
        </row>
        <row r="536">
          <cell r="B536">
            <v>11.915365757332799</v>
          </cell>
          <cell r="C536">
            <v>12.861130787724292</v>
          </cell>
        </row>
        <row r="537">
          <cell r="B537">
            <v>11.919976909011597</v>
          </cell>
          <cell r="C537">
            <v>12.859066325022866</v>
          </cell>
        </row>
        <row r="538">
          <cell r="B538">
            <v>11.924588060690397</v>
          </cell>
          <cell r="C538">
            <v>12.857020945459169</v>
          </cell>
        </row>
        <row r="539">
          <cell r="B539">
            <v>11.929199212369197</v>
          </cell>
          <cell r="C539">
            <v>12.854994524306818</v>
          </cell>
        </row>
        <row r="540">
          <cell r="B540">
            <v>11.933810364047998</v>
          </cell>
          <cell r="C540">
            <v>12.852986937923996</v>
          </cell>
        </row>
        <row r="541">
          <cell r="B541">
            <v>11.938421515726798</v>
          </cell>
          <cell r="C541">
            <v>12.850998063741702</v>
          </cell>
        </row>
        <row r="542">
          <cell r="B542">
            <v>11.943032667405598</v>
          </cell>
          <cell r="C542">
            <v>12.849027780252147</v>
          </cell>
        </row>
        <row r="543">
          <cell r="B543">
            <v>11.947643819084398</v>
          </cell>
          <cell r="C543">
            <v>12.847075966997274</v>
          </cell>
        </row>
        <row r="544">
          <cell r="B544">
            <v>11.952254970763196</v>
          </cell>
          <cell r="C544">
            <v>12.84514250455746</v>
          </cell>
        </row>
        <row r="545">
          <cell r="B545">
            <v>11.956866122441996</v>
          </cell>
          <cell r="C545">
            <v>12.84322727454035</v>
          </cell>
        </row>
        <row r="546">
          <cell r="B546">
            <v>11.961477274120798</v>
          </cell>
          <cell r="C546">
            <v>12.841330159569839</v>
          </cell>
        </row>
        <row r="547">
          <cell r="B547">
            <v>11.966088425799597</v>
          </cell>
          <cell r="C547">
            <v>12.839451043275172</v>
          </cell>
        </row>
        <row r="548">
          <cell r="B548">
            <v>11.970699577478397</v>
          </cell>
          <cell r="C548">
            <v>12.837589810280223</v>
          </cell>
        </row>
        <row r="549">
          <cell r="B549">
            <v>11.975310729157195</v>
          </cell>
          <cell r="C549">
            <v>12.835746346192881</v>
          </cell>
        </row>
        <row r="550">
          <cell r="B550">
            <v>11.979921880835995</v>
          </cell>
          <cell r="C550">
            <v>12.833920537594594</v>
          </cell>
        </row>
        <row r="551">
          <cell r="B551">
            <v>11.984533032514797</v>
          </cell>
          <cell r="C551">
            <v>12.832112272030008</v>
          </cell>
        </row>
        <row r="552">
          <cell r="B552">
            <v>11.989144184193597</v>
          </cell>
          <cell r="C552">
            <v>12.830321437996799</v>
          </cell>
        </row>
        <row r="553">
          <cell r="B553">
            <v>11.993755335872399</v>
          </cell>
          <cell r="C553">
            <v>12.828547924935563</v>
          </cell>
        </row>
        <row r="554">
          <cell r="B554">
            <v>11.998366487551198</v>
          </cell>
          <cell r="C554">
            <v>12.826791623219902</v>
          </cell>
        </row>
        <row r="555">
          <cell r="B555">
            <v>12.002977639229996</v>
          </cell>
          <cell r="C555">
            <v>12.825052424146577</v>
          </cell>
        </row>
        <row r="556">
          <cell r="B556">
            <v>12.007588790908798</v>
          </cell>
          <cell r="C556">
            <v>12.823330219925824</v>
          </cell>
        </row>
        <row r="557">
          <cell r="B557">
            <v>12.012199942587598</v>
          </cell>
          <cell r="C557">
            <v>12.821624903671784</v>
          </cell>
        </row>
        <row r="558">
          <cell r="B558">
            <v>12.016811094266398</v>
          </cell>
          <cell r="C558">
            <v>12.819936369393032</v>
          </cell>
        </row>
        <row r="559">
          <cell r="B559">
            <v>12.021422245945198</v>
          </cell>
          <cell r="C559">
            <v>12.818264511983244</v>
          </cell>
        </row>
        <row r="560">
          <cell r="B560">
            <v>12.026033397623999</v>
          </cell>
          <cell r="C560">
            <v>12.816609227211996</v>
          </cell>
        </row>
        <row r="561">
          <cell r="B561">
            <v>12.030644549302796</v>
          </cell>
          <cell r="C561">
            <v>12.81497041171564</v>
          </cell>
        </row>
        <row r="562">
          <cell r="B562">
            <v>12.035255700981597</v>
          </cell>
          <cell r="C562">
            <v>12.81334796298831</v>
          </cell>
        </row>
        <row r="563">
          <cell r="B563">
            <v>12.039866852660397</v>
          </cell>
          <cell r="C563">
            <v>12.811741779373055</v>
          </cell>
        </row>
        <row r="564">
          <cell r="B564">
            <v>12.044478004339197</v>
          </cell>
          <cell r="C564">
            <v>12.810151760053071</v>
          </cell>
        </row>
        <row r="565">
          <cell r="B565">
            <v>12.049089156017999</v>
          </cell>
          <cell r="C565">
            <v>12.808577805043019</v>
          </cell>
        </row>
        <row r="566">
          <cell r="B566">
            <v>12.053700307696795</v>
          </cell>
          <cell r="C566">
            <v>12.807019815180494</v>
          </cell>
        </row>
        <row r="567">
          <cell r="B567">
            <v>12.058311459375597</v>
          </cell>
          <cell r="C567">
            <v>12.805477692117572</v>
          </cell>
        </row>
        <row r="568">
          <cell r="B568">
            <v>12.062922611054397</v>
          </cell>
          <cell r="C568">
            <v>12.803951338312446</v>
          </cell>
        </row>
        <row r="569">
          <cell r="B569">
            <v>12.067533762733197</v>
          </cell>
          <cell r="C569">
            <v>12.802440657021197</v>
          </cell>
        </row>
        <row r="570">
          <cell r="B570">
            <v>12.072144914411997</v>
          </cell>
          <cell r="C570">
            <v>12.800945552289672</v>
          </cell>
        </row>
        <row r="571">
          <cell r="B571">
            <v>12.076756066090798</v>
          </cell>
          <cell r="C571">
            <v>12.799465928945397</v>
          </cell>
        </row>
        <row r="572">
          <cell r="B572">
            <v>12.081367217769598</v>
          </cell>
          <cell r="C572">
            <v>12.798001692589677</v>
          </cell>
        </row>
        <row r="573">
          <cell r="B573">
            <v>12.085978369448396</v>
          </cell>
          <cell r="C573">
            <v>12.796552749589715</v>
          </cell>
        </row>
        <row r="574">
          <cell r="B574">
            <v>12.090589521127196</v>
          </cell>
          <cell r="C574">
            <v>12.795119007070886</v>
          </cell>
        </row>
        <row r="575">
          <cell r="B575">
            <v>12.095200672805996</v>
          </cell>
          <cell r="C575">
            <v>12.793700372909058</v>
          </cell>
        </row>
        <row r="576">
          <cell r="B576">
            <v>12.099811824484799</v>
          </cell>
          <cell r="C576">
            <v>12.792296755723044</v>
          </cell>
        </row>
        <row r="577">
          <cell r="B577">
            <v>12.104422976163599</v>
          </cell>
          <cell r="C577">
            <v>12.790908064867107</v>
          </cell>
        </row>
        <row r="578">
          <cell r="B578">
            <v>12.109034127842397</v>
          </cell>
          <cell r="C578">
            <v>12.789534210423607</v>
          </cell>
        </row>
        <row r="579">
          <cell r="B579">
            <v>12.113645279521197</v>
          </cell>
          <cell r="C579">
            <v>12.788175103195664</v>
          </cell>
        </row>
        <row r="580">
          <cell r="B580">
            <v>12.118256431199997</v>
          </cell>
          <cell r="C580">
            <v>12.786830654699997</v>
          </cell>
        </row>
        <row r="581">
          <cell r="B581">
            <v>12.122867582878799</v>
          </cell>
          <cell r="C581">
            <v>12.785500777159758</v>
          </cell>
        </row>
        <row r="582">
          <cell r="B582">
            <v>12.127478734557599</v>
          </cell>
          <cell r="C582">
            <v>12.784185383497521</v>
          </cell>
        </row>
        <row r="583">
          <cell r="B583">
            <v>12.132089886236397</v>
          </cell>
          <cell r="C583">
            <v>12.782884387328336</v>
          </cell>
        </row>
        <row r="584">
          <cell r="B584">
            <v>12.136701037915197</v>
          </cell>
          <cell r="C584">
            <v>12.781597702952835</v>
          </cell>
        </row>
        <row r="585">
          <cell r="B585">
            <v>12.141312189593997</v>
          </cell>
          <cell r="C585">
            <v>12.780325245350461</v>
          </cell>
        </row>
        <row r="586">
          <cell r="B586">
            <v>12.145923341272796</v>
          </cell>
          <cell r="C586">
            <v>12.77906693017276</v>
          </cell>
        </row>
        <row r="587">
          <cell r="B587">
            <v>12.150534492951598</v>
          </cell>
          <cell r="C587">
            <v>12.777822673736745</v>
          </cell>
        </row>
        <row r="588">
          <cell r="B588">
            <v>12.155145644630398</v>
          </cell>
          <cell r="C588">
            <v>12.776592393018346</v>
          </cell>
        </row>
        <row r="589">
          <cell r="B589">
            <v>12.159756796309198</v>
          </cell>
          <cell r="C589">
            <v>12.775376005645954</v>
          </cell>
        </row>
        <row r="590">
          <cell r="B590">
            <v>12.164367947987996</v>
          </cell>
          <cell r="C590">
            <v>12.774173429893997</v>
          </cell>
        </row>
        <row r="591">
          <cell r="B591">
            <v>12.168979099666796</v>
          </cell>
          <cell r="C591">
            <v>12.772984584676646</v>
          </cell>
        </row>
        <row r="592">
          <cell r="B592">
            <v>12.173590251345598</v>
          </cell>
          <cell r="C592">
            <v>12.771809389541547</v>
          </cell>
        </row>
        <row r="593">
          <cell r="B593">
            <v>12.178201403024397</v>
          </cell>
          <cell r="C593">
            <v>12.770647764663659</v>
          </cell>
        </row>
        <row r="594">
          <cell r="B594">
            <v>12.182812554703197</v>
          </cell>
          <cell r="C594">
            <v>12.769499630839146</v>
          </cell>
        </row>
        <row r="595">
          <cell r="B595">
            <v>12.187423706381995</v>
          </cell>
          <cell r="C595">
            <v>12.768364909479343</v>
          </cell>
        </row>
        <row r="596">
          <cell r="B596">
            <v>12.192034858060795</v>
          </cell>
          <cell r="C596">
            <v>12.767243522604815</v>
          </cell>
        </row>
        <row r="597">
          <cell r="B597">
            <v>12.196646009739597</v>
          </cell>
          <cell r="C597">
            <v>12.766135392839427</v>
          </cell>
        </row>
        <row r="598">
          <cell r="B598">
            <v>12.201257161418397</v>
          </cell>
          <cell r="C598">
            <v>12.765040443404562</v>
          </cell>
        </row>
        <row r="599">
          <cell r="B599">
            <v>12.205868313097197</v>
          </cell>
          <cell r="C599">
            <v>12.763958598113339</v>
          </cell>
        </row>
        <row r="600">
          <cell r="B600">
            <v>12.210479464775998</v>
          </cell>
          <cell r="C600">
            <v>12.762889781364921</v>
          </cell>
        </row>
        <row r="601">
          <cell r="B601">
            <v>12.2150906164548</v>
          </cell>
          <cell r="C601">
            <v>12.761833918138914</v>
          </cell>
        </row>
        <row r="602">
          <cell r="B602">
            <v>12.219701768133596</v>
          </cell>
          <cell r="C602">
            <v>12.760790933989787</v>
          </cell>
        </row>
        <row r="603">
          <cell r="B603">
            <v>12.224312919812398</v>
          </cell>
          <cell r="C603">
            <v>12.759760755041377</v>
          </cell>
        </row>
        <row r="604">
          <cell r="B604">
            <v>12.228924071491198</v>
          </cell>
          <cell r="C604">
            <v>12.758743307981476</v>
          </cell>
        </row>
        <row r="605">
          <cell r="B605">
            <v>12.233535223169998</v>
          </cell>
          <cell r="C605">
            <v>12.757738520056428</v>
          </cell>
        </row>
        <row r="606">
          <cell r="B606">
            <v>12.2381463748488</v>
          </cell>
          <cell r="C606">
            <v>12.75674631906584</v>
          </cell>
        </row>
        <row r="607">
          <cell r="B607">
            <v>12.242757526527596</v>
          </cell>
          <cell r="C607">
            <v>12.755766633357347</v>
          </cell>
        </row>
        <row r="608">
          <cell r="B608">
            <v>12.247368678206398</v>
          </cell>
          <cell r="C608">
            <v>12.754799391821381</v>
          </cell>
        </row>
        <row r="609">
          <cell r="B609">
            <v>12.251979829885197</v>
          </cell>
          <cell r="C609">
            <v>12.753844523886075</v>
          </cell>
        </row>
        <row r="610">
          <cell r="B610">
            <v>12.256590981563997</v>
          </cell>
          <cell r="C610">
            <v>12.752901959512187</v>
          </cell>
        </row>
        <row r="611">
          <cell r="B611">
            <v>12.261202133242797</v>
          </cell>
          <cell r="C611">
            <v>12.751971629188063</v>
          </cell>
        </row>
        <row r="612">
          <cell r="B612">
            <v>12.265813284921595</v>
          </cell>
          <cell r="C612">
            <v>12.751053463924707</v>
          </cell>
        </row>
        <row r="613">
          <cell r="B613">
            <v>12.270424436600397</v>
          </cell>
          <cell r="C613">
            <v>12.750147395250851</v>
          </cell>
        </row>
        <row r="614">
          <cell r="B614">
            <v>12.275035588279197</v>
          </cell>
          <cell r="C614">
            <v>12.749253355208134</v>
          </cell>
        </row>
        <row r="615">
          <cell r="B615">
            <v>12.279646739957997</v>
          </cell>
          <cell r="C615">
            <v>12.748371276346289</v>
          </cell>
        </row>
        <row r="616">
          <cell r="B616">
            <v>12.284257891636797</v>
          </cell>
          <cell r="C616">
            <v>12.747501091718398</v>
          </cell>
        </row>
        <row r="617">
          <cell r="B617">
            <v>12.288869043315598</v>
          </cell>
          <cell r="C617">
            <v>12.746642734876232</v>
          </cell>
        </row>
        <row r="618">
          <cell r="B618">
            <v>12.293480194994398</v>
          </cell>
          <cell r="C618">
            <v>12.745796139865599</v>
          </cell>
        </row>
        <row r="619">
          <cell r="B619">
            <v>12.298091346673196</v>
          </cell>
          <cell r="C619">
            <v>12.744961241221754</v>
          </cell>
        </row>
        <row r="620">
          <cell r="B620">
            <v>12.302702498351996</v>
          </cell>
          <cell r="C620">
            <v>12.744137973964884</v>
          </cell>
        </row>
        <row r="621">
          <cell r="B621">
            <v>12.307313650030796</v>
          </cell>
          <cell r="C621">
            <v>12.743326273595621</v>
          </cell>
        </row>
        <row r="622">
          <cell r="B622">
            <v>12.311924801709598</v>
          </cell>
          <cell r="C622">
            <v>12.742526076090591</v>
          </cell>
        </row>
        <row r="623">
          <cell r="B623">
            <v>12.316535953388399</v>
          </cell>
          <cell r="C623">
            <v>12.741737317898066</v>
          </cell>
        </row>
        <row r="624">
          <cell r="B624">
            <v>12.321147105067197</v>
          </cell>
          <cell r="C624">
            <v>12.740959935933597</v>
          </cell>
        </row>
        <row r="625">
          <cell r="B625">
            <v>12.325758256745997</v>
          </cell>
          <cell r="C625">
            <v>12.740193867575748</v>
          </cell>
        </row>
        <row r="626">
          <cell r="B626">
            <v>12.330369408424797</v>
          </cell>
          <cell r="C626">
            <v>12.739439050661845</v>
          </cell>
        </row>
        <row r="627">
          <cell r="B627">
            <v>12.334980560103597</v>
          </cell>
          <cell r="C627">
            <v>12.73869542348379</v>
          </cell>
        </row>
        <row r="628">
          <cell r="B628">
            <v>12.339591711782399</v>
          </cell>
          <cell r="C628">
            <v>12.737962924783901</v>
          </cell>
        </row>
        <row r="629">
          <cell r="B629">
            <v>12.344202863461199</v>
          </cell>
          <cell r="C629">
            <v>12.737241493750815</v>
          </cell>
        </row>
        <row r="630">
          <cell r="B630">
            <v>12.348814015139997</v>
          </cell>
          <cell r="C630">
            <v>12.736531070015451</v>
          </cell>
        </row>
        <row r="631">
          <cell r="B631">
            <v>12.353425166818797</v>
          </cell>
          <cell r="C631">
            <v>12.735831593646967</v>
          </cell>
        </row>
        <row r="632">
          <cell r="B632">
            <v>12.358036318497597</v>
          </cell>
          <cell r="C632">
            <v>12.735143005148794</v>
          </cell>
        </row>
        <row r="633">
          <cell r="B633">
            <v>12.362647470176398</v>
          </cell>
          <cell r="C633">
            <v>12.734465245454743</v>
          </cell>
        </row>
        <row r="634">
          <cell r="B634">
            <v>12.367258621855198</v>
          </cell>
          <cell r="C634">
            <v>12.733798255925072</v>
          </cell>
        </row>
        <row r="635">
          <cell r="B635">
            <v>12.371869773533998</v>
          </cell>
          <cell r="C635">
            <v>12.733141978342671</v>
          </cell>
        </row>
        <row r="636">
          <cell r="B636">
            <v>12.376480925212796</v>
          </cell>
          <cell r="C636">
            <v>12.732496354909275</v>
          </cell>
        </row>
        <row r="637">
          <cell r="B637">
            <v>12.381092076891596</v>
          </cell>
          <cell r="C637">
            <v>12.731861328241669</v>
          </cell>
        </row>
        <row r="638">
          <cell r="B638">
            <v>12.385703228570398</v>
          </cell>
          <cell r="C638">
            <v>12.731236841367995</v>
          </cell>
        </row>
        <row r="639">
          <cell r="B639">
            <v>12.390314380249198</v>
          </cell>
          <cell r="C639">
            <v>12.730622837724059</v>
          </cell>
        </row>
        <row r="640">
          <cell r="B640">
            <v>12.394925531927997</v>
          </cell>
          <cell r="C640">
            <v>12.730019261149712</v>
          </cell>
        </row>
        <row r="641">
          <cell r="B641">
            <v>12.399536683606796</v>
          </cell>
          <cell r="C641">
            <v>12.729426055885213</v>
          </cell>
        </row>
        <row r="642">
          <cell r="B642">
            <v>12.404147835285595</v>
          </cell>
          <cell r="C642">
            <v>12.72884316656771</v>
          </cell>
        </row>
        <row r="643">
          <cell r="B643">
            <v>12.408758986964395</v>
          </cell>
          <cell r="C643">
            <v>12.728270538227669</v>
          </cell>
        </row>
        <row r="644">
          <cell r="B644">
            <v>12.413370138643197</v>
          </cell>
          <cell r="C644">
            <v>12.727708116285427</v>
          </cell>
        </row>
        <row r="645">
          <cell r="B645">
            <v>12.417981290321997</v>
          </cell>
          <cell r="C645">
            <v>12.727155846547721</v>
          </cell>
        </row>
        <row r="646">
          <cell r="B646">
            <v>12.422592442000798</v>
          </cell>
          <cell r="C646">
            <v>12.726613675204286</v>
          </cell>
        </row>
        <row r="647">
          <cell r="B647">
            <v>12.4272035936796</v>
          </cell>
          <cell r="C647">
            <v>12.726081548824453</v>
          </cell>
        </row>
        <row r="648">
          <cell r="B648">
            <v>12.431814745358396</v>
          </cell>
          <cell r="C648">
            <v>12.725559414353846</v>
          </cell>
        </row>
        <row r="649">
          <cell r="B649">
            <v>12.436425897037198</v>
          </cell>
          <cell r="C649">
            <v>12.725047219111037</v>
          </cell>
        </row>
        <row r="650">
          <cell r="B650">
            <v>12.441037048715998</v>
          </cell>
          <cell r="C650">
            <v>12.724544910784315</v>
          </cell>
        </row>
        <row r="651">
          <cell r="B651">
            <v>12.445648200394798</v>
          </cell>
          <cell r="C651">
            <v>12.724052437428396</v>
          </cell>
        </row>
        <row r="652">
          <cell r="B652">
            <v>12.450259352073598</v>
          </cell>
          <cell r="C652">
            <v>12.723569747461273</v>
          </cell>
        </row>
        <row r="653">
          <cell r="B653">
            <v>12.454870503752396</v>
          </cell>
          <cell r="C653">
            <v>12.723096789661016</v>
          </cell>
        </row>
        <row r="654">
          <cell r="B654">
            <v>12.459481655431198</v>
          </cell>
          <cell r="C654">
            <v>12.722633513162634</v>
          </cell>
        </row>
        <row r="655">
          <cell r="B655">
            <v>12.464092807109997</v>
          </cell>
          <cell r="C655">
            <v>12.722179867454997</v>
          </cell>
        </row>
        <row r="656">
          <cell r="B656">
            <v>12.468703958788797</v>
          </cell>
          <cell r="C656">
            <v>12.721735802377729</v>
          </cell>
        </row>
        <row r="657">
          <cell r="B657">
            <v>12.473315110467597</v>
          </cell>
          <cell r="C657">
            <v>12.721301268118197</v>
          </cell>
        </row>
        <row r="658">
          <cell r="B658">
            <v>12.477926262146399</v>
          </cell>
          <cell r="C658">
            <v>12.720876215208488</v>
          </cell>
        </row>
        <row r="659">
          <cell r="B659">
            <v>12.482537413825195</v>
          </cell>
          <cell r="C659">
            <v>12.720460594522441</v>
          </cell>
        </row>
        <row r="660">
          <cell r="B660">
            <v>12.487148565503997</v>
          </cell>
          <cell r="C660">
            <v>12.720054357272687</v>
          </cell>
        </row>
        <row r="661">
          <cell r="B661">
            <v>12.491759717182797</v>
          </cell>
          <cell r="C661">
            <v>12.71965745500775</v>
          </cell>
        </row>
        <row r="662">
          <cell r="B662">
            <v>12.496370868861597</v>
          </cell>
          <cell r="C662">
            <v>12.719269839609145</v>
          </cell>
        </row>
        <row r="663">
          <cell r="B663">
            <v>12.500982020540398</v>
          </cell>
          <cell r="C663">
            <v>12.71889146328855</v>
          </cell>
        </row>
        <row r="664">
          <cell r="B664">
            <v>12.505593172219198</v>
          </cell>
          <cell r="C664">
            <v>12.718522278584938</v>
          </cell>
        </row>
        <row r="665">
          <cell r="B665">
            <v>12.510204323897996</v>
          </cell>
          <cell r="C665">
            <v>12.718162238361815</v>
          </cell>
        </row>
        <row r="666">
          <cell r="B666">
            <v>12.514815475576796</v>
          </cell>
          <cell r="C666">
            <v>12.71781129580444</v>
          </cell>
        </row>
        <row r="667">
          <cell r="B667">
            <v>12.519426627255596</v>
          </cell>
          <cell r="C667">
            <v>12.717469404417065</v>
          </cell>
        </row>
        <row r="668">
          <cell r="B668">
            <v>12.524037778934396</v>
          </cell>
          <cell r="C668">
            <v>12.717136518020258</v>
          </cell>
        </row>
        <row r="669">
          <cell r="B669">
            <v>12.528648930613198</v>
          </cell>
          <cell r="C669">
            <v>12.716812590748193</v>
          </cell>
        </row>
        <row r="670">
          <cell r="B670">
            <v>12.533260082291998</v>
          </cell>
          <cell r="C670">
            <v>12.716497577045997</v>
          </cell>
        </row>
        <row r="671">
          <cell r="B671">
            <v>12.537871233970797</v>
          </cell>
          <cell r="C671">
            <v>12.71619143166712</v>
          </cell>
        </row>
        <row r="672">
          <cell r="B672">
            <v>12.542482385649597</v>
          </cell>
          <cell r="C672">
            <v>12.715894109670746</v>
          </cell>
        </row>
        <row r="673">
          <cell r="B673">
            <v>12.547093537328397</v>
          </cell>
          <cell r="C673">
            <v>12.715605566419171</v>
          </cell>
        </row>
        <row r="674">
          <cell r="B674">
            <v>12.551704689007199</v>
          </cell>
          <cell r="C674">
            <v>12.715325757575314</v>
          </cell>
        </row>
        <row r="675">
          <cell r="B675">
            <v>12.556315840685999</v>
          </cell>
          <cell r="C675">
            <v>12.715054639100142</v>
          </cell>
        </row>
        <row r="676">
          <cell r="B676">
            <v>12.560926992364799</v>
          </cell>
          <cell r="C676">
            <v>12.714792167250183</v>
          </cell>
        </row>
        <row r="677">
          <cell r="B677">
            <v>12.565538144043597</v>
          </cell>
          <cell r="C677">
            <v>12.714538298575061</v>
          </cell>
        </row>
        <row r="678">
          <cell r="B678">
            <v>12.570149295722397</v>
          </cell>
          <cell r="C678">
            <v>12.714292989915041</v>
          </cell>
        </row>
        <row r="679">
          <cell r="B679">
            <v>12.574760447401198</v>
          </cell>
          <cell r="C679">
            <v>12.714056198398595</v>
          </cell>
        </row>
        <row r="680">
          <cell r="B680">
            <v>12.579371599079998</v>
          </cell>
          <cell r="C680">
            <v>12.713827881439997</v>
          </cell>
        </row>
        <row r="681">
          <cell r="B681">
            <v>12.583982750758798</v>
          </cell>
          <cell r="C681">
            <v>12.71360799673697</v>
          </cell>
        </row>
        <row r="682">
          <cell r="B682">
            <v>12.588593902437596</v>
          </cell>
          <cell r="C682">
            <v>12.713396502268301</v>
          </cell>
        </row>
        <row r="683">
          <cell r="B683">
            <v>12.593205054116396</v>
          </cell>
          <cell r="C683">
            <v>12.713193356291528</v>
          </cell>
        </row>
        <row r="684">
          <cell r="B684">
            <v>12.597816205795196</v>
          </cell>
          <cell r="C684">
            <v>12.712998517340642</v>
          </cell>
        </row>
        <row r="685">
          <cell r="B685">
            <v>12.602427357473998</v>
          </cell>
          <cell r="C685">
            <v>12.712811944223775</v>
          </cell>
        </row>
        <row r="686">
          <cell r="B686">
            <v>12.607038509152797</v>
          </cell>
          <cell r="C686">
            <v>12.712633596020952</v>
          </cell>
        </row>
        <row r="687">
          <cell r="B687">
            <v>12.611649660831596</v>
          </cell>
          <cell r="C687">
            <v>12.712463432081861</v>
          </cell>
        </row>
        <row r="688">
          <cell r="B688">
            <v>12.616260812510397</v>
          </cell>
          <cell r="C688">
            <v>12.712301412023621</v>
          </cell>
        </row>
        <row r="689">
          <cell r="B689">
            <v>12.620871964189195</v>
          </cell>
          <cell r="C689">
            <v>12.71214749572859</v>
          </cell>
        </row>
        <row r="690">
          <cell r="B690">
            <v>12.625483115867997</v>
          </cell>
          <cell r="C690">
            <v>12.712001643342193</v>
          </cell>
        </row>
        <row r="691">
          <cell r="B691">
            <v>12.630094267546797</v>
          </cell>
          <cell r="C691">
            <v>12.711863815270778</v>
          </cell>
        </row>
        <row r="692">
          <cell r="B692">
            <v>12.634705419225597</v>
          </cell>
          <cell r="C692">
            <v>12.711733972179463</v>
          </cell>
        </row>
        <row r="693">
          <cell r="B693">
            <v>12.639316570904398</v>
          </cell>
          <cell r="C693">
            <v>12.711612074990045</v>
          </cell>
        </row>
        <row r="694">
          <cell r="B694">
            <v>12.643927722583197</v>
          </cell>
          <cell r="C694">
            <v>12.711498084878896</v>
          </cell>
        </row>
        <row r="695">
          <cell r="B695">
            <v>12.648538874261998</v>
          </cell>
          <cell r="C695">
            <v>12.711391963274901</v>
          </cell>
        </row>
        <row r="696">
          <cell r="B696">
            <v>12.653150025940798</v>
          </cell>
          <cell r="C696">
            <v>12.711293671857412</v>
          </cell>
        </row>
        <row r="697">
          <cell r="B697">
            <v>12.657761177619598</v>
          </cell>
          <cell r="C697">
            <v>12.711203172554205</v>
          </cell>
        </row>
        <row r="698">
          <cell r="B698">
            <v>12.662372329298398</v>
          </cell>
          <cell r="C698">
            <v>12.711120427539491</v>
          </cell>
        </row>
        <row r="699">
          <cell r="B699">
            <v>12.666983480977196</v>
          </cell>
          <cell r="C699">
            <v>12.711045399231892</v>
          </cell>
        </row>
        <row r="700">
          <cell r="B700">
            <v>12.671594632655996</v>
          </cell>
          <cell r="C700">
            <v>12.710978050292512</v>
          </cell>
        </row>
        <row r="701">
          <cell r="B701">
            <v>12.676205784334797</v>
          </cell>
          <cell r="C701">
            <v>12.710918343622955</v>
          </cell>
        </row>
        <row r="702">
          <cell r="B702">
            <v>12.680816936013597</v>
          </cell>
          <cell r="C702">
            <v>12.710866242363389</v>
          </cell>
        </row>
        <row r="703">
          <cell r="B703">
            <v>12.685428087692397</v>
          </cell>
          <cell r="C703">
            <v>12.710821709890658</v>
          </cell>
        </row>
        <row r="704">
          <cell r="B704">
            <v>12.690039239371199</v>
          </cell>
          <cell r="C704">
            <v>12.710784709816368</v>
          </cell>
        </row>
        <row r="705">
          <cell r="B705">
            <v>12.694650391049999</v>
          </cell>
          <cell r="C705">
            <v>12.710755205984995</v>
          </cell>
        </row>
        <row r="706">
          <cell r="B706">
            <v>12.699261542728797</v>
          </cell>
          <cell r="C706">
            <v>12.710733162472064</v>
          </cell>
        </row>
        <row r="707">
          <cell r="B707">
            <v>12.703872694407597</v>
          </cell>
          <cell r="C707">
            <v>12.710718543582267</v>
          </cell>
        </row>
        <row r="708">
          <cell r="B708">
            <v>12.708483846086397</v>
          </cell>
          <cell r="C708">
            <v>12.710711313847654</v>
          </cell>
        </row>
        <row r="709">
          <cell r="B709">
            <v>12.713094997765197</v>
          </cell>
          <cell r="C709">
            <v>12.710711438025841</v>
          </cell>
        </row>
        <row r="710">
          <cell r="B710">
            <v>12.717706149443998</v>
          </cell>
          <cell r="C710">
            <v>12.710718881098186</v>
          </cell>
        </row>
        <row r="711">
          <cell r="B711">
            <v>12.722317301122796</v>
          </cell>
          <cell r="C711">
            <v>12.710733608268056</v>
          </cell>
        </row>
        <row r="712">
          <cell r="B712">
            <v>12.726928452801596</v>
          </cell>
          <cell r="C712">
            <v>12.710755584959026</v>
          </cell>
        </row>
        <row r="713">
          <cell r="B713">
            <v>12.731539604480396</v>
          </cell>
          <cell r="C713">
            <v>12.710784776813185</v>
          </cell>
        </row>
        <row r="714">
          <cell r="B714">
            <v>12.736150756159196</v>
          </cell>
          <cell r="C714">
            <v>12.710821149689378</v>
          </cell>
        </row>
        <row r="715">
          <cell r="B715">
            <v>12.740761907837998</v>
          </cell>
          <cell r="C715">
            <v>12.710864669661515</v>
          </cell>
        </row>
        <row r="716">
          <cell r="B716">
            <v>12.745373059516794</v>
          </cell>
          <cell r="C716">
            <v>12.71091530301689</v>
          </cell>
        </row>
        <row r="717">
          <cell r="B717">
            <v>12.749984211195599</v>
          </cell>
          <cell r="C717">
            <v>12.710973016254469</v>
          </cell>
        </row>
        <row r="718">
          <cell r="B718">
            <v>12.754595362874397</v>
          </cell>
          <cell r="C718">
            <v>12.711037776083277</v>
          </cell>
        </row>
        <row r="719">
          <cell r="B719">
            <v>12.759206514553197</v>
          </cell>
          <cell r="C719">
            <v>12.711109549420728</v>
          </cell>
        </row>
        <row r="720">
          <cell r="B720">
            <v>12.763817666231999</v>
          </cell>
          <cell r="C720">
            <v>12.711188303390996</v>
          </cell>
        </row>
        <row r="721">
          <cell r="B721">
            <v>12.768428817910799</v>
          </cell>
          <cell r="C721">
            <v>12.711274005323416</v>
          </cell>
        </row>
        <row r="722">
          <cell r="B722">
            <v>12.773039969589599</v>
          </cell>
          <cell r="C722">
            <v>12.711366622750871</v>
          </cell>
        </row>
        <row r="723">
          <cell r="B723">
            <v>12.777651121268397</v>
          </cell>
          <cell r="C723">
            <v>12.711466123408226</v>
          </cell>
        </row>
        <row r="724">
          <cell r="B724">
            <v>12.782262272947197</v>
          </cell>
          <cell r="C724">
            <v>12.71157247523074</v>
          </cell>
        </row>
        <row r="725">
          <cell r="B725">
            <v>12.786873424625997</v>
          </cell>
          <cell r="C725">
            <v>12.711685646352533</v>
          </cell>
        </row>
        <row r="726">
          <cell r="B726">
            <v>12.791484576304798</v>
          </cell>
          <cell r="C726">
            <v>12.711805605105029</v>
          </cell>
        </row>
        <row r="727">
          <cell r="B727">
            <v>12.796095727983598</v>
          </cell>
          <cell r="C727">
            <v>12.711932320015448</v>
          </cell>
        </row>
        <row r="728">
          <cell r="B728">
            <v>12.800706879662396</v>
          </cell>
          <cell r="C728">
            <v>12.712065759805272</v>
          </cell>
        </row>
        <row r="729">
          <cell r="B729">
            <v>12.805318031341196</v>
          </cell>
          <cell r="C729">
            <v>12.712205893388775</v>
          </cell>
        </row>
        <row r="730">
          <cell r="B730">
            <v>12.809929183019996</v>
          </cell>
          <cell r="C730">
            <v>12.712352689871535</v>
          </cell>
        </row>
        <row r="731">
          <cell r="B731">
            <v>12.814540334698798</v>
          </cell>
          <cell r="C731">
            <v>12.712506118548937</v>
          </cell>
        </row>
        <row r="732">
          <cell r="B732">
            <v>12.819151486377597</v>
          </cell>
          <cell r="C732">
            <v>12.712666148904749</v>
          </cell>
        </row>
        <row r="733">
          <cell r="B733">
            <v>12.823762638056397</v>
          </cell>
          <cell r="C733">
            <v>12.712832750609671</v>
          </cell>
        </row>
        <row r="734">
          <cell r="B734">
            <v>12.828373789735197</v>
          </cell>
          <cell r="C734">
            <v>12.713005893519894</v>
          </cell>
        </row>
        <row r="735">
          <cell r="B735">
            <v>12.832984941413995</v>
          </cell>
          <cell r="C735">
            <v>12.713185547675698</v>
          </cell>
        </row>
        <row r="736">
          <cell r="B736">
            <v>12.837596093092797</v>
          </cell>
          <cell r="C736">
            <v>12.713371683300059</v>
          </cell>
        </row>
        <row r="737">
          <cell r="B737">
            <v>12.842207244771597</v>
          </cell>
          <cell r="C737">
            <v>12.71356427079721</v>
          </cell>
        </row>
        <row r="738">
          <cell r="B738">
            <v>12.846818396450397</v>
          </cell>
          <cell r="C738">
            <v>12.713763280751335</v>
          </cell>
        </row>
        <row r="739">
          <cell r="B739">
            <v>12.851429548129197</v>
          </cell>
          <cell r="C739">
            <v>12.713968683925147</v>
          </cell>
        </row>
        <row r="740">
          <cell r="B740">
            <v>12.856040699807997</v>
          </cell>
          <cell r="C740">
            <v>12.714180451258542</v>
          </cell>
        </row>
        <row r="741">
          <cell r="B741">
            <v>12.860651851486796</v>
          </cell>
          <cell r="C741">
            <v>12.7143985538673</v>
          </cell>
        </row>
        <row r="742">
          <cell r="B742">
            <v>12.865263003165598</v>
          </cell>
          <cell r="C742">
            <v>12.714622963041711</v>
          </cell>
        </row>
        <row r="743">
          <cell r="B743">
            <v>12.869874154844398</v>
          </cell>
          <cell r="C743">
            <v>12.714853650245274</v>
          </cell>
        </row>
        <row r="744">
          <cell r="B744">
            <v>12.874485306523198</v>
          </cell>
          <cell r="C744">
            <v>12.715090587113401</v>
          </cell>
        </row>
        <row r="745">
          <cell r="B745">
            <v>12.879096458201996</v>
          </cell>
          <cell r="C745">
            <v>12.715333745452122</v>
          </cell>
        </row>
        <row r="746">
          <cell r="B746">
            <v>12.883707609880799</v>
          </cell>
          <cell r="C746">
            <v>12.715583097236795</v>
          </cell>
        </row>
        <row r="747">
          <cell r="B747">
            <v>12.888318761559598</v>
          </cell>
          <cell r="C747">
            <v>12.71583861461083</v>
          </cell>
        </row>
        <row r="748">
          <cell r="B748">
            <v>12.892929913238397</v>
          </cell>
          <cell r="C748">
            <v>12.716100269884468</v>
          </cell>
        </row>
        <row r="749">
          <cell r="B749">
            <v>12.897541064917197</v>
          </cell>
          <cell r="C749">
            <v>12.716368035533485</v>
          </cell>
        </row>
        <row r="750">
          <cell r="B750">
            <v>12.902152216595997</v>
          </cell>
          <cell r="C750">
            <v>12.716641884197994</v>
          </cell>
        </row>
        <row r="751">
          <cell r="B751">
            <v>12.906763368274799</v>
          </cell>
          <cell r="C751">
            <v>12.716921788681214</v>
          </cell>
        </row>
        <row r="752">
          <cell r="B752">
            <v>12.911374519953597</v>
          </cell>
          <cell r="C752">
            <v>12.717207721948228</v>
          </cell>
        </row>
        <row r="753">
          <cell r="B753">
            <v>12.915985671632397</v>
          </cell>
          <cell r="C753">
            <v>12.717499657124815</v>
          </cell>
        </row>
        <row r="754">
          <cell r="B754">
            <v>12.920596823311197</v>
          </cell>
          <cell r="C754">
            <v>12.717797567496252</v>
          </cell>
        </row>
        <row r="755">
          <cell r="B755">
            <v>12.925207974989997</v>
          </cell>
          <cell r="C755">
            <v>12.718101426506106</v>
          </cell>
        </row>
      </sheetData>
      <sheetData sheetId="12" refreshError="1">
        <row r="86">
          <cell r="B86">
            <v>14.2936554173952</v>
          </cell>
        </row>
        <row r="145">
          <cell r="B145">
            <v>12.510079197084</v>
          </cell>
          <cell r="C145">
            <v>14.634942306070153</v>
          </cell>
        </row>
        <row r="146">
          <cell r="B146">
            <v>12.5295340136904</v>
          </cell>
          <cell r="C146">
            <v>14.602894795453745</v>
          </cell>
        </row>
        <row r="147">
          <cell r="B147">
            <v>12.548988830296798</v>
          </cell>
          <cell r="C147">
            <v>14.572094297342398</v>
          </cell>
        </row>
        <row r="148">
          <cell r="B148">
            <v>12.5684436469032</v>
          </cell>
          <cell r="C148">
            <v>14.542485796478541</v>
          </cell>
        </row>
        <row r="149">
          <cell r="B149">
            <v>12.587898463509598</v>
          </cell>
          <cell r="C149">
            <v>14.514017466894884</v>
          </cell>
        </row>
        <row r="150">
          <cell r="B150">
            <v>12.607353280116</v>
          </cell>
          <cell r="C150">
            <v>14.486640444108</v>
          </cell>
        </row>
        <row r="151">
          <cell r="B151">
            <v>12.626808096722399</v>
          </cell>
          <cell r="C151">
            <v>14.460308616563086</v>
          </cell>
        </row>
        <row r="152">
          <cell r="B152">
            <v>12.646262913328799</v>
          </cell>
          <cell r="C152">
            <v>14.434978434458401</v>
          </cell>
        </row>
        <row r="153">
          <cell r="B153">
            <v>12.665717729935199</v>
          </cell>
          <cell r="C153">
            <v>14.410608734282695</v>
          </cell>
        </row>
        <row r="154">
          <cell r="B154">
            <v>12.685172546541599</v>
          </cell>
          <cell r="C154">
            <v>14.387160577579392</v>
          </cell>
        </row>
        <row r="155">
          <cell r="B155">
            <v>12.704627363147999</v>
          </cell>
          <cell r="C155">
            <v>14.364597102609599</v>
          </cell>
        </row>
        <row r="156">
          <cell r="B156">
            <v>12.724082179754399</v>
          </cell>
          <cell r="C156">
            <v>14.342883387725934</v>
          </cell>
        </row>
        <row r="157">
          <cell r="B157">
            <v>12.743536996360799</v>
          </cell>
          <cell r="C157">
            <v>14.321986325392581</v>
          </cell>
        </row>
        <row r="158">
          <cell r="B158">
            <v>12.762991812967201</v>
          </cell>
          <cell r="C158">
            <v>14.301874505896061</v>
          </cell>
        </row>
        <row r="159">
          <cell r="B159">
            <v>12.782446629573599</v>
          </cell>
          <cell r="C159">
            <v>14.282518109888143</v>
          </cell>
        </row>
        <row r="160">
          <cell r="B160">
            <v>12.80190144618</v>
          </cell>
          <cell r="C160">
            <v>14.263888808988</v>
          </cell>
        </row>
        <row r="161">
          <cell r="B161">
            <v>12.821356262786399</v>
          </cell>
          <cell r="C161">
            <v>14.245959673747199</v>
          </cell>
        </row>
        <row r="162">
          <cell r="B162">
            <v>12.8408110793928</v>
          </cell>
          <cell r="C162">
            <v>14.228705088348935</v>
          </cell>
        </row>
        <row r="163">
          <cell r="B163">
            <v>12.8602658959992</v>
          </cell>
          <cell r="C163">
            <v>14.212100671473596</v>
          </cell>
        </row>
        <row r="164">
          <cell r="B164">
            <v>12.8797207126056</v>
          </cell>
          <cell r="C164">
            <v>14.196123202816798</v>
          </cell>
        </row>
        <row r="165">
          <cell r="B165">
            <v>12.899175529212</v>
          </cell>
          <cell r="C165">
            <v>14.180750554794349</v>
          </cell>
        </row>
        <row r="166">
          <cell r="B166">
            <v>12.9186303458184</v>
          </cell>
          <cell r="C166">
            <v>14.165961629012036</v>
          </cell>
        </row>
        <row r="167">
          <cell r="B167">
            <v>12.9380851624248</v>
          </cell>
          <cell r="C167">
            <v>14.151736297116745</v>
          </cell>
        </row>
        <row r="168">
          <cell r="B168">
            <v>12.957539979031198</v>
          </cell>
          <cell r="C168">
            <v>14.138055345680506</v>
          </cell>
        </row>
        <row r="169">
          <cell r="B169">
            <v>12.976994795637601</v>
          </cell>
          <cell r="C169">
            <v>14.124900424800215</v>
          </cell>
        </row>
        <row r="170">
          <cell r="B170">
            <v>12.996449612244</v>
          </cell>
          <cell r="C170">
            <v>14.112254000123997</v>
          </cell>
        </row>
        <row r="171">
          <cell r="B171">
            <v>13.015904428850401</v>
          </cell>
          <cell r="C171">
            <v>14.100099308040738</v>
          </cell>
        </row>
        <row r="172">
          <cell r="B172">
            <v>13.035359245456799</v>
          </cell>
          <cell r="C172">
            <v>14.088420313791964</v>
          </cell>
        </row>
        <row r="173">
          <cell r="B173">
            <v>13.054814062063201</v>
          </cell>
          <cell r="C173">
            <v>14.077201672286245</v>
          </cell>
        </row>
        <row r="174">
          <cell r="B174">
            <v>13.074268878669599</v>
          </cell>
          <cell r="C174">
            <v>14.066428691414757</v>
          </cell>
        </row>
        <row r="175">
          <cell r="B175">
            <v>13.093723695275997</v>
          </cell>
          <cell r="C175">
            <v>14.05608729768379</v>
          </cell>
        </row>
        <row r="176">
          <cell r="B176">
            <v>13.113178511882401</v>
          </cell>
          <cell r="C176">
            <v>14.046164003995196</v>
          </cell>
        </row>
        <row r="177">
          <cell r="B177">
            <v>13.132633328488799</v>
          </cell>
          <cell r="C177">
            <v>14.036645879419842</v>
          </cell>
        </row>
        <row r="178">
          <cell r="B178">
            <v>13.152088145095201</v>
          </cell>
          <cell r="C178">
            <v>14.0275205208216</v>
          </cell>
        </row>
        <row r="179">
          <cell r="B179">
            <v>13.171542961701599</v>
          </cell>
          <cell r="C179">
            <v>14.018776026201161</v>
          </cell>
        </row>
        <row r="180">
          <cell r="B180">
            <v>13.190997778308001</v>
          </cell>
          <cell r="C180">
            <v>14.010400969639198</v>
          </cell>
        </row>
        <row r="181">
          <cell r="B181">
            <v>13.210452594914399</v>
          </cell>
          <cell r="C181">
            <v>14.002384377728029</v>
          </cell>
        </row>
        <row r="182">
          <cell r="B182">
            <v>13.229907411520799</v>
          </cell>
          <cell r="C182">
            <v>13.994715707389693</v>
          </cell>
        </row>
        <row r="183">
          <cell r="B183">
            <v>13.2493622281272</v>
          </cell>
          <cell r="C183">
            <v>13.98738482498614</v>
          </cell>
        </row>
        <row r="184">
          <cell r="B184">
            <v>13.268817044733598</v>
          </cell>
          <cell r="C184">
            <v>13.980381986634645</v>
          </cell>
        </row>
        <row r="185">
          <cell r="B185">
            <v>13.28827186134</v>
          </cell>
          <cell r="C185">
            <v>13.973697819647997</v>
          </cell>
        </row>
        <row r="186">
          <cell r="B186">
            <v>13.307726677946398</v>
          </cell>
          <cell r="C186">
            <v>13.967323305025312</v>
          </cell>
        </row>
        <row r="187">
          <cell r="B187">
            <v>13.3271814945528</v>
          </cell>
          <cell r="C187">
            <v>13.961249760924604</v>
          </cell>
        </row>
        <row r="188">
          <cell r="B188">
            <v>13.346636311159198</v>
          </cell>
          <cell r="C188">
            <v>13.955468827053599</v>
          </cell>
        </row>
        <row r="189">
          <cell r="B189">
            <v>13.366091127765598</v>
          </cell>
          <cell r="C189">
            <v>13.949972449919736</v>
          </cell>
        </row>
        <row r="190">
          <cell r="B190">
            <v>13.385545944372</v>
          </cell>
          <cell r="C190">
            <v>13.944752868884729</v>
          </cell>
        </row>
        <row r="191">
          <cell r="B191">
            <v>13.405000760978398</v>
          </cell>
          <cell r="C191">
            <v>13.939802602972929</v>
          </cell>
        </row>
        <row r="192">
          <cell r="B192">
            <v>13.4244555775848</v>
          </cell>
          <cell r="C192">
            <v>13.935114438386398</v>
          </cell>
        </row>
        <row r="193">
          <cell r="B193">
            <v>13.443910394191198</v>
          </cell>
          <cell r="C193">
            <v>13.930681416682873</v>
          </cell>
        </row>
        <row r="194">
          <cell r="B194">
            <v>13.463365210797599</v>
          </cell>
          <cell r="C194">
            <v>13.926496823575954</v>
          </cell>
        </row>
        <row r="195">
          <cell r="B195">
            <v>13.482820027403999</v>
          </cell>
          <cell r="C195">
            <v>13.92255417831965</v>
          </cell>
        </row>
        <row r="196">
          <cell r="B196">
            <v>13.502274844010399</v>
          </cell>
          <cell r="C196">
            <v>13.918847223641956</v>
          </cell>
        </row>
        <row r="197">
          <cell r="B197">
            <v>13.521729660616799</v>
          </cell>
          <cell r="C197">
            <v>13.915369916194708</v>
          </cell>
        </row>
        <row r="198">
          <cell r="B198">
            <v>13.541184477223199</v>
          </cell>
          <cell r="C198">
            <v>13.912116417488988</v>
          </cell>
        </row>
        <row r="199">
          <cell r="B199">
            <v>13.560639293829599</v>
          </cell>
          <cell r="C199">
            <v>13.909081085287621</v>
          </cell>
        </row>
        <row r="200">
          <cell r="B200">
            <v>13.580094110435999</v>
          </cell>
          <cell r="C200">
            <v>13.906258465427998</v>
          </cell>
        </row>
        <row r="201">
          <cell r="B201">
            <v>13.599548927042401</v>
          </cell>
          <cell r="C201">
            <v>13.903643284050405</v>
          </cell>
        </row>
        <row r="202">
          <cell r="B202">
            <v>13.619003743648801</v>
          </cell>
          <cell r="C202">
            <v>13.901230440208561</v>
          </cell>
        </row>
        <row r="203">
          <cell r="B203">
            <v>13.6384585602552</v>
          </cell>
          <cell r="C203">
            <v>13.899014998840622</v>
          </cell>
        </row>
        <row r="204">
          <cell r="B204">
            <v>13.657913376861599</v>
          </cell>
          <cell r="C204">
            <v>13.896992184080281</v>
          </cell>
        </row>
        <row r="205">
          <cell r="B205">
            <v>13.677368193468</v>
          </cell>
          <cell r="C205">
            <v>13.895157372888958</v>
          </cell>
        </row>
        <row r="206">
          <cell r="B206">
            <v>13.696823010074398</v>
          </cell>
          <cell r="C206">
            <v>13.893506088991201</v>
          </cell>
        </row>
        <row r="207">
          <cell r="B207">
            <v>13.716277826680798</v>
          </cell>
          <cell r="C207">
            <v>13.892033997096604</v>
          </cell>
        </row>
        <row r="208">
          <cell r="B208">
            <v>13.7357326432872</v>
          </cell>
          <cell r="C208">
            <v>13.8907368973926</v>
          </cell>
        </row>
        <row r="209">
          <cell r="B209">
            <v>13.7551874598936</v>
          </cell>
          <cell r="C209">
            <v>13.889610720293357</v>
          </cell>
        </row>
        <row r="210">
          <cell r="B210">
            <v>13.7746422765</v>
          </cell>
          <cell r="C210">
            <v>13.888651521431076</v>
          </cell>
        </row>
        <row r="211">
          <cell r="B211">
            <v>13.7940970931064</v>
          </cell>
          <cell r="C211">
            <v>13.887855476876664</v>
          </cell>
        </row>
        <row r="212">
          <cell r="B212">
            <v>13.8135519097128</v>
          </cell>
          <cell r="C212">
            <v>13.887218878577672</v>
          </cell>
        </row>
        <row r="213">
          <cell r="B213">
            <v>13.8330067263192</v>
          </cell>
          <cell r="C213">
            <v>13.886738130002021</v>
          </cell>
        </row>
        <row r="214">
          <cell r="B214">
            <v>13.8524615429256</v>
          </cell>
          <cell r="C214">
            <v>13.886409741976797</v>
          </cell>
        </row>
        <row r="215">
          <cell r="B215">
            <v>13.871916359532001</v>
          </cell>
          <cell r="C215">
            <v>13.886230328711999</v>
          </cell>
        </row>
        <row r="216">
          <cell r="B216">
            <v>13.891371176138399</v>
          </cell>
          <cell r="C216">
            <v>13.886196603999668</v>
          </cell>
        </row>
        <row r="217">
          <cell r="B217">
            <v>13.910825992744801</v>
          </cell>
          <cell r="C217">
            <v>13.886305377579536</v>
          </cell>
        </row>
        <row r="218">
          <cell r="B218">
            <v>13.930280809351199</v>
          </cell>
          <cell r="C218">
            <v>13.886553551662644</v>
          </cell>
        </row>
        <row r="219">
          <cell r="B219">
            <v>13.949735625957601</v>
          </cell>
          <cell r="C219">
            <v>13.88693811760503</v>
          </cell>
        </row>
        <row r="220">
          <cell r="B220">
            <v>13.969190442563999</v>
          </cell>
          <cell r="C220">
            <v>13.887456152723999</v>
          </cell>
        </row>
        <row r="221">
          <cell r="B221">
            <v>13.988645259170399</v>
          </cell>
          <cell r="C221">
            <v>13.888104817249838</v>
          </cell>
        </row>
        <row r="222">
          <cell r="B222">
            <v>14.008100075776801</v>
          </cell>
          <cell r="C222">
            <v>13.888881351406344</v>
          </cell>
        </row>
        <row r="223">
          <cell r="B223">
            <v>14.027554892383199</v>
          </cell>
          <cell r="C223">
            <v>13.88978307261385</v>
          </cell>
        </row>
        <row r="224">
          <cell r="B224">
            <v>14.0470097089896</v>
          </cell>
          <cell r="C224">
            <v>13.8908073728088</v>
          </cell>
        </row>
        <row r="225">
          <cell r="B225">
            <v>14.066464525595999</v>
          </cell>
          <cell r="C225">
            <v>13.891951715874205</v>
          </cell>
        </row>
        <row r="226">
          <cell r="B226">
            <v>14.0859193422024</v>
          </cell>
          <cell r="C226">
            <v>13.893213635175746</v>
          </cell>
        </row>
        <row r="227">
          <cell r="B227">
            <v>14.1053741588088</v>
          </cell>
          <cell r="C227">
            <v>13.894590731198397</v>
          </cell>
        </row>
        <row r="228">
          <cell r="B228">
            <v>14.124828975415198</v>
          </cell>
          <cell r="C228">
            <v>13.896080669278895</v>
          </cell>
        </row>
        <row r="229">
          <cell r="B229">
            <v>14.1442837920216</v>
          </cell>
          <cell r="C229">
            <v>13.897681177429497</v>
          </cell>
        </row>
        <row r="230">
          <cell r="B230">
            <v>14.163738608627998</v>
          </cell>
          <cell r="C230">
            <v>13.899390044248801</v>
          </cell>
        </row>
        <row r="231">
          <cell r="B231">
            <v>14.1831934252344</v>
          </cell>
          <cell r="C231">
            <v>13.901205116915568</v>
          </cell>
        </row>
      </sheetData>
      <sheetData sheetId="13" refreshError="1">
        <row r="86">
          <cell r="B86">
            <v>12.852652706944001</v>
          </cell>
        </row>
        <row r="145">
          <cell r="B145">
            <v>12.661895733815999</v>
          </cell>
          <cell r="C145">
            <v>15.507303629554151</v>
          </cell>
        </row>
        <row r="146">
          <cell r="B146">
            <v>12.676902353942401</v>
          </cell>
          <cell r="C146">
            <v>15.464305075225745</v>
          </cell>
        </row>
        <row r="147">
          <cell r="B147">
            <v>12.691908974068799</v>
          </cell>
          <cell r="C147">
            <v>15.422814039237386</v>
          </cell>
        </row>
        <row r="148">
          <cell r="B148">
            <v>12.7069155941952</v>
          </cell>
          <cell r="C148">
            <v>15.382764013427009</v>
          </cell>
        </row>
        <row r="149">
          <cell r="B149">
            <v>12.721922214321602</v>
          </cell>
          <cell r="C149">
            <v>15.344092345178192</v>
          </cell>
        </row>
        <row r="150">
          <cell r="B150">
            <v>12.736928834447998</v>
          </cell>
          <cell r="C150">
            <v>15.306739962024</v>
          </cell>
        </row>
        <row r="151">
          <cell r="B151">
            <v>12.751935454574399</v>
          </cell>
          <cell r="C151">
            <v>15.270651119523816</v>
          </cell>
        </row>
        <row r="152">
          <cell r="B152">
            <v>12.766942074700799</v>
          </cell>
          <cell r="C152">
            <v>15.235773170150399</v>
          </cell>
        </row>
        <row r="153">
          <cell r="B153">
            <v>12.781948694827202</v>
          </cell>
          <cell r="C153">
            <v>15.202056351172503</v>
          </cell>
        </row>
        <row r="154">
          <cell r="B154">
            <v>12.7969553149536</v>
          </cell>
          <cell r="C154">
            <v>15.169453589736261</v>
          </cell>
        </row>
        <row r="155">
          <cell r="B155">
            <v>12.811961935079999</v>
          </cell>
          <cell r="C155">
            <v>15.13792032354</v>
          </cell>
        </row>
        <row r="156">
          <cell r="B156">
            <v>12.826968555206401</v>
          </cell>
          <cell r="C156">
            <v>15.107414335666357</v>
          </cell>
        </row>
        <row r="157">
          <cell r="B157">
            <v>12.841975175332797</v>
          </cell>
          <cell r="C157">
            <v>15.077895602284583</v>
          </cell>
        </row>
        <row r="158">
          <cell r="B158">
            <v>12.856981795459198</v>
          </cell>
          <cell r="C158">
            <v>15.04932615206806</v>
          </cell>
        </row>
        <row r="159">
          <cell r="B159">
            <v>12.8719884155856</v>
          </cell>
          <cell r="C159">
            <v>15.021669936288999</v>
          </cell>
        </row>
        <row r="160">
          <cell r="B160">
            <v>12.886995035712001</v>
          </cell>
          <cell r="C160">
            <v>14.994892708656</v>
          </cell>
        </row>
        <row r="161">
          <cell r="B161">
            <v>12.902001655838399</v>
          </cell>
          <cell r="C161">
            <v>14.968961914052535</v>
          </cell>
        </row>
        <row r="162">
          <cell r="B162">
            <v>12.917008275964799</v>
          </cell>
          <cell r="C162">
            <v>14.943846585416544</v>
          </cell>
        </row>
        <row r="163">
          <cell r="B163">
            <v>12.932014896091198</v>
          </cell>
          <cell r="C163">
            <v>14.919517248074515</v>
          </cell>
        </row>
        <row r="164">
          <cell r="B164">
            <v>12.947021516217601</v>
          </cell>
          <cell r="C164">
            <v>14.895945830908799</v>
          </cell>
        </row>
        <row r="165">
          <cell r="B165">
            <v>12.962028136343999</v>
          </cell>
          <cell r="C165">
            <v>14.873105583795528</v>
          </cell>
        </row>
        <row r="166">
          <cell r="B166">
            <v>12.977034756470399</v>
          </cell>
          <cell r="C166">
            <v>14.850971000802641</v>
          </cell>
        </row>
        <row r="167">
          <cell r="B167">
            <v>12.9920413765968</v>
          </cell>
          <cell r="C167">
            <v>14.829517748684605</v>
          </cell>
        </row>
        <row r="168">
          <cell r="B168">
            <v>13.0070479967232</v>
          </cell>
          <cell r="C168">
            <v>14.80872260025251</v>
          </cell>
        </row>
        <row r="169">
          <cell r="B169">
            <v>13.022054616849598</v>
          </cell>
          <cell r="C169">
            <v>14.788563372236036</v>
          </cell>
        </row>
        <row r="170">
          <cell r="B170">
            <v>13.037061236975999</v>
          </cell>
          <cell r="C170">
            <v>14.769018867287999</v>
          </cell>
        </row>
        <row r="171">
          <cell r="B171">
            <v>13.052067857102401</v>
          </cell>
          <cell r="C171">
            <v>14.750068819812737</v>
          </cell>
        </row>
        <row r="172">
          <cell r="B172">
            <v>13.067074477228799</v>
          </cell>
          <cell r="C172">
            <v>14.73169384532744</v>
          </cell>
        </row>
        <row r="173">
          <cell r="B173">
            <v>13.082081097355198</v>
          </cell>
          <cell r="C173">
            <v>14.713875393090502</v>
          </cell>
        </row>
        <row r="174">
          <cell r="B174">
            <v>13.0970877174816</v>
          </cell>
          <cell r="C174">
            <v>14.696595701753564</v>
          </cell>
        </row>
        <row r="175">
          <cell r="B175">
            <v>13.112094337608001</v>
          </cell>
          <cell r="C175">
            <v>14.679837757814527</v>
          </cell>
        </row>
        <row r="176">
          <cell r="B176">
            <v>13.127100957734399</v>
          </cell>
          <cell r="C176">
            <v>14.663585256667197</v>
          </cell>
        </row>
        <row r="177">
          <cell r="B177">
            <v>13.142107577860799</v>
          </cell>
          <cell r="C177">
            <v>14.647822566060297</v>
          </cell>
        </row>
        <row r="178">
          <cell r="B178">
            <v>13.1571141979872</v>
          </cell>
          <cell r="C178">
            <v>14.632534691793598</v>
          </cell>
        </row>
        <row r="179">
          <cell r="B179">
            <v>13.172120818113598</v>
          </cell>
          <cell r="C179">
            <v>14.617707245493163</v>
          </cell>
        </row>
        <row r="180">
          <cell r="B180">
            <v>13.187127438239997</v>
          </cell>
          <cell r="C180">
            <v>14.60332641432</v>
          </cell>
        </row>
        <row r="181">
          <cell r="B181">
            <v>13.202134058366401</v>
          </cell>
          <cell r="C181">
            <v>14.589378932478247</v>
          </cell>
        </row>
        <row r="182">
          <cell r="B182">
            <v>13.2171406784928</v>
          </cell>
          <cell r="C182">
            <v>14.57585205439934</v>
          </cell>
        </row>
        <row r="183">
          <cell r="B183">
            <v>13.232147298619198</v>
          </cell>
          <cell r="C183">
            <v>14.56273352948824</v>
          </cell>
        </row>
        <row r="184">
          <cell r="B184">
            <v>13.247153918745598</v>
          </cell>
          <cell r="C184">
            <v>14.550011578326645</v>
          </cell>
        </row>
        <row r="185">
          <cell r="B185">
            <v>13.262160538871999</v>
          </cell>
          <cell r="C185">
            <v>14.537674870236</v>
          </cell>
        </row>
        <row r="186">
          <cell r="B186">
            <v>13.277167158998401</v>
          </cell>
          <cell r="C186">
            <v>14.525712502110519</v>
          </cell>
        </row>
        <row r="187">
          <cell r="B187">
            <v>13.292173779124798</v>
          </cell>
          <cell r="C187">
            <v>14.514113978437164</v>
          </cell>
        </row>
        <row r="188">
          <cell r="B188">
            <v>13.3071803992512</v>
          </cell>
          <cell r="C188">
            <v>14.502869192425599</v>
          </cell>
        </row>
        <row r="189">
          <cell r="B189">
            <v>13.3221870193776</v>
          </cell>
          <cell r="C189">
            <v>14.49196840817687</v>
          </cell>
        </row>
        <row r="190">
          <cell r="B190">
            <v>13.337193639504001</v>
          </cell>
          <cell r="C190">
            <v>14.481402243824729</v>
          </cell>
        </row>
        <row r="191">
          <cell r="B191">
            <v>13.352200259630399</v>
          </cell>
          <cell r="C191">
            <v>14.471161655588173</v>
          </cell>
        </row>
        <row r="192">
          <cell r="B192">
            <v>13.3672068797568</v>
          </cell>
          <cell r="C192">
            <v>14.461237922678398</v>
          </cell>
        </row>
        <row r="193">
          <cell r="B193">
            <v>13.3822134998832</v>
          </cell>
          <cell r="C193">
            <v>14.451622633007087</v>
          </cell>
        </row>
        <row r="194">
          <cell r="B194">
            <v>13.397220120009598</v>
          </cell>
          <cell r="C194">
            <v>14.442307669646903</v>
          </cell>
        </row>
        <row r="195">
          <cell r="B195">
            <v>13.412226740135999</v>
          </cell>
          <cell r="C195">
            <v>14.433285197998433</v>
          </cell>
        </row>
        <row r="196">
          <cell r="B196">
            <v>13.427233360262399</v>
          </cell>
          <cell r="C196">
            <v>14.424547653620854</v>
          </cell>
        </row>
        <row r="197">
          <cell r="B197">
            <v>13.442239980388802</v>
          </cell>
          <cell r="C197">
            <v>14.416087730686709</v>
          </cell>
        </row>
        <row r="198">
          <cell r="B198">
            <v>13.457246600515198</v>
          </cell>
          <cell r="C198">
            <v>14.407898371023702</v>
          </cell>
        </row>
        <row r="199">
          <cell r="B199">
            <v>13.472253220641599</v>
          </cell>
          <cell r="C199">
            <v>14.399972753709037</v>
          </cell>
        </row>
        <row r="200">
          <cell r="B200">
            <v>13.487259840767999</v>
          </cell>
          <cell r="C200">
            <v>14.392304285183998</v>
          </cell>
        </row>
        <row r="201">
          <cell r="B201">
            <v>13.502266460894397</v>
          </cell>
          <cell r="C201">
            <v>14.38488658985877</v>
          </cell>
        </row>
        <row r="202">
          <cell r="B202">
            <v>13.5172730810208</v>
          </cell>
          <cell r="C202">
            <v>14.377713501179253</v>
          </cell>
        </row>
        <row r="203">
          <cell r="B203">
            <v>13.5322797011472</v>
          </cell>
          <cell r="C203">
            <v>14.370779053129697</v>
          </cell>
        </row>
        <row r="204">
          <cell r="B204">
            <v>13.547286321273601</v>
          </cell>
          <cell r="C204">
            <v>14.364077472146478</v>
          </cell>
        </row>
        <row r="205">
          <cell r="B205">
            <v>13.562292941400001</v>
          </cell>
          <cell r="C205">
            <v>14.357603169419997</v>
          </cell>
        </row>
        <row r="206">
          <cell r="B206">
            <v>13.577299561526399</v>
          </cell>
          <cell r="C206">
            <v>14.351350733563198</v>
          </cell>
        </row>
        <row r="207">
          <cell r="B207">
            <v>13.592306181652798</v>
          </cell>
          <cell r="C207">
            <v>14.345314923626399</v>
          </cell>
        </row>
        <row r="208">
          <cell r="B208">
            <v>13.607312801779202</v>
          </cell>
          <cell r="C208">
            <v>14.339490662439598</v>
          </cell>
        </row>
        <row r="209">
          <cell r="B209">
            <v>13.622319421905599</v>
          </cell>
          <cell r="C209">
            <v>14.333873030264426</v>
          </cell>
        </row>
        <row r="210">
          <cell r="B210">
            <v>13.637326042031999</v>
          </cell>
          <cell r="C210">
            <v>14.328457258739073</v>
          </cell>
        </row>
        <row r="211">
          <cell r="B211">
            <v>13.6523326621584</v>
          </cell>
          <cell r="C211">
            <v>14.323238725100575</v>
          </cell>
        </row>
        <row r="212">
          <cell r="B212">
            <v>13.6673392822848</v>
          </cell>
          <cell r="C212">
            <v>14.31821294666967</v>
          </cell>
        </row>
        <row r="213">
          <cell r="B213">
            <v>13.6823459024112</v>
          </cell>
          <cell r="C213">
            <v>14.313375575584544</v>
          </cell>
        </row>
        <row r="214">
          <cell r="B214">
            <v>13.697352522537599</v>
          </cell>
          <cell r="C214">
            <v>14.308722393770294</v>
          </cell>
        </row>
        <row r="215">
          <cell r="B215">
            <v>13.712359142664001</v>
          </cell>
          <cell r="C215">
            <v>14.304249308132</v>
          </cell>
        </row>
        <row r="216">
          <cell r="B216">
            <v>13.727365762790399</v>
          </cell>
          <cell r="C216">
            <v>14.299952345959907</v>
          </cell>
        </row>
        <row r="217">
          <cell r="B217">
            <v>13.742372382916798</v>
          </cell>
          <cell r="C217">
            <v>14.295827650535774</v>
          </cell>
        </row>
        <row r="218">
          <cell r="B218">
            <v>13.757379003043201</v>
          </cell>
          <cell r="C218">
            <v>14.291871476930295</v>
          </cell>
        </row>
        <row r="219">
          <cell r="B219">
            <v>13.772385623169601</v>
          </cell>
          <cell r="C219">
            <v>14.288080187981919</v>
          </cell>
        </row>
        <row r="220">
          <cell r="B220">
            <v>13.787392243295999</v>
          </cell>
          <cell r="C220">
            <v>14.284450250447998</v>
          </cell>
        </row>
        <row r="221">
          <cell r="B221">
            <v>13.802398863422399</v>
          </cell>
          <cell r="C221">
            <v>14.280978231319709</v>
          </cell>
        </row>
        <row r="222">
          <cell r="B222">
            <v>13.8174054835488</v>
          </cell>
          <cell r="C222">
            <v>14.277660794292705</v>
          </cell>
        </row>
        <row r="223">
          <cell r="B223">
            <v>13.832412103675198</v>
          </cell>
          <cell r="C223">
            <v>14.274494696385851</v>
          </cell>
        </row>
        <row r="224">
          <cell r="B224">
            <v>13.847418723801599</v>
          </cell>
          <cell r="C224">
            <v>14.2714767847008</v>
          </cell>
        </row>
        <row r="225">
          <cell r="B225">
            <v>13.862425343928001</v>
          </cell>
          <cell r="C225">
            <v>14.268603993315722</v>
          </cell>
        </row>
        <row r="226">
          <cell r="B226">
            <v>13.8774319640544</v>
          </cell>
          <cell r="C226">
            <v>14.265873340306651</v>
          </cell>
        </row>
        <row r="227">
          <cell r="B227">
            <v>13.8924385841808</v>
          </cell>
          <cell r="C227">
            <v>14.2632819248904</v>
          </cell>
        </row>
        <row r="228">
          <cell r="B228">
            <v>13.907445204307198</v>
          </cell>
          <cell r="C228">
            <v>14.260826924683329</v>
          </cell>
        </row>
        <row r="229">
          <cell r="B229">
            <v>13.922451824433601</v>
          </cell>
          <cell r="C229">
            <v>14.25850559307049</v>
          </cell>
        </row>
        <row r="230">
          <cell r="B230">
            <v>13.937458444560001</v>
          </cell>
          <cell r="C230">
            <v>14.256315256679997</v>
          </cell>
        </row>
        <row r="231">
          <cell r="B231">
            <v>13.952465064686399</v>
          </cell>
          <cell r="C231">
            <v>14.25425331295777</v>
          </cell>
        </row>
        <row r="232">
          <cell r="B232">
            <v>13.9674716848128</v>
          </cell>
        </row>
      </sheetData>
      <sheetData sheetId="14" refreshError="1"/>
      <sheetData sheetId="15" refreshError="1">
        <row r="8">
          <cell r="A8">
            <v>5</v>
          </cell>
          <cell r="AJ8">
            <v>10.936253750400001</v>
          </cell>
          <cell r="AK8">
            <v>36.753010958399997</v>
          </cell>
          <cell r="AL8">
            <v>15.361293475200002</v>
          </cell>
          <cell r="AM8">
            <v>32.815651792800004</v>
          </cell>
        </row>
        <row r="9">
          <cell r="A9">
            <v>6</v>
          </cell>
          <cell r="N9">
            <v>14.293655417395202</v>
          </cell>
          <cell r="O9">
            <v>42.024148111897603</v>
          </cell>
          <cell r="P9">
            <v>13.363354139007999</v>
          </cell>
          <cell r="Q9">
            <v>37.528599018570667</v>
          </cell>
          <cell r="AJ9">
            <v>12.0989364672</v>
          </cell>
          <cell r="AK9">
            <v>32.547108316799999</v>
          </cell>
          <cell r="AL9">
            <v>15.665670455359999</v>
          </cell>
          <cell r="AM9">
            <v>29.931956821546667</v>
          </cell>
        </row>
        <row r="10">
          <cell r="A10">
            <v>7</v>
          </cell>
          <cell r="N10">
            <v>14.556302705894398</v>
          </cell>
          <cell r="O10">
            <v>38.081409676147203</v>
          </cell>
          <cell r="P10">
            <v>13.664864761376</v>
          </cell>
          <cell r="Q10">
            <v>34.097957651659428</v>
          </cell>
          <cell r="AD10">
            <v>13.03665</v>
          </cell>
          <cell r="AE10">
            <v>20.940523371428572</v>
          </cell>
          <cell r="AH10">
            <v>10.647123480960001</v>
          </cell>
          <cell r="AI10">
            <v>27.682290405394287</v>
          </cell>
          <cell r="AJ10">
            <v>13.261619184000001</v>
          </cell>
          <cell r="AK10">
            <v>29.708989675200005</v>
          </cell>
          <cell r="AL10">
            <v>15.97004743552</v>
          </cell>
          <cell r="AM10">
            <v>27.915657124960003</v>
          </cell>
        </row>
        <row r="11">
          <cell r="A11">
            <v>8</v>
          </cell>
          <cell r="N11">
            <v>14.8189499943936</v>
          </cell>
          <cell r="O11">
            <v>35.157186760396804</v>
          </cell>
          <cell r="P11">
            <v>13.966375383743999</v>
          </cell>
          <cell r="Q11">
            <v>31.562665454272004</v>
          </cell>
          <cell r="AD11">
            <v>13.1039172</v>
          </cell>
          <cell r="AE11">
            <v>19.956743400000001</v>
          </cell>
          <cell r="AH11">
            <v>10.89150688704</v>
          </cell>
          <cell r="AI11">
            <v>25.568168502719999</v>
          </cell>
          <cell r="AJ11">
            <v>14.424301900800002</v>
          </cell>
          <cell r="AK11">
            <v>27.725736033600004</v>
          </cell>
          <cell r="AL11">
            <v>16.274424415680002</v>
          </cell>
          <cell r="AM11">
            <v>26.441479475039998</v>
          </cell>
        </row>
        <row r="12">
          <cell r="A12">
            <v>9</v>
          </cell>
          <cell r="N12">
            <v>15.081597282892799</v>
          </cell>
          <cell r="O12">
            <v>32.911974191313071</v>
          </cell>
          <cell r="P12">
            <v>14.267886006112001</v>
          </cell>
          <cell r="Q12">
            <v>29.624272703233785</v>
          </cell>
          <cell r="AD12">
            <v>13.171184400000001</v>
          </cell>
          <cell r="AE12">
            <v>19.199055333333334</v>
          </cell>
          <cell r="AH12">
            <v>11.135890293119999</v>
          </cell>
          <cell r="AI12">
            <v>23.951005179093336</v>
          </cell>
          <cell r="AJ12">
            <v>15.586984617600002</v>
          </cell>
          <cell r="AK12">
            <v>26.312392392</v>
          </cell>
          <cell r="AL12">
            <v>16.578801395839999</v>
          </cell>
          <cell r="AM12">
            <v>25.328716522897775</v>
          </cell>
        </row>
        <row r="13">
          <cell r="A13">
            <v>10</v>
          </cell>
          <cell r="L13">
            <v>11.682603967871998</v>
          </cell>
          <cell r="M13">
            <v>25.950679633535998</v>
          </cell>
          <cell r="N13">
            <v>15.344244571392002</v>
          </cell>
          <cell r="O13">
            <v>31.142068864896004</v>
          </cell>
          <cell r="P13">
            <v>14.56939662848</v>
          </cell>
          <cell r="Q13">
            <v>28.103709564640003</v>
          </cell>
          <cell r="AD13">
            <v>13.238451600000001</v>
          </cell>
          <cell r="AE13">
            <v>18.599631599999999</v>
          </cell>
          <cell r="AH13">
            <v>11.3802736992</v>
          </cell>
          <cell r="AI13">
            <v>22.681712860800001</v>
          </cell>
          <cell r="AJ13">
            <v>16.749667334400005</v>
          </cell>
          <cell r="AK13">
            <v>25.297985750399999</v>
          </cell>
          <cell r="AL13">
            <v>16.883178376</v>
          </cell>
          <cell r="AM13">
            <v>24.468943859199996</v>
          </cell>
        </row>
        <row r="14">
          <cell r="A14">
            <v>11</v>
          </cell>
          <cell r="L14">
            <v>11.7660115675392</v>
          </cell>
          <cell r="M14">
            <v>24.65737310027869</v>
          </cell>
          <cell r="N14">
            <v>15.606891859891201</v>
          </cell>
          <cell r="O14">
            <v>29.717841533145602</v>
          </cell>
          <cell r="P14">
            <v>14.870907250847999</v>
          </cell>
          <cell r="Q14">
            <v>26.887022507824</v>
          </cell>
          <cell r="AD14">
            <v>13.305718800000001</v>
          </cell>
          <cell r="AE14">
            <v>18.115309199999999</v>
          </cell>
          <cell r="AH14">
            <v>11.624657105279999</v>
          </cell>
          <cell r="AI14">
            <v>21.665417637294546</v>
          </cell>
          <cell r="AJ14">
            <v>17.912350051200001</v>
          </cell>
          <cell r="AK14">
            <v>24.573715108800005</v>
          </cell>
          <cell r="AL14">
            <v>17.187555356160001</v>
          </cell>
          <cell r="AM14">
            <v>23.793164132552729</v>
          </cell>
        </row>
        <row r="15">
          <cell r="A15">
            <v>12</v>
          </cell>
          <cell r="L15">
            <v>11.849419167206397</v>
          </cell>
          <cell r="M15">
            <v>23.586568289203196</v>
          </cell>
          <cell r="N15">
            <v>15.869539148390402</v>
          </cell>
          <cell r="O15">
            <v>28.552872697395202</v>
          </cell>
          <cell r="P15">
            <v>15.172417873216</v>
          </cell>
          <cell r="Q15">
            <v>25.89824251234133</v>
          </cell>
          <cell r="AD15">
            <v>13.372986000000001</v>
          </cell>
          <cell r="AE15">
            <v>17.717312800000002</v>
          </cell>
          <cell r="AH15">
            <v>11.869040511360001</v>
          </cell>
          <cell r="AI15">
            <v>20.838870234880002</v>
          </cell>
          <cell r="AJ15">
            <v>19.075032768</v>
          </cell>
          <cell r="AK15">
            <v>24.067046467200001</v>
          </cell>
          <cell r="AL15">
            <v>17.491932336320001</v>
          </cell>
          <cell r="AM15">
            <v>23.255379108693333</v>
          </cell>
        </row>
        <row r="16">
          <cell r="A16">
            <v>13</v>
          </cell>
          <cell r="L16">
            <v>11.9328267668736</v>
          </cell>
          <cell r="M16">
            <v>22.686918649036798</v>
          </cell>
          <cell r="N16">
            <v>16.132186436889601</v>
          </cell>
          <cell r="O16">
            <v>27.587333473952491</v>
          </cell>
          <cell r="P16">
            <v>15.473928495584001</v>
          </cell>
          <cell r="Q16">
            <v>25.084775640961233</v>
          </cell>
          <cell r="AD16">
            <v>13.440253200000001</v>
          </cell>
          <cell r="AE16">
            <v>17.385721015384615</v>
          </cell>
          <cell r="AH16">
            <v>12.11342391744</v>
          </cell>
          <cell r="AI16">
            <v>20.158282694843077</v>
          </cell>
          <cell r="AJ16">
            <v>20.237715484799999</v>
          </cell>
          <cell r="AK16">
            <v>23.727763979446156</v>
          </cell>
          <cell r="AL16">
            <v>17.796309316479999</v>
          </cell>
          <cell r="AM16">
            <v>22.82374385620923</v>
          </cell>
        </row>
        <row r="17">
          <cell r="A17">
            <v>14</v>
          </cell>
          <cell r="L17">
            <v>12.016234366540798</v>
          </cell>
          <cell r="M17">
            <v>21.921748071727542</v>
          </cell>
          <cell r="N17">
            <v>16.3948337253888</v>
          </cell>
          <cell r="O17">
            <v>26.778488945894399</v>
          </cell>
          <cell r="P17">
            <v>15.775439117951999</v>
          </cell>
          <cell r="Q17">
            <v>24.409054795661717</v>
          </cell>
          <cell r="AD17">
            <v>13.507520400000001</v>
          </cell>
          <cell r="AE17">
            <v>17.106304285714284</v>
          </cell>
          <cell r="AH17">
            <v>12.357807323519999</v>
          </cell>
          <cell r="AI17">
            <v>19.592377903817145</v>
          </cell>
          <cell r="AJ17">
            <v>21.400398201599998</v>
          </cell>
          <cell r="AK17">
            <v>23.519999184</v>
          </cell>
          <cell r="AL17">
            <v>18.100686296639999</v>
          </cell>
          <cell r="AM17">
            <v>22.475511995520002</v>
          </cell>
        </row>
        <row r="18">
          <cell r="A18">
            <v>15</v>
          </cell>
          <cell r="L18">
            <v>12.099641966207999</v>
          </cell>
          <cell r="M18">
            <v>21.264160744703997</v>
          </cell>
          <cell r="N18">
            <v>16.657481013887999</v>
          </cell>
          <cell r="O18">
            <v>26.095000174144001</v>
          </cell>
          <cell r="P18">
            <v>16.07694974032</v>
          </cell>
          <cell r="Q18">
            <v>23.843530771226668</v>
          </cell>
          <cell r="AD18">
            <v>13.574787600000001</v>
          </cell>
          <cell r="AE18">
            <v>16.8686276</v>
          </cell>
          <cell r="AH18">
            <v>12.6021907296</v>
          </cell>
          <cell r="AI18">
            <v>19.118219312000001</v>
          </cell>
          <cell r="AJ18">
            <v>22.563080918400001</v>
          </cell>
          <cell r="AK18">
            <v>23.417448542399999</v>
          </cell>
          <cell r="AL18">
            <v>18.4050632768</v>
          </cell>
          <cell r="AM18">
            <v>22.194002848266667</v>
          </cell>
        </row>
        <row r="19">
          <cell r="A19">
            <v>16</v>
          </cell>
          <cell r="L19">
            <v>12.1830495658752</v>
          </cell>
          <cell r="M19">
            <v>20.693984808537596</v>
          </cell>
          <cell r="N19">
            <v>16.920128302387198</v>
          </cell>
          <cell r="O19">
            <v>25.5133629543936</v>
          </cell>
          <cell r="P19">
            <v>16.378460362687999</v>
          </cell>
          <cell r="Q19">
            <v>23.367541663743999</v>
          </cell>
          <cell r="AD19">
            <v>13.6420548</v>
          </cell>
          <cell r="AE19">
            <v>16.664864699999999</v>
          </cell>
          <cell r="AH19">
            <v>12.846574135679999</v>
          </cell>
          <cell r="AI19">
            <v>18.718604507040002</v>
          </cell>
          <cell r="AJ19">
            <v>23.7257636352</v>
          </cell>
          <cell r="AK19">
            <v>23.400384400800004</v>
          </cell>
          <cell r="AL19">
            <v>18.709440256960001</v>
          </cell>
          <cell r="AM19">
            <v>21.966705905680001</v>
          </cell>
        </row>
        <row r="20">
          <cell r="A20">
            <v>17</v>
          </cell>
          <cell r="L20">
            <v>12.266457165542398</v>
          </cell>
          <cell r="M20">
            <v>20.195794723665315</v>
          </cell>
          <cell r="N20">
            <v>17.182775590886401</v>
          </cell>
          <cell r="O20">
            <v>25.015603483349079</v>
          </cell>
          <cell r="P20">
            <v>16.679970985056002</v>
          </cell>
          <cell r="Q20">
            <v>22.965287193751532</v>
          </cell>
          <cell r="AD20">
            <v>13.709322</v>
          </cell>
          <cell r="AE20">
            <v>16.489030799999998</v>
          </cell>
          <cell r="AH20">
            <v>13.09095754176</v>
          </cell>
          <cell r="AI20">
            <v>18.380378703021179</v>
          </cell>
          <cell r="AL20">
            <v>19.013817237120001</v>
          </cell>
          <cell r="AM20">
            <v>21.784054308112943</v>
          </cell>
        </row>
        <row r="21">
          <cell r="A21">
            <v>18</v>
          </cell>
          <cell r="L21">
            <v>12.349864765209599</v>
          </cell>
          <cell r="M21">
            <v>19.757592848204798</v>
          </cell>
          <cell r="N21">
            <v>17.4454228793856</v>
          </cell>
          <cell r="O21">
            <v>24.587742136226137</v>
          </cell>
          <cell r="P21">
            <v>16.981481607424001</v>
          </cell>
          <cell r="Q21">
            <v>22.624478255000888</v>
          </cell>
          <cell r="AD21">
            <v>13.7765892</v>
          </cell>
          <cell r="AE21">
            <v>16.336471066666668</v>
          </cell>
          <cell r="AH21">
            <v>13.335340947839999</v>
          </cell>
          <cell r="AI21">
            <v>18.093310399786667</v>
          </cell>
          <cell r="AL21">
            <v>19.318194217280002</v>
          </cell>
          <cell r="AM21">
            <v>21.638607164728889</v>
          </cell>
        </row>
        <row r="22">
          <cell r="A22">
            <v>19</v>
          </cell>
          <cell r="L22">
            <v>12.4332723648768</v>
          </cell>
          <cell r="M22">
            <v>19.369907359617343</v>
          </cell>
          <cell r="N22">
            <v>17.708070167884802</v>
          </cell>
          <cell r="O22">
            <v>24.218742367142404</v>
          </cell>
          <cell r="P22">
            <v>17.282992229792004</v>
          </cell>
          <cell r="Q22">
            <v>22.335412921506524</v>
          </cell>
          <cell r="AD22">
            <v>13.8438564</v>
          </cell>
          <cell r="AE22">
            <v>16.203510631578951</v>
          </cell>
          <cell r="AH22">
            <v>13.579724353920001</v>
          </cell>
          <cell r="AI22">
            <v>17.849322097212632</v>
          </cell>
        </row>
        <row r="23">
          <cell r="A23">
            <v>20</v>
          </cell>
          <cell r="F23">
            <v>13.937668800000001</v>
          </cell>
          <cell r="G23">
            <v>16.300059600000001</v>
          </cell>
          <cell r="L23">
            <v>12.516679964544</v>
          </cell>
          <cell r="M23">
            <v>19.025160799871998</v>
          </cell>
          <cell r="N23">
            <v>17.970717456384001</v>
          </cell>
          <cell r="O23">
            <v>23.899774939392</v>
          </cell>
          <cell r="P23">
            <v>17.58450285216</v>
          </cell>
          <cell r="Q23">
            <v>22.090329652480001</v>
          </cell>
          <cell r="AD23">
            <v>13.9111236</v>
          </cell>
          <cell r="AE23">
            <v>16.087209600000001</v>
          </cell>
          <cell r="AH23">
            <v>13.82410776</v>
          </cell>
          <cell r="AI23">
            <v>17.641951795199997</v>
          </cell>
        </row>
        <row r="24">
          <cell r="A24">
            <v>21</v>
          </cell>
          <cell r="F24">
            <v>13.988958719999999</v>
          </cell>
          <cell r="G24">
            <v>16.188785988571425</v>
          </cell>
          <cell r="L24">
            <v>12.600087564211197</v>
          </cell>
          <cell r="M24">
            <v>18.717219036277029</v>
          </cell>
          <cell r="N24">
            <v>18.2333647448832</v>
          </cell>
          <cell r="O24">
            <v>23.6236923756416</v>
          </cell>
          <cell r="P24">
            <v>17.886013474528003</v>
          </cell>
          <cell r="Q24">
            <v>21.882945295854476</v>
          </cell>
          <cell r="AD24">
            <v>13.9783908</v>
          </cell>
          <cell r="AE24">
            <v>15.985188057142855</v>
          </cell>
          <cell r="AH24">
            <v>14.068491166080001</v>
          </cell>
          <cell r="AI24">
            <v>17.465968350811426</v>
          </cell>
        </row>
        <row r="25">
          <cell r="A25">
            <v>22</v>
          </cell>
          <cell r="F25">
            <v>14.040248640000002</v>
          </cell>
          <cell r="G25">
            <v>16.089959519999997</v>
          </cell>
          <cell r="L25">
            <v>12.683495163878399</v>
          </cell>
          <cell r="M25">
            <v>18.441063232993745</v>
          </cell>
          <cell r="N25">
            <v>18.496012033382403</v>
          </cell>
          <cell r="O25">
            <v>23.384646739891199</v>
          </cell>
          <cell r="P25">
            <v>18.187524096896002</v>
          </cell>
          <cell r="Q25">
            <v>21.708119090848001</v>
          </cell>
          <cell r="AD25">
            <v>14.045658</v>
          </cell>
          <cell r="AE25">
            <v>15.8954988</v>
          </cell>
          <cell r="AH25">
            <v>14.31287457216</v>
          </cell>
          <cell r="AI25">
            <v>17.317091738007271</v>
          </cell>
        </row>
        <row r="26">
          <cell r="A26">
            <v>23</v>
          </cell>
          <cell r="F26">
            <v>14.091538560000002</v>
          </cell>
          <cell r="G26">
            <v>16.001956653913044</v>
          </cell>
          <cell r="L26">
            <v>12.766902763545598</v>
          </cell>
          <cell r="M26">
            <v>18.192547395198886</v>
          </cell>
          <cell r="N26">
            <v>18.758659321881598</v>
          </cell>
          <cell r="O26">
            <v>23.177807128488627</v>
          </cell>
          <cell r="P26">
            <v>18.489034719264001</v>
          </cell>
          <cell r="Q26">
            <v>21.561604322032</v>
          </cell>
          <cell r="AD26">
            <v>14.112925199999999</v>
          </cell>
          <cell r="AE26">
            <v>15.816533269565216</v>
          </cell>
          <cell r="AH26">
            <v>14.557257978239999</v>
          </cell>
          <cell r="AI26">
            <v>17.191786283102608</v>
          </cell>
        </row>
        <row r="27">
          <cell r="A27">
            <v>24</v>
          </cell>
          <cell r="F27">
            <v>14.14282848</v>
          </cell>
          <cell r="G27">
            <v>15.923424439999998</v>
          </cell>
          <cell r="L27">
            <v>12.850310363212797</v>
          </cell>
          <cell r="M27">
            <v>17.968216527206398</v>
          </cell>
          <cell r="N27">
            <v>19.021306610380798</v>
          </cell>
          <cell r="O27">
            <v>22.999147788390406</v>
          </cell>
          <cell r="P27">
            <v>18.790545341632001</v>
          </cell>
          <cell r="Q27">
            <v>21.439862059882667</v>
          </cell>
          <cell r="AD27">
            <v>14.180192399999999</v>
          </cell>
          <cell r="AE27">
            <v>15.746951000000001</v>
          </cell>
          <cell r="AH27">
            <v>14.801641384319998</v>
          </cell>
          <cell r="AI27">
            <v>17.087105591359997</v>
          </cell>
        </row>
        <row r="28">
          <cell r="A28">
            <v>25</v>
          </cell>
          <cell r="F28">
            <v>14.194118399999999</v>
          </cell>
          <cell r="G28">
            <v>15.8532264</v>
          </cell>
          <cell r="L28">
            <v>12.933717962879998</v>
          </cell>
          <cell r="M28">
            <v>17.765168432639999</v>
          </cell>
          <cell r="N28">
            <v>19.28395389888</v>
          </cell>
          <cell r="O28">
            <v>22.845287087040003</v>
          </cell>
          <cell r="P28">
            <v>19.092055964000004</v>
          </cell>
          <cell r="Q28">
            <v>21.339919603600002</v>
          </cell>
          <cell r="AD28">
            <v>14.247459600000001</v>
          </cell>
          <cell r="AE28">
            <v>15.685626000000003</v>
          </cell>
          <cell r="AH28">
            <v>15.046024790399999</v>
          </cell>
          <cell r="AI28">
            <v>17.000574691200001</v>
          </cell>
        </row>
        <row r="29">
          <cell r="A29">
            <v>26</v>
          </cell>
          <cell r="F29">
            <v>14.245408320000001</v>
          </cell>
          <cell r="G29">
            <v>15.79040089846154</v>
          </cell>
          <cell r="L29">
            <v>13.017125562547198</v>
          </cell>
          <cell r="M29">
            <v>17.580947406873598</v>
          </cell>
          <cell r="N29">
            <v>19.546601187379203</v>
          </cell>
          <cell r="O29">
            <v>22.713363643043447</v>
          </cell>
          <cell r="P29">
            <v>19.393566586367999</v>
          </cell>
          <cell r="Q29">
            <v>21.259261590968613</v>
          </cell>
          <cell r="AD29">
            <v>14.314726800000001</v>
          </cell>
          <cell r="AE29">
            <v>15.63160550769231</v>
          </cell>
        </row>
        <row r="30">
          <cell r="A30">
            <v>27</v>
          </cell>
          <cell r="F30">
            <v>14.296698240000001</v>
          </cell>
          <cell r="G30">
            <v>15.734128764444446</v>
          </cell>
          <cell r="L30">
            <v>13.100533162214401</v>
          </cell>
          <cell r="M30">
            <v>17.413461553373864</v>
          </cell>
          <cell r="N30">
            <v>19.809248475878402</v>
          </cell>
          <cell r="O30">
            <v>22.600939983361425</v>
          </cell>
          <cell r="P30">
            <v>19.695077208736002</v>
          </cell>
          <cell r="Q30">
            <v>21.195745306027263</v>
          </cell>
          <cell r="AD30">
            <v>14.381994000000001</v>
          </cell>
          <cell r="AE30">
            <v>15.584077911111114</v>
          </cell>
        </row>
        <row r="31">
          <cell r="A31">
            <v>28</v>
          </cell>
          <cell r="F31">
            <v>14.34798816</v>
          </cell>
          <cell r="G31">
            <v>15.68370785142857</v>
          </cell>
          <cell r="L31">
            <v>13.183940761881599</v>
          </cell>
          <cell r="M31">
            <v>17.260917817969368</v>
          </cell>
          <cell r="N31">
            <v>20.071895764377601</v>
          </cell>
          <cell r="O31">
            <v>22.505926845388803</v>
          </cell>
          <cell r="P31">
            <v>19.996587831104002</v>
          </cell>
          <cell r="Q31">
            <v>21.147534135094855</v>
          </cell>
          <cell r="AD31">
            <v>14.4492612</v>
          </cell>
          <cell r="AE31">
            <v>15.542347542857142</v>
          </cell>
        </row>
        <row r="32">
          <cell r="A32">
            <v>29</v>
          </cell>
          <cell r="F32">
            <v>14.39927808</v>
          </cell>
          <cell r="G32">
            <v>15.638532860689656</v>
          </cell>
          <cell r="L32">
            <v>13.267348361548798</v>
          </cell>
          <cell r="M32">
            <v>17.121770464305435</v>
          </cell>
          <cell r="N32">
            <v>25.084671131520004</v>
          </cell>
          <cell r="O32">
            <v>22.426523140672884</v>
          </cell>
          <cell r="P32">
            <v>20.298098453472001</v>
          </cell>
          <cell r="Q32">
            <v>21.11304479051531</v>
          </cell>
          <cell r="AD32">
            <v>14.5165284</v>
          </cell>
          <cell r="AE32">
            <v>15.505814689655173</v>
          </cell>
        </row>
        <row r="33">
          <cell r="A33">
            <v>30</v>
          </cell>
          <cell r="F33">
            <v>14.450568000000001</v>
          </cell>
          <cell r="G33">
            <v>15.598079200000001</v>
          </cell>
          <cell r="L33">
            <v>13.350755961215999</v>
          </cell>
          <cell r="M33">
            <v>16.994679854207995</v>
          </cell>
          <cell r="N33">
            <v>26.338579238400005</v>
          </cell>
          <cell r="O33">
            <v>22.361167925888005</v>
          </cell>
          <cell r="P33">
            <v>20.59960907584</v>
          </cell>
          <cell r="Q33">
            <v>21.090905089653333</v>
          </cell>
          <cell r="AD33">
            <v>14.5837956</v>
          </cell>
          <cell r="AE33">
            <v>15.473959600000001</v>
          </cell>
        </row>
        <row r="34">
          <cell r="A34">
            <v>31</v>
          </cell>
          <cell r="F34">
            <v>14.501857920000003</v>
          </cell>
          <cell r="G34">
            <v>15.561889966451611</v>
          </cell>
          <cell r="L34">
            <v>13.434163560883199</v>
          </cell>
          <cell r="M34">
            <v>16.878479206041597</v>
          </cell>
          <cell r="N34">
            <v>27.592487345280006</v>
          </cell>
          <cell r="O34">
            <v>22.308501669750505</v>
          </cell>
          <cell r="P34">
            <v>20.901119698208003</v>
          </cell>
          <cell r="Q34">
            <v>21.079919905697551</v>
          </cell>
        </row>
        <row r="35">
          <cell r="A35">
            <v>32</v>
          </cell>
          <cell r="F35">
            <v>14.553147840000001</v>
          </cell>
          <cell r="G35">
            <v>15.52956537</v>
          </cell>
          <cell r="L35">
            <v>13.517571160550398</v>
          </cell>
          <cell r="M35">
            <v>16.772147585875196</v>
          </cell>
          <cell r="N35">
            <v>28.846395452160007</v>
          </cell>
          <cell r="O35">
            <v>22.267334782387202</v>
          </cell>
          <cell r="P35">
            <v>21.202630320576002</v>
          </cell>
          <cell r="Q35">
            <v>21.079043502688002</v>
          </cell>
        </row>
        <row r="36">
          <cell r="A36">
            <v>33</v>
          </cell>
          <cell r="F36">
            <v>14.60443776</v>
          </cell>
          <cell r="G36">
            <v>15.50075408</v>
          </cell>
          <cell r="L36">
            <v>13.600978760217599</v>
          </cell>
          <cell r="M36">
            <v>16.674787809345162</v>
          </cell>
          <cell r="N36">
            <v>30.10030355904</v>
          </cell>
          <cell r="O36">
            <v>22.236621866636799</v>
          </cell>
          <cell r="P36">
            <v>29.495262987840007</v>
          </cell>
          <cell r="Q36">
            <v>21.087356900538666</v>
          </cell>
        </row>
        <row r="37">
          <cell r="A37">
            <v>34</v>
          </cell>
          <cell r="F37">
            <v>14.65572768</v>
          </cell>
          <cell r="G37">
            <v>15.475146098823533</v>
          </cell>
          <cell r="L37">
            <v>13.684386359884797</v>
          </cell>
          <cell r="M37">
            <v>16.585608243189455</v>
          </cell>
          <cell r="P37">
            <v>31.233241784320004</v>
          </cell>
          <cell r="Q37">
            <v>21.104049234467766</v>
          </cell>
        </row>
        <row r="38">
          <cell r="A38">
            <v>35</v>
          </cell>
          <cell r="D38">
            <v>19.63580208099</v>
          </cell>
          <cell r="E38">
            <v>24.003558817352143</v>
          </cell>
          <cell r="F38">
            <v>14.707017600000002</v>
          </cell>
          <cell r="G38">
            <v>15.452466857142859</v>
          </cell>
          <cell r="H38">
            <v>17.101838438999998</v>
          </cell>
          <cell r="I38">
            <v>23.778442999499998</v>
          </cell>
          <cell r="L38">
            <v>13.767793959551998</v>
          </cell>
          <cell r="M38">
            <v>16.503907726518854</v>
          </cell>
          <cell r="P38">
            <v>32.971220580800008</v>
          </cell>
          <cell r="Q38">
            <v>21.128402309954286</v>
          </cell>
        </row>
        <row r="39">
          <cell r="A39">
            <v>36</v>
          </cell>
          <cell r="D39">
            <v>19.746735330503999</v>
          </cell>
          <cell r="E39">
            <v>23.883772980918664</v>
          </cell>
          <cell r="F39">
            <v>14.758307520000001</v>
          </cell>
          <cell r="G39">
            <v>15.432472293333335</v>
          </cell>
          <cell r="H39">
            <v>17.1457360984</v>
          </cell>
          <cell r="I39">
            <v>23.59359145142222</v>
          </cell>
          <cell r="L39">
            <v>13.8512015592192</v>
          </cell>
          <cell r="M39">
            <v>16.429063005209599</v>
          </cell>
          <cell r="P39">
            <v>34.709199377280008</v>
          </cell>
          <cell r="Q39">
            <v>21.159777731868445</v>
          </cell>
        </row>
        <row r="40">
          <cell r="A40">
            <v>37</v>
          </cell>
          <cell r="D40">
            <v>19.857668580018</v>
          </cell>
          <cell r="E40">
            <v>23.773460250495486</v>
          </cell>
          <cell r="F40">
            <v>14.809597439999999</v>
          </cell>
          <cell r="G40">
            <v>15.414944730810811</v>
          </cell>
          <cell r="H40">
            <v>17.189633757799999</v>
          </cell>
          <cell r="I40">
            <v>23.419918302143241</v>
          </cell>
          <cell r="L40">
            <v>13.934609158886399</v>
          </cell>
          <cell r="M40">
            <v>16.360518203962116</v>
          </cell>
          <cell r="P40">
            <v>36.447178173760001</v>
          </cell>
          <cell r="Q40">
            <v>21.197606120770164</v>
          </cell>
        </row>
        <row r="41">
          <cell r="A41">
            <v>38</v>
          </cell>
          <cell r="D41">
            <v>19.968601829532002</v>
          </cell>
          <cell r="E41">
            <v>23.671872749292316</v>
          </cell>
          <cell r="F41">
            <v>14.860887360000001</v>
          </cell>
          <cell r="G41">
            <v>15.399689406315792</v>
          </cell>
          <cell r="H41">
            <v>17.233531417199998</v>
          </cell>
          <cell r="I41">
            <v>23.256541046494736</v>
          </cell>
          <cell r="L41">
            <v>14.0180167585536</v>
          </cell>
          <cell r="M41">
            <v>16.297775960666272</v>
          </cell>
          <cell r="P41">
            <v>38.185156970240008</v>
          </cell>
          <cell r="Q41">
            <v>21.241378031897266</v>
          </cell>
        </row>
        <row r="42">
          <cell r="A42">
            <v>39</v>
          </cell>
          <cell r="D42">
            <v>20.079535079046</v>
          </cell>
          <cell r="E42">
            <v>23.578339305830688</v>
          </cell>
          <cell r="F42">
            <v>14.912177280000002</v>
          </cell>
          <cell r="G42">
            <v>15.386531532307691</v>
          </cell>
          <cell r="H42">
            <v>17.277429076600001</v>
          </cell>
          <cell r="I42">
            <v>23.102667692658972</v>
          </cell>
          <cell r="L42">
            <v>14.101424358220799</v>
          </cell>
          <cell r="M42">
            <v>16.240389924710396</v>
          </cell>
        </row>
        <row r="43">
          <cell r="A43">
            <v>40</v>
          </cell>
          <cell r="D43">
            <v>20.190468328560002</v>
          </cell>
          <cell r="E43">
            <v>23.492255865779999</v>
          </cell>
          <cell r="F43">
            <v>14.9634672</v>
          </cell>
          <cell r="G43">
            <v>15.375313800000001</v>
          </cell>
          <cell r="H43">
            <v>17.321326736</v>
          </cell>
          <cell r="I43">
            <v>22.957585447999996</v>
          </cell>
          <cell r="L43">
            <v>14.184831957887999</v>
          </cell>
          <cell r="M43">
            <v>16.187958380544</v>
          </cell>
        </row>
        <row r="44">
          <cell r="A44">
            <v>41</v>
          </cell>
          <cell r="D44">
            <v>20.301401578074</v>
          </cell>
          <cell r="E44">
            <v>23.413077306939442</v>
          </cell>
          <cell r="F44">
            <v>15.014757119999999</v>
          </cell>
          <cell r="G44">
            <v>15.365894247804878</v>
          </cell>
          <cell r="H44">
            <v>17.365224395399999</v>
          </cell>
          <cell r="I44">
            <v>22.82065106062683</v>
          </cell>
          <cell r="L44">
            <v>14.268239557555198</v>
          </cell>
          <cell r="M44">
            <v>16.1401188043776</v>
          </cell>
        </row>
        <row r="45">
          <cell r="A45">
            <v>42</v>
          </cell>
          <cell r="D45">
            <v>20.412334827588001</v>
          </cell>
          <cell r="E45">
            <v>23.340310423508289</v>
          </cell>
          <cell r="F45">
            <v>15.066047040000001</v>
          </cell>
          <cell r="G45">
            <v>15.358144434285716</v>
          </cell>
          <cell r="H45">
            <v>17.409122054800001</v>
          </cell>
          <cell r="I45">
            <v>22.691282540733329</v>
          </cell>
          <cell r="L45">
            <v>14.351647157222398</v>
          </cell>
          <cell r="M45">
            <v>16.096543198496914</v>
          </cell>
        </row>
        <row r="46">
          <cell r="A46">
            <v>43</v>
          </cell>
          <cell r="D46">
            <v>20.523268077101999</v>
          </cell>
          <cell r="E46">
            <v>23.273507889295185</v>
          </cell>
          <cell r="F46">
            <v>15.117336960000001</v>
          </cell>
          <cell r="G46">
            <v>15.351947866046512</v>
          </cell>
          <cell r="H46">
            <v>17.4530197142</v>
          </cell>
          <cell r="I46">
            <v>22.568952037099997</v>
          </cell>
          <cell r="L46">
            <v>14.435054756889597</v>
          </cell>
          <cell r="M46">
            <v>16.056934076602939</v>
          </cell>
        </row>
        <row r="47">
          <cell r="A47">
            <v>44</v>
          </cell>
          <cell r="D47">
            <v>20.634201326616001</v>
          </cell>
          <cell r="E47">
            <v>23.212263044126185</v>
          </cell>
          <cell r="F47">
            <v>15.168626880000001</v>
          </cell>
          <cell r="G47">
            <v>15.34719864</v>
          </cell>
          <cell r="H47">
            <v>17.496917373599999</v>
          </cell>
          <cell r="I47">
            <v>22.453179684981819</v>
          </cell>
          <cell r="L47">
            <v>14.5184623565568</v>
          </cell>
          <cell r="M47">
            <v>16.021020996605671</v>
          </cell>
        </row>
        <row r="48">
          <cell r="A48">
            <v>45</v>
          </cell>
          <cell r="D48">
            <v>20.745134576129999</v>
          </cell>
          <cell r="E48">
            <v>23.156205375398333</v>
          </cell>
          <cell r="F48">
            <v>15.2199168</v>
          </cell>
          <cell r="G48">
            <v>15.343800266666669</v>
          </cell>
          <cell r="H48">
            <v>17.540815032999998</v>
          </cell>
          <cell r="I48">
            <v>22.343528274277777</v>
          </cell>
          <cell r="L48">
            <v>14.601869956224</v>
          </cell>
          <cell r="M48">
            <v>15.988557555711999</v>
          </cell>
        </row>
        <row r="49">
          <cell r="A49">
            <v>46</v>
          </cell>
          <cell r="D49">
            <v>20.856067825644004</v>
          </cell>
          <cell r="E49">
            <v>23.104996588995913</v>
          </cell>
          <cell r="F49">
            <v>15.27120672</v>
          </cell>
          <cell r="G49">
            <v>15.34166464695652</v>
          </cell>
          <cell r="H49">
            <v>17.5847126924</v>
          </cell>
          <cell r="I49">
            <v>22.23959861315652</v>
          </cell>
          <cell r="L49">
            <v>14.685277555891199</v>
          </cell>
          <cell r="M49">
            <v>15.959318777458641</v>
          </cell>
        </row>
        <row r="50">
          <cell r="A50">
            <v>47</v>
          </cell>
          <cell r="D50">
            <v>20.967001075158002</v>
          </cell>
          <cell r="E50">
            <v>23.058327181791768</v>
          </cell>
          <cell r="F50">
            <v>15.322496640000002</v>
          </cell>
          <cell r="G50">
            <v>15.340711179574466</v>
          </cell>
          <cell r="H50">
            <v>17.628610351799999</v>
          </cell>
          <cell r="I50">
            <v>22.141025483559577</v>
          </cell>
          <cell r="L50">
            <v>14.7686851555584</v>
          </cell>
          <cell r="M50">
            <v>15.93309883231537</v>
          </cell>
        </row>
        <row r="51">
          <cell r="A51">
            <v>48</v>
          </cell>
          <cell r="D51">
            <v>21.077934324672</v>
          </cell>
          <cell r="E51">
            <v>23.015913442585997</v>
          </cell>
          <cell r="F51">
            <v>15.373786560000001</v>
          </cell>
          <cell r="G51">
            <v>15.340865980000002</v>
          </cell>
          <cell r="H51">
            <v>17.672508011199998</v>
          </cell>
          <cell r="I51">
            <v>22.047474102266666</v>
          </cell>
          <cell r="L51">
            <v>14.852092755225598</v>
          </cell>
          <cell r="M51">
            <v>15.9097090432128</v>
          </cell>
        </row>
        <row r="52">
          <cell r="A52">
            <v>49</v>
          </cell>
          <cell r="D52">
            <v>21.188867574185998</v>
          </cell>
          <cell r="E52">
            <v>22.977494820276675</v>
          </cell>
          <cell r="F52">
            <v>15.42507648</v>
          </cell>
          <cell r="G52">
            <v>15.342061195102044</v>
          </cell>
          <cell r="H52">
            <v>17.716405670600004</v>
          </cell>
          <cell r="I52">
            <v>21.958637015299999</v>
          </cell>
          <cell r="L52">
            <v>14.935500354892799</v>
          </cell>
          <cell r="M52">
            <v>15.888976135291301</v>
          </cell>
        </row>
        <row r="53">
          <cell r="A53">
            <v>50</v>
          </cell>
          <cell r="D53">
            <v>21.2998008237</v>
          </cell>
          <cell r="E53">
            <v>22.94283160785</v>
          </cell>
          <cell r="F53">
            <v>15.476366400000002</v>
          </cell>
          <cell r="G53">
            <v>15.344234399999999</v>
          </cell>
          <cell r="H53">
            <v>17.760303329999999</v>
          </cell>
          <cell r="I53">
            <v>21.874231364999996</v>
          </cell>
          <cell r="L53">
            <v>15.018907954559999</v>
          </cell>
          <cell r="M53">
            <v>15.870740695679999</v>
          </cell>
        </row>
        <row r="54">
          <cell r="A54">
            <v>51</v>
          </cell>
          <cell r="D54">
            <v>21.410734073213998</v>
          </cell>
          <cell r="E54">
            <v>22.911702898842297</v>
          </cell>
          <cell r="F54">
            <v>15.527656320000002</v>
          </cell>
          <cell r="G54">
            <v>15.347328065882355</v>
          </cell>
          <cell r="H54">
            <v>17.804200989399998</v>
          </cell>
          <cell r="I54">
            <v>21.793996478621569</v>
          </cell>
        </row>
        <row r="55">
          <cell r="A55">
            <v>52</v>
          </cell>
          <cell r="D55">
            <v>21.521667322728</v>
          </cell>
          <cell r="E55">
            <v>22.883904779594769</v>
          </cell>
          <cell r="F55">
            <v>15.578946240000001</v>
          </cell>
          <cell r="G55">
            <v>15.35128908923077</v>
          </cell>
          <cell r="H55">
            <v>17.848098648800001</v>
          </cell>
          <cell r="I55">
            <v>21.717691735169232</v>
          </cell>
        </row>
        <row r="56">
          <cell r="A56">
            <v>53</v>
          </cell>
          <cell r="D56">
            <v>21.632600572242001</v>
          </cell>
          <cell r="E56">
            <v>22.859248726158736</v>
          </cell>
          <cell r="F56">
            <v>15.630236159999999</v>
          </cell>
          <cell r="G56">
            <v>15.356068374339625</v>
          </cell>
          <cell r="H56">
            <v>17.8919963082</v>
          </cell>
          <cell r="I56">
            <v>21.645094673722642</v>
          </cell>
        </row>
        <row r="57">
          <cell r="A57">
            <v>54</v>
          </cell>
          <cell r="D57">
            <v>21.743533821755999</v>
          </cell>
          <cell r="E57">
            <v>22.837560179322441</v>
          </cell>
          <cell r="F57">
            <v>15.681526080000001</v>
          </cell>
          <cell r="G57">
            <v>15.361620462222223</v>
          </cell>
          <cell r="H57">
            <v>17.935893967600002</v>
          </cell>
          <cell r="I57">
            <v>21.575999311948149</v>
          </cell>
        </row>
        <row r="58">
          <cell r="A58">
            <v>55</v>
          </cell>
          <cell r="D58">
            <v>21.854467071269998</v>
          </cell>
          <cell r="E58">
            <v>22.818677275089541</v>
          </cell>
          <cell r="F58">
            <v>15.732816000000001</v>
          </cell>
          <cell r="G58">
            <v>15.367903200000002</v>
          </cell>
          <cell r="H58">
            <v>17.979791626999997</v>
          </cell>
          <cell r="I58">
            <v>21.510214648045451</v>
          </cell>
        </row>
        <row r="59">
          <cell r="A59">
            <v>56</v>
          </cell>
          <cell r="D59">
            <v>21.965400320783999</v>
          </cell>
          <cell r="E59">
            <v>22.802449711177712</v>
          </cell>
          <cell r="H59">
            <v>18.0236892864</v>
          </cell>
          <cell r="I59">
            <v>21.447563323200001</v>
          </cell>
        </row>
        <row r="60">
          <cell r="A60">
            <v>57</v>
          </cell>
          <cell r="D60">
            <v>22.076333570298001</v>
          </cell>
          <cell r="E60">
            <v>22.788737732833209</v>
          </cell>
          <cell r="H60">
            <v>18.067586945799999</v>
          </cell>
          <cell r="I60">
            <v>21.387880424829824</v>
          </cell>
        </row>
        <row r="61">
          <cell r="A61">
            <v>58</v>
          </cell>
          <cell r="D61">
            <v>22.187266819811999</v>
          </cell>
          <cell r="E61">
            <v>22.77741122356117</v>
          </cell>
          <cell r="H61">
            <v>18.111484605199998</v>
          </cell>
          <cell r="I61">
            <v>21.331012413634479</v>
          </cell>
        </row>
        <row r="62">
          <cell r="A62">
            <v>59</v>
          </cell>
          <cell r="D62">
            <v>22.298200069325997</v>
          </cell>
          <cell r="E62">
            <v>22.768348888324013</v>
          </cell>
          <cell r="H62">
            <v>18.1553822646</v>
          </cell>
          <cell r="I62">
            <v>21.276816159757622</v>
          </cell>
        </row>
        <row r="63">
          <cell r="A63">
            <v>60</v>
          </cell>
          <cell r="D63">
            <v>22.409133318839999</v>
          </cell>
          <cell r="E63">
            <v>22.761437518420003</v>
          </cell>
          <cell r="H63">
            <v>18.199279923999999</v>
          </cell>
          <cell r="I63">
            <v>21.225158075333333</v>
          </cell>
        </row>
        <row r="64">
          <cell r="A64">
            <v>61</v>
          </cell>
          <cell r="D64">
            <v>22.520066568354</v>
          </cell>
          <cell r="E64">
            <v>22.756571328668802</v>
          </cell>
          <cell r="H64">
            <v>18.243177583399998</v>
          </cell>
          <cell r="I64">
            <v>21.175913332355734</v>
          </cell>
        </row>
        <row r="65">
          <cell r="A65">
            <v>62</v>
          </cell>
          <cell r="D65">
            <v>22.630999817867998</v>
          </cell>
          <cell r="E65">
            <v>22.753651358740449</v>
          </cell>
          <cell r="H65">
            <v>18.287075242799997</v>
          </cell>
          <cell r="I65">
            <v>21.128965156238706</v>
          </cell>
        </row>
        <row r="66">
          <cell r="A66">
            <v>63</v>
          </cell>
          <cell r="D66">
            <v>22.741933067382</v>
          </cell>
          <cell r="E66">
            <v>22.752584931500522</v>
          </cell>
          <cell r="H66">
            <v>18.330972902199999</v>
          </cell>
          <cell r="I66">
            <v>21.084204186655555</v>
          </cell>
        </row>
        <row r="67">
          <cell r="A67">
            <v>64</v>
          </cell>
          <cell r="D67">
            <v>22.852866316895998</v>
          </cell>
          <cell r="E67">
            <v>22.753285162135498</v>
          </cell>
          <cell r="H67">
            <v>18.374870561599998</v>
          </cell>
          <cell r="I67">
            <v>21.0415278983</v>
          </cell>
        </row>
        <row r="68">
          <cell r="A68">
            <v>65</v>
          </cell>
          <cell r="D68">
            <v>22.96379956641</v>
          </cell>
          <cell r="E68">
            <v>22.755670512589614</v>
          </cell>
          <cell r="H68">
            <v>18.418768220999997</v>
          </cell>
          <cell r="I68">
            <v>21.000840075115381</v>
          </cell>
        </row>
        <row r="69">
          <cell r="A69">
            <v>66</v>
          </cell>
          <cell r="D69">
            <v>23.074732815923998</v>
          </cell>
          <cell r="E69">
            <v>22.759664386507453</v>
          </cell>
          <cell r="H69">
            <v>18.462665880400003</v>
          </cell>
          <cell r="I69">
            <v>20.962050332321212</v>
          </cell>
        </row>
        <row r="70">
          <cell r="A70">
            <v>67</v>
          </cell>
          <cell r="D70">
            <v>23.185666065438003</v>
          </cell>
          <cell r="E70">
            <v>22.765194760450342</v>
          </cell>
          <cell r="H70">
            <v>18.506563539799998</v>
          </cell>
          <cell r="I70">
            <v>20.925073681243287</v>
          </cell>
        </row>
        <row r="71">
          <cell r="A71">
            <v>68</v>
          </cell>
          <cell r="D71">
            <v>23.296599314952001</v>
          </cell>
          <cell r="E71">
            <v>22.772193847652467</v>
          </cell>
          <cell r="H71">
            <v>18.550461199199997</v>
          </cell>
          <cell r="I71">
            <v>20.889830132541174</v>
          </cell>
        </row>
        <row r="72">
          <cell r="A72">
            <v>69</v>
          </cell>
          <cell r="D72">
            <v>23.407532564466003</v>
          </cell>
          <cell r="E72">
            <v>22.780597791015609</v>
          </cell>
          <cell r="H72">
            <v>18.5943588586</v>
          </cell>
          <cell r="I72">
            <v>20.856244333937681</v>
          </cell>
        </row>
        <row r="73">
          <cell r="A73">
            <v>70</v>
          </cell>
          <cell r="D73">
            <v>23.518465813980001</v>
          </cell>
          <cell r="E73">
            <v>22.790346382418566</v>
          </cell>
          <cell r="H73">
            <v>18.638256517999999</v>
          </cell>
          <cell r="I73">
            <v>20.824245239000003</v>
          </cell>
        </row>
        <row r="74">
          <cell r="A74">
            <v>71</v>
          </cell>
          <cell r="D74">
            <v>23.629399063494002</v>
          </cell>
          <cell r="E74">
            <v>22.801382805747</v>
          </cell>
          <cell r="H74">
            <v>18.682154177400001</v>
          </cell>
          <cell r="I74">
            <v>20.793765803911267</v>
          </cell>
        </row>
        <row r="75">
          <cell r="A75">
            <v>72</v>
          </cell>
          <cell r="D75">
            <v>23.740332313008004</v>
          </cell>
          <cell r="E75">
            <v>22.813653401337334</v>
          </cell>
          <cell r="H75">
            <v>18.7260518368</v>
          </cell>
          <cell r="I75">
            <v>20.764742709511111</v>
          </cell>
        </row>
        <row r="76">
          <cell r="A76">
            <v>73</v>
          </cell>
          <cell r="D76">
            <v>23.851265562522002</v>
          </cell>
          <cell r="E76">
            <v>22.827107449781543</v>
          </cell>
          <cell r="H76">
            <v>18.769949496199999</v>
          </cell>
          <cell r="I76">
            <v>20.737116106182189</v>
          </cell>
        </row>
        <row r="77">
          <cell r="A77">
            <v>74</v>
          </cell>
          <cell r="D77">
            <v>23.962198812035997</v>
          </cell>
          <cell r="E77">
            <v>22.841696973261243</v>
          </cell>
          <cell r="H77">
            <v>18.813847155599998</v>
          </cell>
          <cell r="I77">
            <v>20.710829379421622</v>
          </cell>
        </row>
        <row r="78">
          <cell r="A78">
            <v>75</v>
          </cell>
          <cell r="D78">
            <v>24.073132061549998</v>
          </cell>
          <cell r="E78">
            <v>22.857376552774994</v>
          </cell>
          <cell r="H78">
            <v>18.857744814999997</v>
          </cell>
          <cell r="I78">
            <v>20.685828934166668</v>
          </cell>
        </row>
        <row r="79">
          <cell r="A79">
            <v>76</v>
          </cell>
          <cell r="D79">
            <v>24.184065311064</v>
          </cell>
          <cell r="E79">
            <v>22.874103159795155</v>
          </cell>
          <cell r="H79">
            <v>18.901642474400003</v>
          </cell>
          <cell r="I79">
            <v>20.662063996147371</v>
          </cell>
        </row>
        <row r="80">
          <cell r="A80">
            <v>77</v>
          </cell>
          <cell r="D80">
            <v>24.294998560577998</v>
          </cell>
          <cell r="E80">
            <v>22.891836001042243</v>
          </cell>
          <cell r="H80">
            <v>18.945540133799998</v>
          </cell>
          <cell r="I80">
            <v>20.639486428718179</v>
          </cell>
        </row>
        <row r="81">
          <cell r="A81">
            <v>78</v>
          </cell>
          <cell r="D81">
            <v>24.405931810092</v>
          </cell>
          <cell r="E81">
            <v>22.910536375199847</v>
          </cell>
          <cell r="H81">
            <v>18.9894377932</v>
          </cell>
          <cell r="I81">
            <v>20.618050563779487</v>
          </cell>
        </row>
        <row r="82">
          <cell r="A82">
            <v>79</v>
          </cell>
          <cell r="D82">
            <v>24.516865059605998</v>
          </cell>
          <cell r="E82">
            <v>22.930167540511857</v>
          </cell>
          <cell r="H82">
            <v>19.033335452599999</v>
          </cell>
          <cell r="I82">
            <v>20.597713045540505</v>
          </cell>
        </row>
        <row r="83">
          <cell r="A83">
            <v>80</v>
          </cell>
          <cell r="D83">
            <v>24.627798309119999</v>
          </cell>
          <cell r="E83">
            <v>22.950694592309993</v>
          </cell>
          <cell r="H83">
            <v>19.077233111999998</v>
          </cell>
          <cell r="I83">
            <v>20.578432685999996</v>
          </cell>
          <cell r="T83">
            <v>18.985132756920002</v>
          </cell>
          <cell r="U83">
            <v>21.153250070472005</v>
          </cell>
          <cell r="V83">
            <v>19.111325971328004</v>
          </cell>
          <cell r="W83">
            <v>22.237323880864004</v>
          </cell>
        </row>
        <row r="84">
          <cell r="A84">
            <v>81</v>
          </cell>
          <cell r="H84">
            <v>19.121130771400001</v>
          </cell>
          <cell r="I84">
            <v>20.560170331132099</v>
          </cell>
          <cell r="T84">
            <v>19.013984117601602</v>
          </cell>
          <cell r="U84">
            <v>21.126661284876803</v>
          </cell>
          <cell r="V84">
            <v>19.133580686889601</v>
          </cell>
          <cell r="W84">
            <v>22.198868688867023</v>
          </cell>
        </row>
        <row r="85">
          <cell r="A85">
            <v>82</v>
          </cell>
          <cell r="H85">
            <v>19.165028430799996</v>
          </cell>
          <cell r="I85">
            <v>20.542888736863414</v>
          </cell>
          <cell r="T85">
            <v>19.042835478283202</v>
          </cell>
          <cell r="U85">
            <v>21.101072852109308</v>
          </cell>
          <cell r="V85">
            <v>19.155835402451203</v>
          </cell>
          <cell r="W85">
            <v>22.161622827352431</v>
          </cell>
        </row>
        <row r="86">
          <cell r="A86">
            <v>83</v>
          </cell>
          <cell r="H86">
            <v>19.208926090200002</v>
          </cell>
          <cell r="I86">
            <v>20.526552454015661</v>
          </cell>
          <cell r="T86">
            <v>19.071686838964801</v>
          </cell>
          <cell r="U86">
            <v>21.076448614838402</v>
          </cell>
          <cell r="V86">
            <v>19.178090118012801</v>
          </cell>
          <cell r="W86">
            <v>22.125542585579897</v>
          </cell>
        </row>
        <row r="87">
          <cell r="A87">
            <v>84</v>
          </cell>
          <cell r="H87">
            <v>19.252823749599997</v>
          </cell>
          <cell r="I87">
            <v>20.511127721466664</v>
          </cell>
          <cell r="T87">
            <v>19.100538199646405</v>
          </cell>
          <cell r="U87">
            <v>21.052754137510629</v>
          </cell>
          <cell r="V87">
            <v>19.200344833574402</v>
          </cell>
          <cell r="W87">
            <v>22.090586334272913</v>
          </cell>
        </row>
        <row r="88">
          <cell r="A88">
            <v>85</v>
          </cell>
          <cell r="H88">
            <v>19.296721408999996</v>
          </cell>
          <cell r="I88">
            <v>20.496582366852937</v>
          </cell>
          <cell r="T88">
            <v>19.129389560328001</v>
          </cell>
          <cell r="U88">
            <v>21.029956605069174</v>
          </cell>
          <cell r="V88">
            <v>19.222599549136</v>
          </cell>
          <cell r="W88">
            <v>22.056714403179765</v>
          </cell>
        </row>
        <row r="89">
          <cell r="A89">
            <v>86</v>
          </cell>
          <cell r="H89">
            <v>19.340619068400002</v>
          </cell>
          <cell r="I89">
            <v>20.482885714199995</v>
          </cell>
          <cell r="T89">
            <v>19.158240921009604</v>
          </cell>
          <cell r="U89">
            <v>21.008024728738938</v>
          </cell>
          <cell r="V89">
            <v>19.244854264697601</v>
          </cell>
          <cell r="W89">
            <v>22.023888967176706</v>
          </cell>
        </row>
        <row r="90">
          <cell r="A90">
            <v>87</v>
          </cell>
          <cell r="H90">
            <v>19.384516727799998</v>
          </cell>
          <cell r="I90">
            <v>20.470008497922986</v>
          </cell>
          <cell r="T90">
            <v>19.187092281691204</v>
          </cell>
          <cell r="U90">
            <v>20.986928658309189</v>
          </cell>
          <cell r="V90">
            <v>19.267108980259199</v>
          </cell>
          <cell r="W90">
            <v>21.992073940226156</v>
          </cell>
        </row>
        <row r="91">
          <cell r="A91">
            <v>88</v>
          </cell>
          <cell r="H91">
            <v>19.4284143872</v>
          </cell>
          <cell r="I91">
            <v>20.457922782690908</v>
          </cell>
          <cell r="T91">
            <v>19.2159436423728</v>
          </cell>
          <cell r="U91">
            <v>20.966639900396945</v>
          </cell>
          <cell r="V91">
            <v>19.289363695820803</v>
          </cell>
          <cell r="W91">
            <v>21.961234876564948</v>
          </cell>
        </row>
        <row r="92">
          <cell r="A92">
            <v>89</v>
          </cell>
          <cell r="H92">
            <v>19.472312046599999</v>
          </cell>
          <cell r="I92">
            <v>20.446601888693259</v>
          </cell>
          <cell r="T92">
            <v>19.244795003054403</v>
          </cell>
          <cell r="U92">
            <v>20.947131242220728</v>
          </cell>
          <cell r="V92">
            <v>19.311618411382401</v>
          </cell>
          <cell r="W92">
            <v>21.931338878554122</v>
          </cell>
        </row>
        <row r="93">
          <cell r="A93">
            <v>90</v>
          </cell>
          <cell r="H93">
            <v>19.516209706000001</v>
          </cell>
          <cell r="I93">
            <v>20.436020321888886</v>
          </cell>
          <cell r="T93">
            <v>19.273646363736002</v>
          </cell>
          <cell r="U93">
            <v>20.928376680456001</v>
          </cell>
          <cell r="V93">
            <v>19.333873126944003</v>
          </cell>
          <cell r="W93">
            <v>21.902354510672001</v>
          </cell>
        </row>
        <row r="94">
          <cell r="A94">
            <v>91</v>
          </cell>
          <cell r="H94">
            <v>19.560107365399997</v>
          </cell>
          <cell r="I94">
            <v>20.426153708853846</v>
          </cell>
          <cell r="T94">
            <v>19.302497724417606</v>
          </cell>
          <cell r="U94">
            <v>20.910351354781508</v>
          </cell>
          <cell r="V94">
            <v>19.356127842505604</v>
          </cell>
          <cell r="W94">
            <v>21.874251719178073</v>
          </cell>
        </row>
        <row r="95">
          <cell r="A95">
            <v>92</v>
          </cell>
          <cell r="H95">
            <v>19.604005024799999</v>
          </cell>
          <cell r="I95">
            <v>20.41697873587826</v>
          </cell>
          <cell r="T95">
            <v>19.331349085099198</v>
          </cell>
          <cell r="U95">
            <v>20.893031485759511</v>
          </cell>
          <cell r="V95">
            <v>19.378382558067198</v>
          </cell>
          <cell r="W95">
            <v>21.847001757016209</v>
          </cell>
        </row>
        <row r="96">
          <cell r="A96">
            <v>93</v>
          </cell>
          <cell r="H96">
            <v>19.647902684200002</v>
          </cell>
          <cell r="I96">
            <v>20.408473091992473</v>
          </cell>
          <cell r="T96">
            <v>19.360200445780801</v>
          </cell>
          <cell r="U96">
            <v>20.876394316723822</v>
          </cell>
          <cell r="V96">
            <v>19.400637273628799</v>
          </cell>
          <cell r="W96">
            <v>21.820577113562788</v>
          </cell>
        </row>
        <row r="97">
          <cell r="A97">
            <v>94</v>
          </cell>
          <cell r="H97">
            <v>19.691800343599997</v>
          </cell>
          <cell r="I97">
            <v>20.400615415629787</v>
          </cell>
          <cell r="T97">
            <v>19.389051806462401</v>
          </cell>
          <cell r="U97">
            <v>20.86041805937699</v>
          </cell>
          <cell r="V97">
            <v>19.422891989190401</v>
          </cell>
          <cell r="W97">
            <v>21.794951448859031</v>
          </cell>
        </row>
        <row r="98">
          <cell r="A98">
            <v>95</v>
          </cell>
          <cell r="H98">
            <v>19.735698003</v>
          </cell>
          <cell r="I98">
            <v>20.393385244657896</v>
          </cell>
          <cell r="T98">
            <v>19.417903167143997</v>
          </cell>
          <cell r="U98">
            <v>20.845081842823582</v>
          </cell>
          <cell r="V98">
            <v>19.445146704752005</v>
          </cell>
          <cell r="W98">
            <v>21.770099531997054</v>
          </cell>
        </row>
        <row r="99">
          <cell r="A99">
            <v>96</v>
          </cell>
          <cell r="H99">
            <v>19.779595662399998</v>
          </cell>
          <cell r="I99">
            <v>20.386762969533333</v>
          </cell>
          <cell r="T99">
            <v>19.4467545278256</v>
          </cell>
          <cell r="U99">
            <v>20.830365665788801</v>
          </cell>
          <cell r="V99">
            <v>19.4674014203136</v>
          </cell>
          <cell r="W99">
            <v>21.745997183356803</v>
          </cell>
        </row>
        <row r="100">
          <cell r="A100">
            <v>97</v>
          </cell>
          <cell r="H100">
            <v>19.823493321799997</v>
          </cell>
          <cell r="I100">
            <v>20.380729789353605</v>
          </cell>
          <cell r="T100">
            <v>19.4756058885072</v>
          </cell>
          <cell r="U100">
            <v>20.816250351792693</v>
          </cell>
          <cell r="V100">
            <v>19.489656135875201</v>
          </cell>
          <cell r="W100">
            <v>21.722621220415949</v>
          </cell>
        </row>
        <row r="101">
          <cell r="A101">
            <v>98</v>
          </cell>
          <cell r="H101">
            <v>19.8673909812</v>
          </cell>
          <cell r="I101">
            <v>20.3752676706</v>
          </cell>
          <cell r="T101">
            <v>19.5044572491888</v>
          </cell>
          <cell r="U101">
            <v>20.802717507068767</v>
          </cell>
          <cell r="V101">
            <v>19.511910851436802</v>
          </cell>
          <cell r="W101">
            <v>21.699949406877582</v>
          </cell>
        </row>
        <row r="102">
          <cell r="A102">
            <v>99</v>
          </cell>
          <cell r="H102">
            <v>19.911288640599999</v>
          </cell>
          <cell r="I102">
            <v>20.370359308380806</v>
          </cell>
          <cell r="T102">
            <v>19.533308609870399</v>
          </cell>
          <cell r="U102">
            <v>20.789749481033017</v>
          </cell>
          <cell r="V102">
            <v>19.5341655669984</v>
          </cell>
          <cell r="W102">
            <v>21.677960404881016</v>
          </cell>
        </row>
        <row r="103">
          <cell r="A103">
            <v>100</v>
          </cell>
          <cell r="H103">
            <v>19.955186300000001</v>
          </cell>
          <cell r="I103">
            <v>20.365988090000002</v>
          </cell>
          <cell r="T103">
            <v>19.562159970552003</v>
          </cell>
          <cell r="U103">
            <v>20.7773293291248</v>
          </cell>
          <cell r="V103">
            <v>19.556420282559998</v>
          </cell>
          <cell r="W103">
            <v>21.656633730080003</v>
          </cell>
        </row>
        <row r="104">
          <cell r="A104">
            <v>101</v>
          </cell>
          <cell r="H104">
            <v>19.999083959399997</v>
          </cell>
          <cell r="I104">
            <v>20.3621380606901</v>
          </cell>
          <cell r="T104">
            <v>19.591011331233602</v>
          </cell>
          <cell r="U104">
            <v>20.765440777855176</v>
          </cell>
          <cell r="V104">
            <v>19.578674998121599</v>
          </cell>
          <cell r="W104">
            <v>21.635949709389514</v>
          </cell>
        </row>
        <row r="105">
          <cell r="A105">
            <v>102</v>
          </cell>
          <cell r="H105">
            <v>20.042981618799995</v>
          </cell>
          <cell r="I105">
            <v>20.358793891360783</v>
          </cell>
          <cell r="T105">
            <v>19.619862691915198</v>
          </cell>
          <cell r="U105">
            <v>20.754068191911248</v>
          </cell>
          <cell r="V105">
            <v>19.600929713683204</v>
          </cell>
          <cell r="W105">
            <v>21.615889441218073</v>
          </cell>
        </row>
        <row r="106">
          <cell r="A106">
            <v>103</v>
          </cell>
          <cell r="H106">
            <v>20.086879278200001</v>
          </cell>
          <cell r="I106">
            <v>20.355940848226215</v>
          </cell>
          <cell r="T106">
            <v>19.648714052596802</v>
          </cell>
          <cell r="U106">
            <v>20.74319654317673</v>
          </cell>
          <cell r="V106">
            <v>19.623184429244802</v>
          </cell>
          <cell r="W106">
            <v>21.596434758016578</v>
          </cell>
        </row>
        <row r="107">
          <cell r="A107">
            <v>104</v>
          </cell>
          <cell r="H107">
            <v>20.130776937599997</v>
          </cell>
          <cell r="I107">
            <v>20.353564764184611</v>
          </cell>
          <cell r="T107">
            <v>19.677565413278401</v>
          </cell>
          <cell r="U107">
            <v>20.732811381539818</v>
          </cell>
          <cell r="V107">
            <v>19.645439144806403</v>
          </cell>
          <cell r="W107">
            <v>21.577568190987815</v>
          </cell>
        </row>
        <row r="108">
          <cell r="A108">
            <v>105</v>
          </cell>
          <cell r="T108">
            <v>19.706416773960001</v>
          </cell>
          <cell r="U108">
            <v>20.722898807369145</v>
          </cell>
          <cell r="V108">
            <v>19.667693860368001</v>
          </cell>
          <cell r="W108">
            <v>21.559272936812572</v>
          </cell>
        </row>
        <row r="109">
          <cell r="A109">
            <v>106</v>
          </cell>
          <cell r="T109">
            <v>19.735268134641601</v>
          </cell>
          <cell r="U109">
            <v>20.713445445547745</v>
          </cell>
          <cell r="V109">
            <v>19.689948575929602</v>
          </cell>
          <cell r="W109">
            <v>21.541532826259139</v>
          </cell>
        </row>
        <row r="110">
          <cell r="A110">
            <v>107</v>
          </cell>
          <cell r="T110">
            <v>19.764119495323204</v>
          </cell>
          <cell r="U110">
            <v>20.704438420963022</v>
          </cell>
          <cell r="V110">
            <v>19.7122032914912</v>
          </cell>
          <cell r="W110">
            <v>21.524332294553076</v>
          </cell>
        </row>
        <row r="111">
          <cell r="A111">
            <v>108</v>
          </cell>
          <cell r="T111">
            <v>19.7929708560048</v>
          </cell>
          <cell r="U111">
            <v>20.695865335358398</v>
          </cell>
          <cell r="V111">
            <v>19.734458007052801</v>
          </cell>
          <cell r="W111">
            <v>21.507656353393063</v>
          </cell>
        </row>
        <row r="112">
          <cell r="A112">
            <v>109</v>
          </cell>
          <cell r="T112">
            <v>19.8218222166864</v>
          </cell>
          <cell r="U112">
            <v>20.687714245459201</v>
          </cell>
          <cell r="V112">
            <v>19.756712722614399</v>
          </cell>
          <cell r="W112">
            <v>21.491490564507195</v>
          </cell>
        </row>
        <row r="113">
          <cell r="A113">
            <v>110</v>
          </cell>
          <cell r="T113">
            <v>19.850673577368003</v>
          </cell>
          <cell r="U113">
            <v>20.679973642291642</v>
          </cell>
          <cell r="V113">
            <v>19.778967438176004</v>
          </cell>
          <cell r="W113">
            <v>21.475821014651636</v>
          </cell>
        </row>
        <row r="114">
          <cell r="A114">
            <v>111</v>
          </cell>
          <cell r="T114">
            <v>19.879524938049602</v>
          </cell>
          <cell r="U114">
            <v>20.672632431619718</v>
          </cell>
          <cell r="V114">
            <v>19.801222153737601</v>
          </cell>
          <cell r="W114">
            <v>21.460634291960694</v>
          </cell>
        </row>
        <row r="115">
          <cell r="A115">
            <v>112</v>
          </cell>
          <cell r="T115">
            <v>19.908376298731202</v>
          </cell>
          <cell r="U115">
            <v>20.665679915430172</v>
          </cell>
          <cell r="V115">
            <v>19.823476869299203</v>
          </cell>
          <cell r="W115">
            <v>21.445917463563887</v>
          </cell>
        </row>
        <row r="116">
          <cell r="A116">
            <v>113</v>
          </cell>
          <cell r="T116">
            <v>19.937227659412802</v>
          </cell>
          <cell r="U116">
            <v>20.659105774400455</v>
          </cell>
          <cell r="V116">
            <v>19.8457315848608</v>
          </cell>
          <cell r="W116">
            <v>21.431658054391463</v>
          </cell>
        </row>
        <row r="117">
          <cell r="A117">
            <v>114</v>
          </cell>
          <cell r="T117">
            <v>19.966079020094405</v>
          </cell>
          <cell r="U117">
            <v>20.652900051289514</v>
          </cell>
          <cell r="V117">
            <v>19.867986300422398</v>
          </cell>
          <cell r="W117">
            <v>21.417844027095409</v>
          </cell>
        </row>
        <row r="118">
          <cell r="A118">
            <v>115</v>
          </cell>
          <cell r="T118">
            <v>19.994930380776001</v>
          </cell>
          <cell r="U118">
            <v>20.647053135195133</v>
          </cell>
          <cell r="V118">
            <v>19.890241015984</v>
          </cell>
          <cell r="W118">
            <v>21.404463763018086</v>
          </cell>
        </row>
        <row r="119">
          <cell r="A119">
            <v>116</v>
          </cell>
          <cell r="T119">
            <v>20.023781741457601</v>
          </cell>
          <cell r="U119">
            <v>20.641555746625489</v>
          </cell>
          <cell r="V119">
            <v>19.912495731545601</v>
          </cell>
          <cell r="W119">
            <v>21.391506044145217</v>
          </cell>
        </row>
        <row r="120">
          <cell r="A120">
            <v>117</v>
          </cell>
          <cell r="T120">
            <v>20.052633102139204</v>
          </cell>
          <cell r="U120">
            <v>20.636398923336372</v>
          </cell>
          <cell r="V120">
            <v>19.934750447107206</v>
          </cell>
          <cell r="W120">
            <v>21.378960035984374</v>
          </cell>
        </row>
        <row r="121">
          <cell r="A121">
            <v>118</v>
          </cell>
          <cell r="T121">
            <v>20.081484462820796</v>
          </cell>
          <cell r="U121">
            <v>20.631574006888439</v>
          </cell>
          <cell r="V121">
            <v>19.9570051626688</v>
          </cell>
          <cell r="W121">
            <v>21.36681527131406</v>
          </cell>
        </row>
        <row r="122">
          <cell r="A122">
            <v>119</v>
          </cell>
          <cell r="T122">
            <v>20.1103358235024</v>
          </cell>
          <cell r="U122">
            <v>20.627072629882324</v>
          </cell>
          <cell r="V122">
            <v>19.979259878230401</v>
          </cell>
          <cell r="W122">
            <v>21.355061634752179</v>
          </cell>
        </row>
        <row r="123">
          <cell r="A123">
            <v>120</v>
          </cell>
          <cell r="T123">
            <v>20.139187184183999</v>
          </cell>
          <cell r="U123">
            <v>20.622886703831998</v>
          </cell>
          <cell r="V123">
            <v>20.001514593792002</v>
          </cell>
          <cell r="W123">
            <v>21.343689348096003</v>
          </cell>
        </row>
        <row r="124">
          <cell r="A124">
            <v>121</v>
          </cell>
          <cell r="T124">
            <v>20.168038544865603</v>
          </cell>
          <cell r="U124">
            <v>20.619008407639377</v>
          </cell>
          <cell r="V124">
            <v>20.0237693093536</v>
          </cell>
          <cell r="W124">
            <v>21.332688956389198</v>
          </cell>
        </row>
        <row r="125">
          <cell r="A125">
            <v>122</v>
          </cell>
          <cell r="T125">
            <v>20.196889905547199</v>
          </cell>
          <cell r="U125">
            <v>20.615430176635829</v>
          </cell>
          <cell r="V125">
            <v>20.046024024915198</v>
          </cell>
          <cell r="W125">
            <v>21.322051314673995</v>
          </cell>
        </row>
        <row r="126">
          <cell r="A126">
            <v>123</v>
          </cell>
          <cell r="T126">
            <v>20.225741266228802</v>
          </cell>
          <cell r="U126">
            <v>20.612144692158207</v>
          </cell>
          <cell r="V126">
            <v>20.068278740476799</v>
          </cell>
          <cell r="W126">
            <v>21.31176757538962</v>
          </cell>
        </row>
        <row r="127">
          <cell r="A127">
            <v>124</v>
          </cell>
          <cell r="T127">
            <v>20.254592626910402</v>
          </cell>
          <cell r="U127">
            <v>20.609144871629265</v>
          </cell>
          <cell r="V127">
            <v>20.090533456038401</v>
          </cell>
          <cell r="W127">
            <v>21.30182917638049</v>
          </cell>
        </row>
        <row r="128">
          <cell r="A128">
            <v>125</v>
          </cell>
          <cell r="T128">
            <v>20.283443987592001</v>
          </cell>
          <cell r="U128">
            <v>20.606423859114237</v>
          </cell>
          <cell r="V128">
            <v>20.112788171600005</v>
          </cell>
          <cell r="W128">
            <v>21.292227829479998</v>
          </cell>
        </row>
        <row r="129">
          <cell r="A129">
            <v>126</v>
          </cell>
          <cell r="T129">
            <v>20.312295348273601</v>
          </cell>
          <cell r="U129">
            <v>20.603975016327087</v>
          </cell>
          <cell r="V129">
            <v>20.135042887161603</v>
          </cell>
          <cell r="W129">
            <v>21.282955509637944</v>
          </cell>
        </row>
        <row r="130">
          <cell r="A130">
            <v>127</v>
          </cell>
          <cell r="T130">
            <v>20.3411467089552</v>
          </cell>
          <cell r="U130">
            <v>20.601791914061636</v>
          </cell>
          <cell r="V130">
            <v>20.157297602723201</v>
          </cell>
          <cell r="W130">
            <v>21.274004444561601</v>
          </cell>
        </row>
        <row r="131">
          <cell r="A131">
            <v>128</v>
          </cell>
          <cell r="T131">
            <v>20.3699980696368</v>
          </cell>
          <cell r="U131">
            <v>20.599868324024399</v>
          </cell>
          <cell r="V131">
            <v>20.179552318284802</v>
          </cell>
          <cell r="W131">
            <v>21.265367104842401</v>
          </cell>
        </row>
        <row r="132">
          <cell r="A132">
            <v>129</v>
          </cell>
          <cell r="T132">
            <v>20.3988494303184</v>
          </cell>
          <cell r="U132">
            <v>20.598198211047293</v>
          </cell>
          <cell r="V132">
            <v>20.2018070338464</v>
          </cell>
          <cell r="W132">
            <v>21.257036194541804</v>
          </cell>
        </row>
        <row r="133">
          <cell r="A133">
            <v>130</v>
          </cell>
          <cell r="T133">
            <v>20.427700791000003</v>
          </cell>
          <cell r="U133">
            <v>20.596775725659693</v>
          </cell>
          <cell r="V133">
            <v>20.224061749408001</v>
          </cell>
          <cell r="W133">
            <v>21.249004642211691</v>
          </cell>
        </row>
        <row r="134">
          <cell r="A134">
            <v>131</v>
          </cell>
          <cell r="T134">
            <v>20.456552151681599</v>
          </cell>
          <cell r="U134">
            <v>20.595595197000769</v>
          </cell>
          <cell r="V134">
            <v>20.246316464969599</v>
          </cell>
          <cell r="W134">
            <v>21.241265592326027</v>
          </cell>
        </row>
        <row r="135">
          <cell r="A135">
            <v>132</v>
          </cell>
          <cell r="T135">
            <v>20.485403512363202</v>
          </cell>
          <cell r="U135">
            <v>20.594651126053964</v>
          </cell>
          <cell r="V135">
            <v>20.268571180531204</v>
          </cell>
          <cell r="W135">
            <v>21.233812397101964</v>
          </cell>
        </row>
        <row r="136">
          <cell r="A136">
            <v>133</v>
          </cell>
          <cell r="T136">
            <v>20.514254873044802</v>
          </cell>
          <cell r="U136">
            <v>20.593938179186672</v>
          </cell>
          <cell r="V136">
            <v>20.290825896092802</v>
          </cell>
          <cell r="W136">
            <v>21.226638608690006</v>
          </cell>
        </row>
        <row r="137">
          <cell r="A137">
            <v>134</v>
          </cell>
          <cell r="T137">
            <v>20.543106233726402</v>
          </cell>
          <cell r="U137">
            <v>20.593451181979201</v>
          </cell>
          <cell r="V137">
            <v>20.313080611654403</v>
          </cell>
          <cell r="W137">
            <v>21.219737971713773</v>
          </cell>
        </row>
        <row r="138">
          <cell r="A138">
            <v>135</v>
          </cell>
          <cell r="T138">
            <v>20.571957594408001</v>
          </cell>
          <cell r="U138">
            <v>20.593185113328001</v>
          </cell>
          <cell r="V138">
            <v>20.335335327216001</v>
          </cell>
          <cell r="W138">
            <v>21.213104416141338</v>
          </cell>
        </row>
        <row r="139">
          <cell r="A139">
            <v>136</v>
          </cell>
          <cell r="T139">
            <v>20.600808955089601</v>
          </cell>
          <cell r="U139">
            <v>20.593135099809036</v>
          </cell>
          <cell r="V139">
            <v>20.357590042777598</v>
          </cell>
          <cell r="W139">
            <v>21.206732050471157</v>
          </cell>
        </row>
        <row r="140">
          <cell r="A140">
            <v>137</v>
          </cell>
          <cell r="T140">
            <v>20.629660315771204</v>
          </cell>
          <cell r="U140">
            <v>20.593296410288023</v>
          </cell>
          <cell r="V140">
            <v>20.3798447583392</v>
          </cell>
          <cell r="W140">
            <v>21.200615155216319</v>
          </cell>
        </row>
        <row r="141">
          <cell r="A141">
            <v>138</v>
          </cell>
          <cell r="T141">
            <v>20.6585116764528</v>
          </cell>
          <cell r="U141">
            <v>20.593664450765008</v>
          </cell>
          <cell r="V141">
            <v>20.402099473900801</v>
          </cell>
          <cell r="W141">
            <v>21.194748176672142</v>
          </cell>
        </row>
        <row r="142">
          <cell r="A142">
            <v>139</v>
          </cell>
          <cell r="T142">
            <v>20.687363037134403</v>
          </cell>
          <cell r="U142">
            <v>20.594234759441473</v>
          </cell>
          <cell r="V142">
            <v>20.424354189462406</v>
          </cell>
          <cell r="W142">
            <v>21.189125720952781</v>
          </cell>
        </row>
        <row r="143">
          <cell r="A143">
            <v>140</v>
          </cell>
          <cell r="T143">
            <v>20.716214397816003</v>
          </cell>
          <cell r="U143">
            <v>20.595003001998858</v>
          </cell>
          <cell r="V143">
            <v>20.446608905024</v>
          </cell>
          <cell r="W143">
            <v>21.18374254828343</v>
          </cell>
        </row>
        <row r="144">
          <cell r="A144">
            <v>141</v>
          </cell>
          <cell r="T144">
            <v>20.745065758497599</v>
          </cell>
          <cell r="U144">
            <v>20.595964967077993</v>
          </cell>
          <cell r="V144">
            <v>20.468863620585601</v>
          </cell>
          <cell r="W144">
            <v>21.178593567535351</v>
          </cell>
        </row>
        <row r="145">
          <cell r="A145">
            <v>142</v>
          </cell>
          <cell r="T145">
            <v>20.773917119179202</v>
          </cell>
          <cell r="U145">
            <v>20.597116561949548</v>
          </cell>
          <cell r="V145">
            <v>20.491118336147203</v>
          </cell>
          <cell r="W145">
            <v>21.173673830991905</v>
          </cell>
        </row>
        <row r="146">
          <cell r="A146">
            <v>143</v>
          </cell>
          <cell r="T146">
            <v>20.802768479860802</v>
          </cell>
          <cell r="U146">
            <v>20.598453808366123</v>
          </cell>
          <cell r="V146">
            <v>20.5133730517088</v>
          </cell>
          <cell r="W146">
            <v>21.168978529334119</v>
          </cell>
        </row>
        <row r="147">
          <cell r="A147">
            <v>144</v>
          </cell>
          <cell r="T147">
            <v>20.831619840542405</v>
          </cell>
          <cell r="U147">
            <v>20.599972838587203</v>
          </cell>
          <cell r="V147">
            <v>20.535627767270398</v>
          </cell>
          <cell r="W147">
            <v>21.164502986835203</v>
          </cell>
        </row>
        <row r="148">
          <cell r="A148">
            <v>145</v>
          </cell>
          <cell r="T148">
            <v>20.860471201223998</v>
          </cell>
          <cell r="U148">
            <v>20.601669891568552</v>
          </cell>
          <cell r="V148">
            <v>20.557882482831999</v>
          </cell>
          <cell r="W148">
            <v>21.16024265675393</v>
          </cell>
        </row>
        <row r="149">
          <cell r="A149">
            <v>146</v>
          </cell>
          <cell r="T149">
            <v>20.889322561905601</v>
          </cell>
          <cell r="U149">
            <v>20.603541309308255</v>
          </cell>
          <cell r="V149">
            <v>20.580137198393601</v>
          </cell>
          <cell r="W149">
            <v>21.156193116917347</v>
          </cell>
        </row>
        <row r="150">
          <cell r="A150">
            <v>147</v>
          </cell>
          <cell r="T150">
            <v>20.918173922587201</v>
          </cell>
          <cell r="U150">
            <v>20.605583533341843</v>
          </cell>
          <cell r="V150">
            <v>20.602391913955206</v>
          </cell>
          <cell r="W150">
            <v>21.152350065483724</v>
          </cell>
        </row>
        <row r="151">
          <cell r="A151">
            <v>148</v>
          </cell>
          <cell r="T151">
            <v>20.947025283268797</v>
          </cell>
          <cell r="U151">
            <v>20.607793101379588</v>
          </cell>
          <cell r="V151">
            <v>20.6246466295168</v>
          </cell>
          <cell r="W151">
            <v>21.148709316877319</v>
          </cell>
        </row>
        <row r="152">
          <cell r="A152">
            <v>149</v>
          </cell>
          <cell r="T152">
            <v>20.9758766439504</v>
          </cell>
          <cell r="U152">
            <v>20.610166644079122</v>
          </cell>
          <cell r="V152">
            <v>20.646901345078401</v>
          </cell>
          <cell r="W152">
            <v>21.145266797886851</v>
          </cell>
        </row>
        <row r="153">
          <cell r="A153">
            <v>150</v>
          </cell>
          <cell r="R153">
            <v>10.862110305322998</v>
          </cell>
          <cell r="S153">
            <v>16.78247558507983</v>
          </cell>
          <cell r="T153">
            <v>21.004728004632</v>
          </cell>
          <cell r="U153">
            <v>20.612700881947202</v>
          </cell>
          <cell r="V153">
            <v>20.669156060640002</v>
          </cell>
          <cell r="W153">
            <v>21.142018543919995</v>
          </cell>
          <cell r="X153" t="e">
            <v>#REF!</v>
          </cell>
          <cell r="Y153" t="e">
            <v>#REF!</v>
          </cell>
          <cell r="Z153" t="e">
            <v>#REF!</v>
          </cell>
          <cell r="AA153" t="e">
            <v>#REF!</v>
          </cell>
          <cell r="AB153" t="e">
            <v>#REF!</v>
          </cell>
          <cell r="AC153" t="e">
            <v>#REF!</v>
          </cell>
        </row>
        <row r="154">
          <cell r="A154">
            <v>151</v>
          </cell>
          <cell r="R154">
            <v>10.866878503472019</v>
          </cell>
          <cell r="S154">
            <v>16.743283656730942</v>
          </cell>
          <cell r="X154" t="e">
            <v>#REF!</v>
          </cell>
          <cell r="Y154" t="e">
            <v>#REF!</v>
          </cell>
          <cell r="Z154" t="e">
            <v>#REF!</v>
          </cell>
          <cell r="AA154" t="e">
            <v>#REF!</v>
          </cell>
          <cell r="AB154" t="e">
            <v>#REF!</v>
          </cell>
          <cell r="AC154" t="e">
            <v>#REF!</v>
          </cell>
        </row>
        <row r="155">
          <cell r="A155">
            <v>152</v>
          </cell>
          <cell r="R155">
            <v>10.871646701621039</v>
          </cell>
          <cell r="S155">
            <v>16.704638781374467</v>
          </cell>
          <cell r="X155" t="e">
            <v>#REF!</v>
          </cell>
          <cell r="Y155" t="e">
            <v>#REF!</v>
          </cell>
          <cell r="Z155" t="e">
            <v>#REF!</v>
          </cell>
          <cell r="AA155" t="e">
            <v>#REF!</v>
          </cell>
          <cell r="AB155" t="e">
            <v>#REF!</v>
          </cell>
          <cell r="AC155" t="e">
            <v>#REF!</v>
          </cell>
        </row>
        <row r="156">
          <cell r="A156">
            <v>153</v>
          </cell>
          <cell r="R156">
            <v>10.876414899770058</v>
          </cell>
          <cell r="S156">
            <v>16.666530232481144</v>
          </cell>
          <cell r="X156" t="e">
            <v>#REF!</v>
          </cell>
          <cell r="Y156" t="e">
            <v>#REF!</v>
          </cell>
          <cell r="Z156" t="e">
            <v>#REF!</v>
          </cell>
          <cell r="AA156" t="e">
            <v>#REF!</v>
          </cell>
          <cell r="AB156" t="e">
            <v>#REF!</v>
          </cell>
          <cell r="AC156" t="e">
            <v>#REF!</v>
          </cell>
        </row>
        <row r="157">
          <cell r="A157">
            <v>154</v>
          </cell>
          <cell r="R157">
            <v>10.881183097919079</v>
          </cell>
          <cell r="S157">
            <v>16.628947562132851</v>
          </cell>
          <cell r="X157" t="e">
            <v>#REF!</v>
          </cell>
          <cell r="Y157" t="e">
            <v>#REF!</v>
          </cell>
          <cell r="Z157" t="e">
            <v>#REF!</v>
          </cell>
          <cell r="AA157" t="e">
            <v>#REF!</v>
          </cell>
          <cell r="AB157" t="e">
            <v>#REF!</v>
          </cell>
          <cell r="AC157" t="e">
            <v>#REF!</v>
          </cell>
        </row>
        <row r="158">
          <cell r="A158">
            <v>155</v>
          </cell>
          <cell r="R158">
            <v>10.885951296068098</v>
          </cell>
          <cell r="S158">
            <v>16.591880592035178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  <cell r="AC158" t="e">
            <v>#REF!</v>
          </cell>
        </row>
        <row r="159">
          <cell r="A159">
            <v>156</v>
          </cell>
          <cell r="R159">
            <v>10.890719494217119</v>
          </cell>
          <cell r="S159">
            <v>16.555319404875611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</row>
        <row r="160">
          <cell r="A160">
            <v>157</v>
          </cell>
          <cell r="R160">
            <v>10.895487692366139</v>
          </cell>
          <cell r="S160">
            <v>16.519254336012018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</row>
        <row r="161">
          <cell r="A161">
            <v>158</v>
          </cell>
          <cell r="R161">
            <v>10.900255890515158</v>
          </cell>
          <cell r="S161">
            <v>16.483675965476756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</row>
        <row r="162">
          <cell r="A162">
            <v>159</v>
          </cell>
          <cell r="R162">
            <v>10.905024088664179</v>
          </cell>
          <cell r="S162">
            <v>16.448575110282498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</row>
        <row r="163">
          <cell r="A163">
            <v>160</v>
          </cell>
          <cell r="R163">
            <v>10.9097922868132</v>
          </cell>
          <cell r="S163">
            <v>16.413942817016597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</row>
        <row r="164">
          <cell r="A164">
            <v>161</v>
          </cell>
          <cell r="R164">
            <v>10.914560484962218</v>
          </cell>
          <cell r="S164">
            <v>16.37977035471145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</row>
        <row r="165">
          <cell r="A165">
            <v>162</v>
          </cell>
          <cell r="R165">
            <v>10.919328683111239</v>
          </cell>
          <cell r="S165">
            <v>16.34604920797889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 t="e">
            <v>#REF!</v>
          </cell>
          <cell r="AC165" t="e">
            <v>#REF!</v>
          </cell>
        </row>
        <row r="166">
          <cell r="A166">
            <v>163</v>
          </cell>
          <cell r="R166">
            <v>10.924096881260258</v>
          </cell>
          <cell r="S166">
            <v>16.312771070397336</v>
          </cell>
          <cell r="X166" t="e">
            <v>#REF!</v>
          </cell>
          <cell r="Y166" t="e">
            <v>#REF!</v>
          </cell>
          <cell r="Z166" t="e">
            <v>#REF!</v>
          </cell>
          <cell r="AA166" t="e">
            <v>#REF!</v>
          </cell>
          <cell r="AB166" t="e">
            <v>#REF!</v>
          </cell>
          <cell r="AC166" t="e">
            <v>#REF!</v>
          </cell>
        </row>
        <row r="167">
          <cell r="A167">
            <v>164</v>
          </cell>
          <cell r="R167">
            <v>10.928865079409277</v>
          </cell>
          <cell r="S167">
            <v>16.279927838140861</v>
          </cell>
          <cell r="X167" t="e">
            <v>#REF!</v>
          </cell>
          <cell r="Y167" t="e">
            <v>#REF!</v>
          </cell>
          <cell r="Z167" t="e">
            <v>#REF!</v>
          </cell>
          <cell r="AA167" t="e">
            <v>#REF!</v>
          </cell>
          <cell r="AB167" t="e">
            <v>#REF!</v>
          </cell>
          <cell r="AC167" t="e">
            <v>#REF!</v>
          </cell>
        </row>
        <row r="168">
          <cell r="A168">
            <v>165</v>
          </cell>
          <cell r="R168">
            <v>10.933633277558299</v>
          </cell>
          <cell r="S168">
            <v>16.247511603839907</v>
          </cell>
          <cell r="X168" t="e">
            <v>#REF!</v>
          </cell>
          <cell r="Y168" t="e">
            <v>#REF!</v>
          </cell>
          <cell r="Z168" t="e">
            <v>#REF!</v>
          </cell>
          <cell r="AA168" t="e">
            <v>#REF!</v>
          </cell>
          <cell r="AB168" t="e">
            <v>#REF!</v>
          </cell>
          <cell r="AC168" t="e">
            <v>#REF!</v>
          </cell>
        </row>
        <row r="169">
          <cell r="A169">
            <v>166</v>
          </cell>
          <cell r="R169">
            <v>10.93840147570732</v>
          </cell>
          <cell r="S169">
            <v>16.215514650663959</v>
          </cell>
          <cell r="X169" t="e">
            <v>#REF!</v>
          </cell>
          <cell r="Y169" t="e">
            <v>#REF!</v>
          </cell>
          <cell r="Z169" t="e">
            <v>#REF!</v>
          </cell>
          <cell r="AA169" t="e">
            <v>#REF!</v>
          </cell>
          <cell r="AB169" t="e">
            <v>#REF!</v>
          </cell>
          <cell r="AC169" t="e">
            <v>#REF!</v>
          </cell>
        </row>
        <row r="170">
          <cell r="A170">
            <v>167</v>
          </cell>
          <cell r="R170">
            <v>10.943169673856339</v>
          </cell>
          <cell r="S170">
            <v>16.183929446616759</v>
          </cell>
          <cell r="X170" t="e">
            <v>#REF!</v>
          </cell>
          <cell r="Y170" t="e">
            <v>#REF!</v>
          </cell>
          <cell r="Z170" t="e">
            <v>#REF!</v>
          </cell>
          <cell r="AA170" t="e">
            <v>#REF!</v>
          </cell>
          <cell r="AB170" t="e">
            <v>#REF!</v>
          </cell>
          <cell r="AC170" t="e">
            <v>#REF!</v>
          </cell>
        </row>
        <row r="171">
          <cell r="A171">
            <v>168</v>
          </cell>
          <cell r="R171">
            <v>10.947937872005358</v>
          </cell>
          <cell r="S171">
            <v>16.152748639035298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 t="e">
            <v>#REF!</v>
          </cell>
          <cell r="AC171" t="e">
            <v>#REF!</v>
          </cell>
        </row>
        <row r="172">
          <cell r="A172">
            <v>169</v>
          </cell>
          <cell r="R172">
            <v>10.952706070154379</v>
          </cell>
          <cell r="S172">
            <v>16.121965049284082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 t="e">
            <v>#REF!</v>
          </cell>
          <cell r="AC172" t="e">
            <v>#REF!</v>
          </cell>
        </row>
        <row r="173">
          <cell r="A173">
            <v>170</v>
          </cell>
          <cell r="R173">
            <v>10.957474268303399</v>
          </cell>
          <cell r="S173">
            <v>16.091571667636696</v>
          </cell>
          <cell r="X173" t="e">
            <v>#REF!</v>
          </cell>
          <cell r="Y173" t="e">
            <v>#REF!</v>
          </cell>
          <cell r="Z173" t="e">
            <v>#REF!</v>
          </cell>
          <cell r="AA173" t="e">
            <v>#REF!</v>
          </cell>
          <cell r="AB173" t="e">
            <v>#REF!</v>
          </cell>
          <cell r="AC173" t="e">
            <v>#REF!</v>
          </cell>
        </row>
        <row r="174">
          <cell r="A174">
            <v>171</v>
          </cell>
          <cell r="R174">
            <v>10.96224246645242</v>
          </cell>
          <cell r="S174">
            <v>16.061561648336941</v>
          </cell>
          <cell r="X174" t="e">
            <v>#REF!</v>
          </cell>
          <cell r="Y174" t="e">
            <v>#REF!</v>
          </cell>
          <cell r="Z174" t="e">
            <v>#REF!</v>
          </cell>
          <cell r="AA174" t="e">
            <v>#REF!</v>
          </cell>
          <cell r="AB174" t="e">
            <v>#REF!</v>
          </cell>
          <cell r="AC174" t="e">
            <v>#REF!</v>
          </cell>
        </row>
        <row r="175">
          <cell r="A175">
            <v>172</v>
          </cell>
          <cell r="R175">
            <v>10.967010664601439</v>
          </cell>
          <cell r="S175">
            <v>16.031928304832228</v>
          </cell>
          <cell r="X175" t="e">
            <v>#REF!</v>
          </cell>
          <cell r="Y175" t="e">
            <v>#REF!</v>
          </cell>
          <cell r="Z175" t="e">
            <v>#REF!</v>
          </cell>
          <cell r="AA175" t="e">
            <v>#REF!</v>
          </cell>
          <cell r="AB175" t="e">
            <v>#REF!</v>
          </cell>
          <cell r="AC175" t="e">
            <v>#REF!</v>
          </cell>
        </row>
        <row r="176">
          <cell r="A176">
            <v>173</v>
          </cell>
          <cell r="R176">
            <v>10.971778862750458</v>
          </cell>
          <cell r="S176">
            <v>16.002665105172369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</row>
        <row r="177">
          <cell r="A177">
            <v>174</v>
          </cell>
          <cell r="R177">
            <v>10.976547060899479</v>
          </cell>
          <cell r="S177">
            <v>15.973765667566921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</row>
        <row r="178">
          <cell r="A178">
            <v>175</v>
          </cell>
          <cell r="R178">
            <v>10.981315259048499</v>
          </cell>
          <cell r="S178">
            <v>15.945223756094963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</row>
        <row r="179">
          <cell r="A179">
            <v>176</v>
          </cell>
          <cell r="R179">
            <v>10.986083457197518</v>
          </cell>
          <cell r="S179">
            <v>15.91703327656103</v>
          </cell>
          <cell r="X179" t="e">
            <v>#REF!</v>
          </cell>
          <cell r="Y179" t="e">
            <v>#REF!</v>
          </cell>
          <cell r="Z179" t="e">
            <v>#REF!</v>
          </cell>
          <cell r="AA179" t="e">
            <v>#REF!</v>
          </cell>
          <cell r="AB179" t="e">
            <v>#REF!</v>
          </cell>
          <cell r="AC179" t="e">
            <v>#REF!</v>
          </cell>
        </row>
        <row r="180">
          <cell r="A180">
            <v>177</v>
          </cell>
          <cell r="R180">
            <v>10.990851655346539</v>
          </cell>
          <cell r="S180">
            <v>15.889188272491602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</row>
        <row r="181">
          <cell r="A181">
            <v>178</v>
          </cell>
          <cell r="R181">
            <v>10.99561985349556</v>
          </cell>
          <cell r="S181">
            <v>15.861682921266487</v>
          </cell>
          <cell r="X181" t="e">
            <v>#REF!</v>
          </cell>
          <cell r="Y181" t="e">
            <v>#REF!</v>
          </cell>
          <cell r="Z181" t="e">
            <v>#REF!</v>
          </cell>
          <cell r="AA181" t="e">
            <v>#REF!</v>
          </cell>
          <cell r="AB181" t="e">
            <v>#REF!</v>
          </cell>
          <cell r="AC181" t="e">
            <v>#REF!</v>
          </cell>
        </row>
        <row r="182">
          <cell r="A182">
            <v>179</v>
          </cell>
          <cell r="R182">
            <v>11.000388051644579</v>
          </cell>
          <cell r="S182">
            <v>15.834511530379913</v>
          </cell>
          <cell r="X182" t="e">
            <v>#REF!</v>
          </cell>
          <cell r="Y182" t="e">
            <v>#REF!</v>
          </cell>
          <cell r="Z182" t="e">
            <v>#REF!</v>
          </cell>
          <cell r="AA182" t="e">
            <v>#REF!</v>
          </cell>
          <cell r="AB182" t="e">
            <v>#REF!</v>
          </cell>
          <cell r="AC182" t="e">
            <v>#REF!</v>
          </cell>
        </row>
        <row r="183">
          <cell r="A183">
            <v>180</v>
          </cell>
          <cell r="R183">
            <v>11.005156249793599</v>
          </cell>
          <cell r="S183">
            <v>15.807668533826243</v>
          </cell>
          <cell r="X183" t="e">
            <v>#REF!</v>
          </cell>
          <cell r="Y183" t="e">
            <v>#REF!</v>
          </cell>
          <cell r="Z183" t="e">
            <v>#REF!</v>
          </cell>
          <cell r="AA183" t="e">
            <v>#REF!</v>
          </cell>
          <cell r="AB183" t="e">
            <v>#REF!</v>
          </cell>
          <cell r="AC183" t="e">
            <v>#REF!</v>
          </cell>
        </row>
        <row r="184">
          <cell r="A184">
            <v>181</v>
          </cell>
          <cell r="R184">
            <v>11.009924447942618</v>
          </cell>
          <cell r="S184">
            <v>15.781148488605481</v>
          </cell>
          <cell r="X184" t="e">
            <v>#REF!</v>
          </cell>
          <cell r="Y184" t="e">
            <v>#REF!</v>
          </cell>
          <cell r="Z184" t="e">
            <v>#REF!</v>
          </cell>
          <cell r="AA184" t="e">
            <v>#REF!</v>
          </cell>
          <cell r="AB184" t="e">
            <v>#REF!</v>
          </cell>
          <cell r="AC184" t="e">
            <v>#REF!</v>
          </cell>
        </row>
        <row r="185">
          <cell r="A185">
            <v>182</v>
          </cell>
          <cell r="R185">
            <v>11.014692646091639</v>
          </cell>
          <cell r="S185">
            <v>15.754946071344007</v>
          </cell>
          <cell r="X185" t="e">
            <v>#REF!</v>
          </cell>
          <cell r="Y185" t="e">
            <v>#REF!</v>
          </cell>
          <cell r="Z185" t="e">
            <v>#REF!</v>
          </cell>
          <cell r="AA185" t="e">
            <v>#REF!</v>
          </cell>
          <cell r="AB185" t="e">
            <v>#REF!</v>
          </cell>
          <cell r="AC185" t="e">
            <v>#REF!</v>
          </cell>
        </row>
        <row r="186">
          <cell r="A186">
            <v>183</v>
          </cell>
          <cell r="R186">
            <v>11.01946084424066</v>
          </cell>
          <cell r="S186">
            <v>15.729056075026092</v>
          </cell>
          <cell r="X186" t="e">
            <v>#REF!</v>
          </cell>
          <cell r="Y186" t="e">
            <v>#REF!</v>
          </cell>
          <cell r="Z186" t="e">
            <v>#REF!</v>
          </cell>
          <cell r="AA186" t="e">
            <v>#REF!</v>
          </cell>
          <cell r="AB186" t="e">
            <v>#REF!</v>
          </cell>
          <cell r="AC186" t="e">
            <v>#REF!</v>
          </cell>
        </row>
        <row r="187">
          <cell r="A187">
            <v>184</v>
          </cell>
          <cell r="R187">
            <v>11.024229042389679</v>
          </cell>
          <cell r="S187">
            <v>15.703473405832014</v>
          </cell>
          <cell r="X187" t="e">
            <v>#REF!</v>
          </cell>
          <cell r="Y187" t="e">
            <v>#REF!</v>
          </cell>
          <cell r="Z187" t="e">
            <v>#REF!</v>
          </cell>
          <cell r="AA187" t="e">
            <v>#REF!</v>
          </cell>
          <cell r="AB187" t="e">
            <v>#REF!</v>
          </cell>
          <cell r="AC187" t="e">
            <v>#REF!</v>
          </cell>
        </row>
        <row r="188">
          <cell r="A188">
            <v>185</v>
          </cell>
          <cell r="R188">
            <v>11.028997240538699</v>
          </cell>
          <cell r="S188">
            <v>15.678193080078673</v>
          </cell>
          <cell r="X188" t="e">
            <v>#REF!</v>
          </cell>
          <cell r="Y188" t="e">
            <v>#REF!</v>
          </cell>
          <cell r="Z188" t="e">
            <v>#REF!</v>
          </cell>
          <cell r="AA188" t="e">
            <v>#REF!</v>
          </cell>
          <cell r="AB188" t="e">
            <v>#REF!</v>
          </cell>
          <cell r="AC188" t="e">
            <v>#REF!</v>
          </cell>
        </row>
        <row r="189">
          <cell r="A189">
            <v>186</v>
          </cell>
          <cell r="R189">
            <v>11.033765438687718</v>
          </cell>
          <cell r="S189">
            <v>15.653210221258968</v>
          </cell>
          <cell r="X189" t="e">
            <v>#REF!</v>
          </cell>
          <cell r="Y189" t="e">
            <v>#REF!</v>
          </cell>
          <cell r="Z189" t="e">
            <v>#REF!</v>
          </cell>
          <cell r="AA189" t="e">
            <v>#REF!</v>
          </cell>
          <cell r="AB189" t="e">
            <v>#REF!</v>
          </cell>
          <cell r="AC189" t="e">
            <v>#REF!</v>
          </cell>
        </row>
        <row r="190">
          <cell r="A190">
            <v>187</v>
          </cell>
          <cell r="R190">
            <v>11.038533636836737</v>
          </cell>
          <cell r="S190">
            <v>15.628520057176095</v>
          </cell>
          <cell r="X190" t="e">
            <v>#REF!</v>
          </cell>
          <cell r="Y190" t="e">
            <v>#REF!</v>
          </cell>
          <cell r="Z190" t="e">
            <v>#REF!</v>
          </cell>
          <cell r="AA190" t="e">
            <v>#REF!</v>
          </cell>
          <cell r="AB190" t="e">
            <v>#REF!</v>
          </cell>
          <cell r="AC190" t="e">
            <v>#REF!</v>
          </cell>
        </row>
        <row r="191">
          <cell r="A191">
            <v>188</v>
          </cell>
          <cell r="R191">
            <v>11.043301834985758</v>
          </cell>
          <cell r="S191">
            <v>15.604117917169368</v>
          </cell>
          <cell r="X191" t="e">
            <v>#REF!</v>
          </cell>
          <cell r="Y191" t="e">
            <v>#REF!</v>
          </cell>
          <cell r="Z191" t="e">
            <v>#REF!</v>
          </cell>
          <cell r="AA191" t="e">
            <v>#REF!</v>
          </cell>
          <cell r="AB191" t="e">
            <v>#REF!</v>
          </cell>
          <cell r="AC191" t="e">
            <v>#REF!</v>
          </cell>
        </row>
        <row r="192">
          <cell r="A192">
            <v>189</v>
          </cell>
          <cell r="R192">
            <v>11.048070033134779</v>
          </cell>
          <cell r="S192">
            <v>15.579999229428051</v>
          </cell>
          <cell r="X192" t="e">
            <v>#REF!</v>
          </cell>
          <cell r="Y192" t="e">
            <v>#REF!</v>
          </cell>
          <cell r="Z192" t="e">
            <v>#REF!</v>
          </cell>
          <cell r="AA192" t="e">
            <v>#REF!</v>
          </cell>
          <cell r="AB192" t="e">
            <v>#REF!</v>
          </cell>
          <cell r="AC192" t="e">
            <v>#REF!</v>
          </cell>
        </row>
        <row r="193">
          <cell r="A193">
            <v>190</v>
          </cell>
          <cell r="R193">
            <v>11.052838231283799</v>
          </cell>
          <cell r="S193">
            <v>15.556159518390057</v>
          </cell>
          <cell r="X193" t="e">
            <v>#REF!</v>
          </cell>
          <cell r="Y193" t="e">
            <v>#REF!</v>
          </cell>
          <cell r="Z193" t="e">
            <v>#REF!</v>
          </cell>
          <cell r="AA193" t="e">
            <v>#REF!</v>
          </cell>
          <cell r="AB193" t="e">
            <v>#REF!</v>
          </cell>
          <cell r="AC193" t="e">
            <v>#REF!</v>
          </cell>
        </row>
        <row r="194">
          <cell r="A194">
            <v>191</v>
          </cell>
          <cell r="R194">
            <v>11.057606429432818</v>
          </cell>
          <cell r="S194">
            <v>15.532594402222353</v>
          </cell>
          <cell r="X194" t="e">
            <v>#REF!</v>
          </cell>
          <cell r="Y194" t="e">
            <v>#REF!</v>
          </cell>
          <cell r="Z194" t="e">
            <v>#REF!</v>
          </cell>
          <cell r="AA194" t="e">
            <v>#REF!</v>
          </cell>
          <cell r="AB194" t="e">
            <v>#REF!</v>
          </cell>
          <cell r="AC194" t="e">
            <v>#REF!</v>
          </cell>
        </row>
        <row r="195">
          <cell r="A195">
            <v>192</v>
          </cell>
          <cell r="R195">
            <v>11.062374627581839</v>
          </cell>
          <cell r="S195">
            <v>15.509299590380087</v>
          </cell>
          <cell r="X195" t="e">
            <v>#REF!</v>
          </cell>
          <cell r="Y195" t="e">
            <v>#REF!</v>
          </cell>
          <cell r="Z195" t="e">
            <v>#REF!</v>
          </cell>
          <cell r="AA195" t="e">
            <v>#REF!</v>
          </cell>
          <cell r="AB195" t="e">
            <v>#REF!</v>
          </cell>
          <cell r="AC195" t="e">
            <v>#REF!</v>
          </cell>
        </row>
        <row r="196">
          <cell r="A196">
            <v>193</v>
          </cell>
          <cell r="R196">
            <v>11.067142825730858</v>
          </cell>
          <cell r="S196">
            <v>15.486270881241621</v>
          </cell>
          <cell r="X196" t="e">
            <v>#REF!</v>
          </cell>
          <cell r="Y196" t="e">
            <v>#REF!</v>
          </cell>
          <cell r="Z196" t="e">
            <v>#REF!</v>
          </cell>
          <cell r="AA196" t="e">
            <v>#REF!</v>
          </cell>
          <cell r="AB196" t="e">
            <v>#REF!</v>
          </cell>
          <cell r="AC196" t="e">
            <v>#REF!</v>
          </cell>
        </row>
        <row r="197">
          <cell r="A197">
            <v>194</v>
          </cell>
          <cell r="R197">
            <v>11.071911023879879</v>
          </cell>
          <cell r="S197">
            <v>15.463504159816692</v>
          </cell>
          <cell r="X197" t="e">
            <v>#REF!</v>
          </cell>
          <cell r="Y197" t="e">
            <v>#REF!</v>
          </cell>
          <cell r="Z197" t="e">
            <v>#REF!</v>
          </cell>
          <cell r="AA197" t="e">
            <v>#REF!</v>
          </cell>
          <cell r="AB197" t="e">
            <v>#REF!</v>
          </cell>
          <cell r="AC197" t="e">
            <v>#REF!</v>
          </cell>
        </row>
        <row r="198">
          <cell r="A198">
            <v>195</v>
          </cell>
          <cell r="R198">
            <v>11.076679222028899</v>
          </cell>
          <cell r="S198">
            <v>15.440995395525091</v>
          </cell>
          <cell r="X198" t="e">
            <v>#REF!</v>
          </cell>
          <cell r="Y198" t="e">
            <v>#REF!</v>
          </cell>
          <cell r="Z198" t="e">
            <v>#REF!</v>
          </cell>
          <cell r="AA198" t="e">
            <v>#REF!</v>
          </cell>
          <cell r="AB198" t="e">
            <v>#REF!</v>
          </cell>
          <cell r="AC198" t="e">
            <v>#REF!</v>
          </cell>
        </row>
        <row r="199">
          <cell r="A199">
            <v>196</v>
          </cell>
          <cell r="R199">
            <v>11.081447420177918</v>
          </cell>
          <cell r="S199">
            <v>15.418740640043346</v>
          </cell>
          <cell r="X199" t="e">
            <v>#REF!</v>
          </cell>
          <cell r="Y199" t="e">
            <v>#REF!</v>
          </cell>
          <cell r="Z199" t="e">
            <v>#REF!</v>
          </cell>
          <cell r="AA199" t="e">
            <v>#REF!</v>
          </cell>
          <cell r="AB199" t="e">
            <v>#REF!</v>
          </cell>
          <cell r="AC199" t="e">
            <v>#REF!</v>
          </cell>
        </row>
        <row r="200">
          <cell r="A200">
            <v>197</v>
          </cell>
          <cell r="R200">
            <v>11.086215618326939</v>
          </cell>
          <cell r="S200">
            <v>15.396736025216997</v>
          </cell>
          <cell r="X200" t="e">
            <v>#REF!</v>
          </cell>
          <cell r="Y200" t="e">
            <v>#REF!</v>
          </cell>
          <cell r="Z200" t="e">
            <v>#REF!</v>
          </cell>
          <cell r="AA200" t="e">
            <v>#REF!</v>
          </cell>
          <cell r="AB200" t="e">
            <v>#REF!</v>
          </cell>
          <cell r="AC200" t="e">
            <v>#REF!</v>
          </cell>
        </row>
        <row r="201">
          <cell r="A201">
            <v>198</v>
          </cell>
          <cell r="R201">
            <v>11.090983816475958</v>
          </cell>
          <cell r="S201">
            <v>15.37497776103611</v>
          </cell>
          <cell r="X201" t="e">
            <v>#REF!</v>
          </cell>
          <cell r="Y201" t="e">
            <v>#REF!</v>
          </cell>
          <cell r="Z201" t="e">
            <v>#REF!</v>
          </cell>
          <cell r="AA201" t="e">
            <v>#REF!</v>
          </cell>
          <cell r="AB201" t="e">
            <v>#REF!</v>
          </cell>
          <cell r="AC201" t="e">
            <v>#REF!</v>
          </cell>
        </row>
        <row r="202">
          <cell r="A202">
            <v>199</v>
          </cell>
          <cell r="R202">
            <v>11.095752014624978</v>
          </cell>
          <cell r="S202">
            <v>15.353462133671858</v>
          </cell>
          <cell r="X202" t="e">
            <v>#REF!</v>
          </cell>
          <cell r="Y202" t="e">
            <v>#REF!</v>
          </cell>
          <cell r="Z202" t="e">
            <v>#REF!</v>
          </cell>
          <cell r="AA202" t="e">
            <v>#REF!</v>
          </cell>
          <cell r="AB202" t="e">
            <v>#REF!</v>
          </cell>
          <cell r="AC202" t="e">
            <v>#REF!</v>
          </cell>
        </row>
        <row r="203">
          <cell r="A203">
            <v>200</v>
          </cell>
          <cell r="R203">
            <v>11.100520212773999</v>
          </cell>
          <cell r="S203">
            <v>15.332185503571997</v>
          </cell>
          <cell r="X203" t="e">
            <v>#REF!</v>
          </cell>
          <cell r="Y203" t="e">
            <v>#REF!</v>
          </cell>
          <cell r="Z203" t="e">
            <v>#REF!</v>
          </cell>
          <cell r="AA203" t="e">
            <v>#REF!</v>
          </cell>
          <cell r="AB203" t="e">
            <v>#REF!</v>
          </cell>
          <cell r="AC203" t="e">
            <v>#REF!</v>
          </cell>
        </row>
        <row r="204">
          <cell r="A204">
            <v>201</v>
          </cell>
          <cell r="R204">
            <v>11.10528841092302</v>
          </cell>
          <cell r="S204">
            <v>15.311144303613176</v>
          </cell>
          <cell r="X204" t="e">
            <v>#REF!</v>
          </cell>
          <cell r="Y204" t="e">
            <v>#REF!</v>
          </cell>
          <cell r="Z204" t="e">
            <v>#REF!</v>
          </cell>
          <cell r="AA204" t="e">
            <v>#REF!</v>
          </cell>
          <cell r="AB204" t="e">
            <v>#REF!</v>
          </cell>
          <cell r="AC204" t="e">
            <v>#REF!</v>
          </cell>
        </row>
        <row r="205">
          <cell r="A205">
            <v>202</v>
          </cell>
          <cell r="R205">
            <v>11.110056609072039</v>
          </cell>
          <cell r="S205">
            <v>15.290335037308147</v>
          </cell>
          <cell r="X205" t="e">
            <v>#REF!</v>
          </cell>
          <cell r="Y205" t="e">
            <v>#REF!</v>
          </cell>
          <cell r="Z205" t="e">
            <v>#REF!</v>
          </cell>
          <cell r="AA205" t="e">
            <v>#REF!</v>
          </cell>
          <cell r="AB205" t="e">
            <v>#REF!</v>
          </cell>
          <cell r="AC205" t="e">
            <v>#REF!</v>
          </cell>
        </row>
        <row r="206">
          <cell r="A206">
            <v>203</v>
          </cell>
          <cell r="R206">
            <v>11.114824807221058</v>
          </cell>
          <cell r="S206">
            <v>15.269754277065973</v>
          </cell>
          <cell r="X206" t="e">
            <v>#REF!</v>
          </cell>
          <cell r="Y206" t="e">
            <v>#REF!</v>
          </cell>
          <cell r="Z206" t="e">
            <v>#REF!</v>
          </cell>
          <cell r="AA206" t="e">
            <v>#REF!</v>
          </cell>
          <cell r="AB206" t="e">
            <v>#REF!</v>
          </cell>
          <cell r="AC206" t="e">
            <v>#REF!</v>
          </cell>
        </row>
        <row r="207">
          <cell r="A207">
            <v>204</v>
          </cell>
          <cell r="R207">
            <v>11.119593005370078</v>
          </cell>
          <cell r="S207">
            <v>15.249398662503372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</row>
        <row r="208">
          <cell r="A208">
            <v>205</v>
          </cell>
          <cell r="R208">
            <v>11.124361203519099</v>
          </cell>
          <cell r="S208">
            <v>15.229264898805525</v>
          </cell>
          <cell r="X208" t="e">
            <v>#REF!</v>
          </cell>
          <cell r="Y208" t="e">
            <v>#REF!</v>
          </cell>
          <cell r="Z208" t="e">
            <v>#REF!</v>
          </cell>
          <cell r="AA208" t="e">
            <v>#REF!</v>
          </cell>
          <cell r="AB208" t="e">
            <v>#REF!</v>
          </cell>
          <cell r="AC208" t="e">
            <v>#REF!</v>
          </cell>
        </row>
        <row r="209">
          <cell r="A209">
            <v>206</v>
          </cell>
          <cell r="R209">
            <v>11.12912940166812</v>
          </cell>
          <cell r="S209">
            <v>15.209349755134596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</row>
        <row r="210">
          <cell r="A210">
            <v>207</v>
          </cell>
          <cell r="R210">
            <v>11.133897599817139</v>
          </cell>
          <cell r="S210">
            <v>15.189650063084393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</row>
        <row r="211">
          <cell r="A211">
            <v>208</v>
          </cell>
          <cell r="R211">
            <v>11.138665797966159</v>
          </cell>
          <cell r="S211">
            <v>15.170162715179618</v>
          </cell>
          <cell r="X211" t="e">
            <v>#REF!</v>
          </cell>
          <cell r="Y211" t="e">
            <v>#REF!</v>
          </cell>
          <cell r="Z211" t="e">
            <v>#REF!</v>
          </cell>
          <cell r="AA211" t="e">
            <v>#REF!</v>
          </cell>
          <cell r="AB211" t="e">
            <v>#REF!</v>
          </cell>
          <cell r="AC211" t="e">
            <v>#REF!</v>
          </cell>
        </row>
        <row r="212">
          <cell r="A212">
            <v>209</v>
          </cell>
          <cell r="R212">
            <v>11.14343399611518</v>
          </cell>
          <cell r="S212">
            <v>15.150884663418186</v>
          </cell>
          <cell r="X212" t="e">
            <v>#REF!</v>
          </cell>
          <cell r="Y212" t="e">
            <v>#REF!</v>
          </cell>
          <cell r="Z212" t="e">
            <v>#REF!</v>
          </cell>
          <cell r="AA212" t="e">
            <v>#REF!</v>
          </cell>
          <cell r="AB212" t="e">
            <v>#REF!</v>
          </cell>
          <cell r="AC212" t="e">
            <v>#REF!</v>
          </cell>
        </row>
        <row r="213">
          <cell r="A213">
            <v>210</v>
          </cell>
          <cell r="R213">
            <v>11.148202194264199</v>
          </cell>
          <cell r="S213">
            <v>15.131812917855195</v>
          </cell>
          <cell r="X213" t="e">
            <v>#REF!</v>
          </cell>
          <cell r="Y213" t="e">
            <v>#REF!</v>
          </cell>
          <cell r="Z213" t="e">
            <v>#REF!</v>
          </cell>
          <cell r="AA213" t="e">
            <v>#REF!</v>
          </cell>
          <cell r="AB213" t="e">
            <v>#REF!</v>
          </cell>
          <cell r="AC213" t="e">
            <v>#REF!</v>
          </cell>
        </row>
        <row r="214">
          <cell r="A214">
            <v>211</v>
          </cell>
          <cell r="R214">
            <v>11.152970392413218</v>
          </cell>
          <cell r="S214">
            <v>15.112944545227156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A215">
            <v>212</v>
          </cell>
          <cell r="R215">
            <v>11.157738590562239</v>
          </cell>
          <cell r="S215">
            <v>15.094276667615178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</row>
        <row r="216">
          <cell r="A216">
            <v>213</v>
          </cell>
          <cell r="R216">
            <v>11.162506788711259</v>
          </cell>
          <cell r="S216">
            <v>15.075806461145795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</row>
        <row r="217">
          <cell r="A217">
            <v>214</v>
          </cell>
          <cell r="R217">
            <v>11.167274986860278</v>
          </cell>
          <cell r="S217">
            <v>15.057531154728224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</row>
        <row r="218">
          <cell r="A218">
            <v>215</v>
          </cell>
          <cell r="R218">
            <v>11.172043185009299</v>
          </cell>
          <cell r="S218">
            <v>15.039448028826857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</row>
        <row r="219">
          <cell r="A219">
            <v>216</v>
          </cell>
          <cell r="R219">
            <v>11.176811383158318</v>
          </cell>
          <cell r="S219">
            <v>15.021554414267863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</row>
        <row r="220">
          <cell r="A220">
            <v>217</v>
          </cell>
          <cell r="R220">
            <v>11.181579581307338</v>
          </cell>
          <cell r="S220">
            <v>15.003847691078763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</row>
        <row r="221">
          <cell r="A221">
            <v>218</v>
          </cell>
          <cell r="R221">
            <v>11.186347779456359</v>
          </cell>
          <cell r="S221">
            <v>14.986325287359966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</row>
        <row r="222">
          <cell r="A222">
            <v>219</v>
          </cell>
          <cell r="R222">
            <v>11.191115977605378</v>
          </cell>
          <cell r="S222">
            <v>14.968984678187232</v>
          </cell>
          <cell r="X222" t="e">
            <v>#REF!</v>
          </cell>
          <cell r="Y222" t="e">
            <v>#REF!</v>
          </cell>
          <cell r="Z222" t="e">
            <v>#REF!</v>
          </cell>
          <cell r="AA222" t="e">
            <v>#REF!</v>
          </cell>
          <cell r="AB222" t="e">
            <v>#REF!</v>
          </cell>
          <cell r="AC222" t="e">
            <v>#REF!</v>
          </cell>
        </row>
        <row r="223">
          <cell r="A223">
            <v>220</v>
          </cell>
          <cell r="R223">
            <v>11.195884175754399</v>
          </cell>
          <cell r="S223">
            <v>14.951823384544017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</row>
        <row r="224">
          <cell r="A224">
            <v>221</v>
          </cell>
          <cell r="R224">
            <v>11.200652373903418</v>
          </cell>
          <cell r="S224">
            <v>14.934838972282861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</row>
        <row r="225">
          <cell r="A225">
            <v>222</v>
          </cell>
          <cell r="R225">
            <v>11.205420572052438</v>
          </cell>
          <cell r="S225">
            <v>14.918029051114821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</row>
        <row r="226">
          <cell r="A226">
            <v>223</v>
          </cell>
          <cell r="R226">
            <v>11.210188770201459</v>
          </cell>
          <cell r="S226">
            <v>14.901391273626086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</row>
        <row r="227">
          <cell r="A227">
            <v>224</v>
          </cell>
          <cell r="R227">
            <v>11.21495696835048</v>
          </cell>
          <cell r="S227">
            <v>14.88492333432095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</row>
        <row r="228">
          <cell r="A228">
            <v>225</v>
          </cell>
          <cell r="R228">
            <v>11.219725166499499</v>
          </cell>
          <cell r="S228">
            <v>14.868622968690303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</row>
        <row r="229">
          <cell r="A229">
            <v>226</v>
          </cell>
          <cell r="R229">
            <v>11.224493364648518</v>
          </cell>
          <cell r="S229">
            <v>14.852487952304832</v>
          </cell>
          <cell r="X229" t="e">
            <v>#REF!</v>
          </cell>
          <cell r="Y229" t="e">
            <v>#REF!</v>
          </cell>
          <cell r="Z229" t="e">
            <v>#REF!</v>
          </cell>
          <cell r="AA229" t="e">
            <v>#REF!</v>
          </cell>
          <cell r="AB229" t="e">
            <v>#REF!</v>
          </cell>
          <cell r="AC229" t="e">
            <v>#REF!</v>
          </cell>
        </row>
        <row r="230">
          <cell r="A230">
            <v>227</v>
          </cell>
          <cell r="R230">
            <v>11.229261562797538</v>
          </cell>
          <cell r="S230">
            <v>14.836516099932227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</row>
        <row r="231">
          <cell r="A231">
            <v>228</v>
          </cell>
          <cell r="R231">
            <v>11.234029760946559</v>
          </cell>
          <cell r="S231">
            <v>14.820705264677578</v>
          </cell>
          <cell r="X231" t="e">
            <v>#REF!</v>
          </cell>
          <cell r="Y231" t="e">
            <v>#REF!</v>
          </cell>
          <cell r="Z231" t="e">
            <v>#REF!</v>
          </cell>
          <cell r="AA231" t="e">
            <v>#REF!</v>
          </cell>
          <cell r="AB231" t="e">
            <v>#REF!</v>
          </cell>
          <cell r="AC231" t="e">
            <v>#REF!</v>
          </cell>
        </row>
        <row r="232">
          <cell r="A232">
            <v>229</v>
          </cell>
          <cell r="R232">
            <v>11.23879795909558</v>
          </cell>
          <cell r="S232">
            <v>14.805053337146328</v>
          </cell>
          <cell r="X232" t="e">
            <v>#REF!</v>
          </cell>
          <cell r="Y232" t="e">
            <v>#REF!</v>
          </cell>
          <cell r="Z232" t="e">
            <v>#REF!</v>
          </cell>
          <cell r="AA232" t="e">
            <v>#REF!</v>
          </cell>
          <cell r="AB232" t="e">
            <v>#REF!</v>
          </cell>
          <cell r="AC232" t="e">
            <v>#REF!</v>
          </cell>
        </row>
        <row r="233">
          <cell r="A233">
            <v>230</v>
          </cell>
          <cell r="R233">
            <v>11.243566157244599</v>
          </cell>
          <cell r="S233">
            <v>14.78955824462904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</row>
        <row r="234">
          <cell r="A234">
            <v>231</v>
          </cell>
          <cell r="R234">
            <v>11.248334355393618</v>
          </cell>
          <cell r="S234">
            <v>14.774217950307351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</row>
        <row r="235">
          <cell r="A235">
            <v>232</v>
          </cell>
          <cell r="R235">
            <v>11.253102553542639</v>
          </cell>
          <cell r="S235">
            <v>14.759030452480456</v>
          </cell>
          <cell r="X235" t="e">
            <v>#REF!</v>
          </cell>
          <cell r="Y235" t="e">
            <v>#REF!</v>
          </cell>
          <cell r="Z235" t="e">
            <v>#REF!</v>
          </cell>
          <cell r="AA235" t="e">
            <v>#REF!</v>
          </cell>
          <cell r="AB235" t="e">
            <v>#REF!</v>
          </cell>
          <cell r="AC235" t="e">
            <v>#REF!</v>
          </cell>
        </row>
        <row r="236">
          <cell r="A236">
            <v>233</v>
          </cell>
          <cell r="R236">
            <v>11.257870751691659</v>
          </cell>
          <cell r="S236">
            <v>14.743993783811517</v>
          </cell>
          <cell r="X236" t="e">
            <v>#REF!</v>
          </cell>
          <cell r="Y236" t="e">
            <v>#REF!</v>
          </cell>
          <cell r="Z236" t="e">
            <v>#REF!</v>
          </cell>
          <cell r="AA236" t="e">
            <v>#REF!</v>
          </cell>
          <cell r="AB236" t="e">
            <v>#REF!</v>
          </cell>
          <cell r="AC236" t="e">
            <v>#REF!</v>
          </cell>
        </row>
        <row r="237">
          <cell r="A237">
            <v>234</v>
          </cell>
          <cell r="R237">
            <v>11.26263894984068</v>
          </cell>
          <cell r="S237">
            <v>14.729106010593375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</row>
        <row r="238">
          <cell r="A238">
            <v>235</v>
          </cell>
          <cell r="R238">
            <v>11.267407147989699</v>
          </cell>
          <cell r="S238">
            <v>14.714365232033041</v>
          </cell>
          <cell r="X238" t="e">
            <v>#REF!</v>
          </cell>
          <cell r="Y238" t="e">
            <v>#REF!</v>
          </cell>
          <cell r="Z238" t="e">
            <v>#REF!</v>
          </cell>
          <cell r="AA238" t="e">
            <v>#REF!</v>
          </cell>
          <cell r="AB238" t="e">
            <v>#REF!</v>
          </cell>
          <cell r="AC238" t="e">
            <v>#REF!</v>
          </cell>
        </row>
        <row r="239">
          <cell r="A239">
            <v>236</v>
          </cell>
          <cell r="R239">
            <v>11.272175346138718</v>
          </cell>
          <cell r="S239">
            <v>14.699769579554362</v>
          </cell>
          <cell r="X239" t="e">
            <v>#REF!</v>
          </cell>
          <cell r="Y239" t="e">
            <v>#REF!</v>
          </cell>
          <cell r="Z239" t="e">
            <v>#REF!</v>
          </cell>
          <cell r="AA239" t="e">
            <v>#REF!</v>
          </cell>
          <cell r="AB239" t="e">
            <v>#REF!</v>
          </cell>
          <cell r="AC239" t="e">
            <v>#REF!</v>
          </cell>
        </row>
        <row r="240">
          <cell r="A240">
            <v>237</v>
          </cell>
          <cell r="R240">
            <v>11.276943544287738</v>
          </cell>
          <cell r="S240">
            <v>14.685317216118323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</row>
        <row r="241">
          <cell r="A241">
            <v>238</v>
          </cell>
          <cell r="R241">
            <v>11.281711742436759</v>
          </cell>
          <cell r="S241">
            <v>14.671006335560522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</row>
        <row r="242">
          <cell r="A242">
            <v>239</v>
          </cell>
          <cell r="R242">
            <v>11.286479940585778</v>
          </cell>
          <cell r="S242">
            <v>14.656835161945251</v>
          </cell>
          <cell r="X242" t="e">
            <v>#REF!</v>
          </cell>
          <cell r="Y242" t="e">
            <v>#REF!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</row>
        <row r="243">
          <cell r="A243">
            <v>240</v>
          </cell>
          <cell r="R243">
            <v>11.291248138734797</v>
          </cell>
          <cell r="S243">
            <v>14.64280194893573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</row>
        <row r="244">
          <cell r="A244">
            <v>241</v>
          </cell>
          <cell r="R244">
            <v>11.296016336883818</v>
          </cell>
          <cell r="S244">
            <v>14.628904979180021</v>
          </cell>
          <cell r="X244" t="e">
            <v>#REF!</v>
          </cell>
          <cell r="Y244" t="e">
            <v>#REF!</v>
          </cell>
          <cell r="Z244" t="e">
            <v>#REF!</v>
          </cell>
          <cell r="AA244" t="e">
            <v>#REF!</v>
          </cell>
          <cell r="AB244" t="e">
            <v>#REF!</v>
          </cell>
          <cell r="AC244" t="e">
            <v>#REF!</v>
          </cell>
        </row>
        <row r="245">
          <cell r="A245">
            <v>242</v>
          </cell>
          <cell r="R245">
            <v>11.300784535032838</v>
          </cell>
          <cell r="S245">
            <v>14.615142563712164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</row>
        <row r="246">
          <cell r="A246">
            <v>243</v>
          </cell>
          <cell r="R246">
            <v>11.305552733181859</v>
          </cell>
          <cell r="S246">
            <v>14.601513041368111</v>
          </cell>
          <cell r="X246" t="e">
            <v>#REF!</v>
          </cell>
          <cell r="Y246" t="e">
            <v>#REF!</v>
          </cell>
          <cell r="Z246" t="e">
            <v>#REF!</v>
          </cell>
          <cell r="AA246" t="e">
            <v>#REF!</v>
          </cell>
          <cell r="AB246" t="e">
            <v>#REF!</v>
          </cell>
          <cell r="AC246" t="e">
            <v>#REF!</v>
          </cell>
        </row>
        <row r="247">
          <cell r="A247">
            <v>244</v>
          </cell>
          <cell r="R247">
            <v>11.310320931330878</v>
          </cell>
          <cell r="S247">
            <v>14.588014778216012</v>
          </cell>
          <cell r="X247" t="e">
            <v>#REF!</v>
          </cell>
          <cell r="Y247" t="e">
            <v>#REF!</v>
          </cell>
          <cell r="Z247" t="e">
            <v>#REF!</v>
          </cell>
          <cell r="AA247" t="e">
            <v>#REF!</v>
          </cell>
          <cell r="AB247" t="e">
            <v>#REF!</v>
          </cell>
          <cell r="AC247" t="e">
            <v>#REF!</v>
          </cell>
        </row>
        <row r="248">
          <cell r="A248">
            <v>245</v>
          </cell>
          <cell r="R248">
            <v>11.315089129479897</v>
          </cell>
          <cell r="S248">
            <v>14.574646167000457</v>
          </cell>
          <cell r="X248" t="e">
            <v>#REF!</v>
          </cell>
          <cell r="Y248" t="e">
            <v>#REF!</v>
          </cell>
          <cell r="Z248" t="e">
            <v>#REF!</v>
          </cell>
          <cell r="AA248" t="e">
            <v>#REF!</v>
          </cell>
          <cell r="AB248" t="e">
            <v>#REF!</v>
          </cell>
          <cell r="AC248" t="e">
            <v>#REF!</v>
          </cell>
        </row>
        <row r="249">
          <cell r="A249">
            <v>246</v>
          </cell>
          <cell r="R249">
            <v>11.319857327628918</v>
          </cell>
          <cell r="S249">
            <v>14.561405626600269</v>
          </cell>
          <cell r="X249" t="e">
            <v>#REF!</v>
          </cell>
          <cell r="Y249" t="e">
            <v>#REF!</v>
          </cell>
          <cell r="Z249" t="e">
            <v>#REF!</v>
          </cell>
          <cell r="AA249" t="e">
            <v>#REF!</v>
          </cell>
          <cell r="AB249" t="e">
            <v>#REF!</v>
          </cell>
          <cell r="AC249" t="e">
            <v>#REF!</v>
          </cell>
        </row>
        <row r="250">
          <cell r="A250">
            <v>247</v>
          </cell>
          <cell r="R250">
            <v>11.32462552577794</v>
          </cell>
          <cell r="S250">
            <v>14.548291601499477</v>
          </cell>
          <cell r="X250" t="e">
            <v>#REF!</v>
          </cell>
          <cell r="Y250" t="e">
            <v>#REF!</v>
          </cell>
          <cell r="Z250" t="e">
            <v>#REF!</v>
          </cell>
          <cell r="AA250" t="e">
            <v>#REF!</v>
          </cell>
          <cell r="AB250" t="e">
            <v>#REF!</v>
          </cell>
          <cell r="AC250" t="e">
            <v>#REF!</v>
          </cell>
        </row>
        <row r="251">
          <cell r="A251">
            <v>248</v>
          </cell>
          <cell r="R251">
            <v>11.329393723926959</v>
          </cell>
          <cell r="S251">
            <v>14.53530256127106</v>
          </cell>
          <cell r="X251" t="e">
            <v>#REF!</v>
          </cell>
          <cell r="Y251" t="e">
            <v>#REF!</v>
          </cell>
          <cell r="Z251" t="e">
            <v>#REF!</v>
          </cell>
          <cell r="AA251" t="e">
            <v>#REF!</v>
          </cell>
          <cell r="AB251" t="e">
            <v>#REF!</v>
          </cell>
          <cell r="AC251" t="e">
            <v>#REF!</v>
          </cell>
        </row>
        <row r="252">
          <cell r="A252">
            <v>249</v>
          </cell>
          <cell r="R252">
            <v>11.334161922075978</v>
          </cell>
          <cell r="S252">
            <v>14.522437000073189</v>
          </cell>
          <cell r="X252" t="e">
            <v>#REF!</v>
          </cell>
          <cell r="Y252" t="e">
            <v>#REF!</v>
          </cell>
          <cell r="Z252" t="e">
            <v>#REF!</v>
          </cell>
          <cell r="AA252" t="e">
            <v>#REF!</v>
          </cell>
          <cell r="AB252" t="e">
            <v>#REF!</v>
          </cell>
          <cell r="AC252" t="e">
            <v>#REF!</v>
          </cell>
        </row>
        <row r="253">
          <cell r="A253">
            <v>250</v>
          </cell>
          <cell r="R253">
            <v>11.338930120224999</v>
          </cell>
          <cell r="S253">
            <v>14.509693436157496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</row>
        <row r="254">
          <cell r="A254">
            <v>251</v>
          </cell>
          <cell r="R254">
            <v>11.343698318374019</v>
          </cell>
          <cell r="S254">
            <v>14.49707041138914</v>
          </cell>
          <cell r="X254" t="e">
            <v>#REF!</v>
          </cell>
          <cell r="Y254" t="e">
            <v>#REF!</v>
          </cell>
          <cell r="Z254" t="e">
            <v>#REF!</v>
          </cell>
          <cell r="AA254" t="e">
            <v>#REF!</v>
          </cell>
          <cell r="AB254" t="e">
            <v>#REF!</v>
          </cell>
          <cell r="AC254" t="e">
            <v>#REF!</v>
          </cell>
        </row>
        <row r="255">
          <cell r="A255">
            <v>252</v>
          </cell>
          <cell r="R255">
            <v>11.34846651652304</v>
          </cell>
          <cell r="S255">
            <v>14.484566490778269</v>
          </cell>
          <cell r="X255" t="e">
            <v>#REF!</v>
          </cell>
          <cell r="Y255" t="e">
            <v>#REF!</v>
          </cell>
          <cell r="Z255" t="e">
            <v>#REF!</v>
          </cell>
          <cell r="AA255" t="e">
            <v>#REF!</v>
          </cell>
          <cell r="AB255" t="e">
            <v>#REF!</v>
          </cell>
          <cell r="AC255" t="e">
            <v>#REF!</v>
          </cell>
        </row>
        <row r="256">
          <cell r="A256">
            <v>253</v>
          </cell>
          <cell r="R256">
            <v>11.353234714672059</v>
          </cell>
          <cell r="S256">
            <v>14.47218026202261</v>
          </cell>
          <cell r="X256" t="e">
            <v>#REF!</v>
          </cell>
          <cell r="Y256" t="e">
            <v>#REF!</v>
          </cell>
          <cell r="Z256" t="e">
            <v>#REF!</v>
          </cell>
          <cell r="AA256" t="e">
            <v>#REF!</v>
          </cell>
          <cell r="AB256" t="e">
            <v>#REF!</v>
          </cell>
          <cell r="AC256" t="e">
            <v>#REF!</v>
          </cell>
        </row>
        <row r="257">
          <cell r="A257">
            <v>254</v>
          </cell>
          <cell r="R257">
            <v>11.358002912821078</v>
          </cell>
          <cell r="S257">
            <v>14.459910335060892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</row>
        <row r="258">
          <cell r="A258">
            <v>255</v>
          </cell>
          <cell r="R258">
            <v>11.362771110970099</v>
          </cell>
          <cell r="S258">
            <v>14.447755341636716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</row>
        <row r="259">
          <cell r="A259">
            <v>256</v>
          </cell>
          <cell r="R259">
            <v>11.367539309119119</v>
          </cell>
          <cell r="S259">
            <v>14.435713934872686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</row>
        <row r="260">
          <cell r="A260">
            <v>257</v>
          </cell>
          <cell r="R260">
            <v>11.37230750726814</v>
          </cell>
          <cell r="S260">
            <v>14.423784788854478</v>
          </cell>
          <cell r="X260" t="e">
            <v>#REF!</v>
          </cell>
          <cell r="Y260" t="e">
            <v>#REF!</v>
          </cell>
          <cell r="Z260" t="e">
            <v>#REF!</v>
          </cell>
          <cell r="AA260" t="e">
            <v>#REF!</v>
          </cell>
          <cell r="AB260" t="e">
            <v>#REF!</v>
          </cell>
          <cell r="AC260" t="e">
            <v>#REF!</v>
          </cell>
        </row>
        <row r="261">
          <cell r="A261">
            <v>258</v>
          </cell>
          <cell r="R261">
            <v>11.377075705417159</v>
          </cell>
          <cell r="S261">
            <v>14.411966598224584</v>
          </cell>
          <cell r="X261" t="e">
            <v>#REF!</v>
          </cell>
          <cell r="Y261" t="e">
            <v>#REF!</v>
          </cell>
          <cell r="Z261" t="e">
            <v>#REF!</v>
          </cell>
          <cell r="AA261" t="e">
            <v>#REF!</v>
          </cell>
          <cell r="AB261" t="e">
            <v>#REF!</v>
          </cell>
          <cell r="AC261" t="e">
            <v>#REF!</v>
          </cell>
        </row>
        <row r="262">
          <cell r="A262">
            <v>259</v>
          </cell>
          <cell r="R262">
            <v>11.38184390356618</v>
          </cell>
          <cell r="S262">
            <v>14.400258077785464</v>
          </cell>
          <cell r="X262" t="e">
            <v>#REF!</v>
          </cell>
          <cell r="Y262" t="e">
            <v>#REF!</v>
          </cell>
          <cell r="Z262" t="e">
            <v>#REF!</v>
          </cell>
          <cell r="AA262" t="e">
            <v>#REF!</v>
          </cell>
          <cell r="AB262" t="e">
            <v>#REF!</v>
          </cell>
          <cell r="AC262" t="e">
            <v>#REF!</v>
          </cell>
        </row>
        <row r="263">
          <cell r="A263">
            <v>260</v>
          </cell>
          <cell r="R263">
            <v>11.386612101715199</v>
          </cell>
          <cell r="S263">
            <v>14.388657962111832</v>
          </cell>
          <cell r="X263" t="e">
            <v>#REF!</v>
          </cell>
          <cell r="Y263" t="e">
            <v>#REF!</v>
          </cell>
          <cell r="Z263" t="e">
            <v>#REF!</v>
          </cell>
          <cell r="AA263" t="e">
            <v>#REF!</v>
          </cell>
          <cell r="AB263" t="e">
            <v>#REF!</v>
          </cell>
          <cell r="AC263" t="e">
            <v>#REF!</v>
          </cell>
        </row>
        <row r="264">
          <cell r="A264">
            <v>261</v>
          </cell>
          <cell r="R264">
            <v>11.39138029986422</v>
          </cell>
          <cell r="S264">
            <v>14.377165005171896</v>
          </cell>
          <cell r="X264" t="e">
            <v>#REF!</v>
          </cell>
          <cell r="Y264" t="e">
            <v>#REF!</v>
          </cell>
          <cell r="Z264" t="e">
            <v>#REF!</v>
          </cell>
          <cell r="AA264" t="e">
            <v>#REF!</v>
          </cell>
          <cell r="AB264" t="e">
            <v>#REF!</v>
          </cell>
          <cell r="AC264" t="e">
            <v>#REF!</v>
          </cell>
        </row>
        <row r="265">
          <cell r="A265">
            <v>262</v>
          </cell>
          <cell r="R265">
            <v>11.396148498013238</v>
          </cell>
          <cell r="S265">
            <v>14.365777979957265</v>
          </cell>
          <cell r="X265" t="e">
            <v>#REF!</v>
          </cell>
          <cell r="Y265" t="e">
            <v>#REF!</v>
          </cell>
          <cell r="Z265" t="e">
            <v>#REF!</v>
          </cell>
          <cell r="AA265" t="e">
            <v>#REF!</v>
          </cell>
          <cell r="AB265" t="e">
            <v>#REF!</v>
          </cell>
          <cell r="AC265" t="e">
            <v>#REF!</v>
          </cell>
        </row>
        <row r="266">
          <cell r="A266">
            <v>263</v>
          </cell>
          <cell r="R266">
            <v>11.400916696162257</v>
          </cell>
          <cell r="S266">
            <v>14.354495678121266</v>
          </cell>
          <cell r="X266" t="e">
            <v>#REF!</v>
          </cell>
          <cell r="Y266" t="e">
            <v>#REF!</v>
          </cell>
          <cell r="Z266" t="e">
            <v>#REF!</v>
          </cell>
          <cell r="AA266" t="e">
            <v>#REF!</v>
          </cell>
          <cell r="AB266" t="e">
            <v>#REF!</v>
          </cell>
          <cell r="AC266" t="e">
            <v>#REF!</v>
          </cell>
        </row>
        <row r="267">
          <cell r="A267">
            <v>264</v>
          </cell>
          <cell r="R267">
            <v>11.405684894311278</v>
          </cell>
          <cell r="S267">
            <v>14.343316909625488</v>
          </cell>
          <cell r="X267" t="e">
            <v>#REF!</v>
          </cell>
          <cell r="Y267" t="e">
            <v>#REF!</v>
          </cell>
          <cell r="Z267" t="e">
            <v>#REF!</v>
          </cell>
          <cell r="AA267" t="e">
            <v>#REF!</v>
          </cell>
          <cell r="AB267" t="e">
            <v>#REF!</v>
          </cell>
          <cell r="AC267" t="e">
            <v>#REF!</v>
          </cell>
        </row>
        <row r="268">
          <cell r="A268">
            <v>265</v>
          </cell>
          <cell r="R268">
            <v>11.410453092460298</v>
          </cell>
          <cell r="S268">
            <v>14.332240502394392</v>
          </cell>
          <cell r="X268" t="e">
            <v>#REF!</v>
          </cell>
          <cell r="Y268" t="e">
            <v>#REF!</v>
          </cell>
          <cell r="Z268" t="e">
            <v>#REF!</v>
          </cell>
          <cell r="AA268" t="e">
            <v>#REF!</v>
          </cell>
          <cell r="AB268" t="e">
            <v>#REF!</v>
          </cell>
          <cell r="AC268" t="e">
            <v>#REF!</v>
          </cell>
        </row>
        <row r="269">
          <cell r="A269">
            <v>266</v>
          </cell>
          <cell r="R269">
            <v>11.415221290609319</v>
          </cell>
          <cell r="S269">
            <v>14.321265301977629</v>
          </cell>
          <cell r="X269" t="e">
            <v>#REF!</v>
          </cell>
          <cell r="Y269" t="e">
            <v>#REF!</v>
          </cell>
          <cell r="Z269" t="e">
            <v>#REF!</v>
          </cell>
          <cell r="AA269" t="e">
            <v>#REF!</v>
          </cell>
          <cell r="AB269" t="e">
            <v>#REF!</v>
          </cell>
          <cell r="AC269" t="e">
            <v>#REF!</v>
          </cell>
        </row>
        <row r="270">
          <cell r="A270">
            <v>267</v>
          </cell>
          <cell r="R270">
            <v>11.41998948875834</v>
          </cell>
          <cell r="S270">
            <v>14.310390171219975</v>
          </cell>
          <cell r="X270" t="e">
            <v>#REF!</v>
          </cell>
          <cell r="Y270" t="e">
            <v>#REF!</v>
          </cell>
          <cell r="Z270" t="e">
            <v>#REF!</v>
          </cell>
          <cell r="AA270" t="e">
            <v>#REF!</v>
          </cell>
          <cell r="AB270" t="e">
            <v>#REF!</v>
          </cell>
          <cell r="AC270" t="e">
            <v>#REF!</v>
          </cell>
        </row>
        <row r="271">
          <cell r="A271">
            <v>268</v>
          </cell>
          <cell r="R271">
            <v>11.424757686907359</v>
          </cell>
          <cell r="S271">
            <v>14.299613989938678</v>
          </cell>
          <cell r="X271" t="e">
            <v>#REF!</v>
          </cell>
          <cell r="Y271" t="e">
            <v>#REF!</v>
          </cell>
          <cell r="Z271" t="e">
            <v>#REF!</v>
          </cell>
          <cell r="AA271" t="e">
            <v>#REF!</v>
          </cell>
          <cell r="AB271" t="e">
            <v>#REF!</v>
          </cell>
          <cell r="AC271" t="e">
            <v>#REF!</v>
          </cell>
        </row>
        <row r="272">
          <cell r="A272">
            <v>269</v>
          </cell>
          <cell r="R272">
            <v>11.429525885056378</v>
          </cell>
          <cell r="S272">
            <v>14.288935654607984</v>
          </cell>
          <cell r="X272" t="e">
            <v>#REF!</v>
          </cell>
          <cell r="Y272" t="e">
            <v>#REF!</v>
          </cell>
          <cell r="Z272" t="e">
            <v>#REF!</v>
          </cell>
          <cell r="AA272" t="e">
            <v>#REF!</v>
          </cell>
          <cell r="AB272" t="e">
            <v>#REF!</v>
          </cell>
          <cell r="AC272" t="e">
            <v>#REF!</v>
          </cell>
        </row>
        <row r="273">
          <cell r="A273">
            <v>270</v>
          </cell>
          <cell r="R273">
            <v>11.434294083205399</v>
          </cell>
          <cell r="S273">
            <v>14.278354078050661</v>
          </cell>
          <cell r="X273" t="e">
            <v>#REF!</v>
          </cell>
          <cell r="Y273" t="e">
            <v>#REF!</v>
          </cell>
          <cell r="Z273" t="e">
            <v>#REF!</v>
          </cell>
          <cell r="AA273" t="e">
            <v>#REF!</v>
          </cell>
          <cell r="AB273" t="e">
            <v>#REF!</v>
          </cell>
          <cell r="AC273" t="e">
            <v>#REF!</v>
          </cell>
        </row>
        <row r="274">
          <cell r="A274">
            <v>271</v>
          </cell>
          <cell r="R274">
            <v>11.439062281354419</v>
          </cell>
          <cell r="S274">
            <v>14.267868189136379</v>
          </cell>
          <cell r="X274" t="e">
            <v>#REF!</v>
          </cell>
          <cell r="Y274" t="e">
            <v>#REF!</v>
          </cell>
          <cell r="Z274" t="e">
            <v>#REF!</v>
          </cell>
          <cell r="AA274" t="e">
            <v>#REF!</v>
          </cell>
          <cell r="AB274" t="e">
            <v>#REF!</v>
          </cell>
          <cell r="AC274" t="e">
            <v>#REF!</v>
          </cell>
        </row>
        <row r="275">
          <cell r="A275">
            <v>272</v>
          </cell>
          <cell r="R275">
            <v>11.443830479503438</v>
          </cell>
          <cell r="S275">
            <v>14.257476932486718</v>
          </cell>
          <cell r="X275" t="e">
            <v>#REF!</v>
          </cell>
          <cell r="Y275" t="e">
            <v>#REF!</v>
          </cell>
          <cell r="Z275" t="e">
            <v>#REF!</v>
          </cell>
          <cell r="AA275" t="e">
            <v>#REF!</v>
          </cell>
          <cell r="AB275" t="e">
            <v>#REF!</v>
          </cell>
          <cell r="AC275" t="e">
            <v>#REF!</v>
          </cell>
        </row>
        <row r="276">
          <cell r="A276">
            <v>273</v>
          </cell>
          <cell r="R276">
            <v>11.448598677652461</v>
          </cell>
          <cell r="S276">
            <v>14.247179268186688</v>
          </cell>
          <cell r="X276" t="e">
            <v>#REF!</v>
          </cell>
          <cell r="Y276" t="e">
            <v>#REF!</v>
          </cell>
          <cell r="Z276" t="e">
            <v>#REF!</v>
          </cell>
          <cell r="AA276" t="e">
            <v>#REF!</v>
          </cell>
          <cell r="AB276" t="e">
            <v>#REF!</v>
          </cell>
          <cell r="AC276" t="e">
            <v>#REF!</v>
          </cell>
        </row>
        <row r="277">
          <cell r="A277">
            <v>274</v>
          </cell>
          <cell r="R277">
            <v>11.45336687580148</v>
          </cell>
          <cell r="S277">
            <v>14.236974171502528</v>
          </cell>
          <cell r="X277" t="e">
            <v>#REF!</v>
          </cell>
          <cell r="Y277" t="e">
            <v>#REF!</v>
          </cell>
          <cell r="Z277" t="e">
            <v>#REF!</v>
          </cell>
          <cell r="AA277" t="e">
            <v>#REF!</v>
          </cell>
          <cell r="AB277" t="e">
            <v>#REF!</v>
          </cell>
          <cell r="AC277" t="e">
            <v>#REF!</v>
          </cell>
        </row>
        <row r="278">
          <cell r="A278">
            <v>275</v>
          </cell>
          <cell r="R278">
            <v>11.458135073950499</v>
          </cell>
          <cell r="S278">
            <v>14.226860632605703</v>
          </cell>
          <cell r="X278" t="e">
            <v>#REF!</v>
          </cell>
          <cell r="Y278" t="e">
            <v>#REF!</v>
          </cell>
          <cell r="Z278" t="e">
            <v>#REF!</v>
          </cell>
          <cell r="AA278" t="e">
            <v>#REF!</v>
          </cell>
          <cell r="AB278" t="e">
            <v>#REF!</v>
          </cell>
          <cell r="AC278" t="e">
            <v>#REF!</v>
          </cell>
        </row>
        <row r="279">
          <cell r="A279">
            <v>276</v>
          </cell>
          <cell r="R279">
            <v>11.462903272099519</v>
          </cell>
          <cell r="S279">
            <v>14.216837656302877</v>
          </cell>
          <cell r="X279" t="e">
            <v>#REF!</v>
          </cell>
          <cell r="Y279" t="e">
            <v>#REF!</v>
          </cell>
          <cell r="Z279" t="e">
            <v>#REF!</v>
          </cell>
          <cell r="AA279" t="e">
            <v>#REF!</v>
          </cell>
          <cell r="AB279" t="e">
            <v>#REF!</v>
          </cell>
          <cell r="AC279" t="e">
            <v>#REF!</v>
          </cell>
        </row>
        <row r="280">
          <cell r="A280">
            <v>277</v>
          </cell>
          <cell r="R280">
            <v>11.46767147024854</v>
          </cell>
          <cell r="S280">
            <v>14.206904261771724</v>
          </cell>
          <cell r="X280" t="e">
            <v>#REF!</v>
          </cell>
          <cell r="Y280" t="e">
            <v>#REF!</v>
          </cell>
          <cell r="Z280" t="e">
            <v>#REF!</v>
          </cell>
          <cell r="AA280" t="e">
            <v>#REF!</v>
          </cell>
          <cell r="AB280" t="e">
            <v>#REF!</v>
          </cell>
          <cell r="AC280" t="e">
            <v>#REF!</v>
          </cell>
        </row>
        <row r="281">
          <cell r="A281">
            <v>278</v>
          </cell>
          <cell r="R281">
            <v>11.472439668397557</v>
          </cell>
          <cell r="S281">
            <v>14.197059482302485</v>
          </cell>
          <cell r="X281" t="e">
            <v>#REF!</v>
          </cell>
          <cell r="Y281" t="e">
            <v>#REF!</v>
          </cell>
          <cell r="Z281" t="e">
            <v>#REF!</v>
          </cell>
          <cell r="AA281" t="e">
            <v>#REF!</v>
          </cell>
          <cell r="AB281" t="e">
            <v>#REF!</v>
          </cell>
          <cell r="AC281" t="e">
            <v>#REF!</v>
          </cell>
        </row>
        <row r="282">
          <cell r="A282">
            <v>279</v>
          </cell>
          <cell r="R282">
            <v>11.477207866546578</v>
          </cell>
          <cell r="S282">
            <v>14.187302365045026</v>
          </cell>
          <cell r="X282" t="e">
            <v>#REF!</v>
          </cell>
          <cell r="Y282" t="e">
            <v>#REF!</v>
          </cell>
          <cell r="Z282" t="e">
            <v>#REF!</v>
          </cell>
          <cell r="AA282" t="e">
            <v>#REF!</v>
          </cell>
          <cell r="AB282" t="e">
            <v>#REF!</v>
          </cell>
          <cell r="AC282" t="e">
            <v>#REF!</v>
          </cell>
        </row>
        <row r="283">
          <cell r="A283">
            <v>280</v>
          </cell>
          <cell r="R283">
            <v>11.481976064695598</v>
          </cell>
          <cell r="S283">
            <v>14.17763197076137</v>
          </cell>
          <cell r="X283" t="e">
            <v>#REF!</v>
          </cell>
          <cell r="Y283" t="e">
            <v>#REF!</v>
          </cell>
          <cell r="Z283" t="e">
            <v>#REF!</v>
          </cell>
          <cell r="AA283" t="e">
            <v>#REF!</v>
          </cell>
          <cell r="AB283" t="e">
            <v>#REF!</v>
          </cell>
          <cell r="AC283" t="e">
            <v>#REF!</v>
          </cell>
        </row>
        <row r="284">
          <cell r="A284">
            <v>281</v>
          </cell>
          <cell r="R284">
            <v>11.486744262844619</v>
          </cell>
          <cell r="S284">
            <v>14.168047373583462</v>
          </cell>
          <cell r="X284" t="e">
            <v>#REF!</v>
          </cell>
          <cell r="Y284" t="e">
            <v>#REF!</v>
          </cell>
          <cell r="Z284" t="e">
            <v>#REF!</v>
          </cell>
          <cell r="AA284" t="e">
            <v>#REF!</v>
          </cell>
          <cell r="AB284" t="e">
            <v>#REF!</v>
          </cell>
          <cell r="AC284" t="e">
            <v>#REF!</v>
          </cell>
        </row>
        <row r="285">
          <cell r="A285">
            <v>282</v>
          </cell>
          <cell r="R285">
            <v>11.491512460993638</v>
          </cell>
          <cell r="S285">
            <v>14.158547660776145</v>
          </cell>
          <cell r="X285" t="e">
            <v>#REF!</v>
          </cell>
          <cell r="Y285" t="e">
            <v>#REF!</v>
          </cell>
          <cell r="Z285" t="e">
            <v>#REF!</v>
          </cell>
          <cell r="AA285" t="e">
            <v>#REF!</v>
          </cell>
          <cell r="AB285" t="e">
            <v>#REF!</v>
          </cell>
          <cell r="AC285" t="e">
            <v>#REF!</v>
          </cell>
        </row>
        <row r="286">
          <cell r="A286">
            <v>283</v>
          </cell>
          <cell r="R286">
            <v>11.496280659142661</v>
          </cell>
          <cell r="S286">
            <v>14.149131932505091</v>
          </cell>
          <cell r="X286" t="e">
            <v>#REF!</v>
          </cell>
          <cell r="Y286" t="e">
            <v>#REF!</v>
          </cell>
          <cell r="Z286" t="e">
            <v>#REF!</v>
          </cell>
          <cell r="AA286" t="e">
            <v>#REF!</v>
          </cell>
          <cell r="AB286" t="e">
            <v>#REF!</v>
          </cell>
          <cell r="AC286" t="e">
            <v>#REF!</v>
          </cell>
        </row>
        <row r="287">
          <cell r="A287">
            <v>284</v>
          </cell>
          <cell r="R287">
            <v>11.501048857291677</v>
          </cell>
          <cell r="S287">
            <v>14.139799301609713</v>
          </cell>
          <cell r="X287" t="e">
            <v>#REF!</v>
          </cell>
          <cell r="Y287" t="e">
            <v>#REF!</v>
          </cell>
          <cell r="Z287" t="e">
            <v>#REF!</v>
          </cell>
          <cell r="AA287" t="e">
            <v>#REF!</v>
          </cell>
          <cell r="AB287" t="e">
            <v>#REF!</v>
          </cell>
          <cell r="AC287" t="e">
            <v>#REF!</v>
          </cell>
        </row>
        <row r="288">
          <cell r="A288">
            <v>285</v>
          </cell>
          <cell r="R288">
            <v>11.505817055440698</v>
          </cell>
          <cell r="S288">
            <v>14.130548893380787</v>
          </cell>
          <cell r="X288" t="e">
            <v>#REF!</v>
          </cell>
          <cell r="Y288" t="e">
            <v>#REF!</v>
          </cell>
          <cell r="Z288" t="e">
            <v>#REF!</v>
          </cell>
          <cell r="AA288" t="e">
            <v>#REF!</v>
          </cell>
          <cell r="AB288" t="e">
            <v>#REF!</v>
          </cell>
          <cell r="AC288" t="e">
            <v>#REF!</v>
          </cell>
        </row>
        <row r="289">
          <cell r="A289">
            <v>286</v>
          </cell>
          <cell r="R289">
            <v>11.510585253589717</v>
          </cell>
          <cell r="S289">
            <v>14.121379845342798</v>
          </cell>
          <cell r="X289" t="e">
            <v>#REF!</v>
          </cell>
          <cell r="Y289" t="e">
            <v>#REF!</v>
          </cell>
          <cell r="Z289" t="e">
            <v>#REF!</v>
          </cell>
          <cell r="AA289" t="e">
            <v>#REF!</v>
          </cell>
          <cell r="AB289" t="e">
            <v>#REF!</v>
          </cell>
          <cell r="AC289" t="e">
            <v>#REF!</v>
          </cell>
        </row>
        <row r="290">
          <cell r="A290">
            <v>287</v>
          </cell>
          <cell r="R290">
            <v>11.51535345173874</v>
          </cell>
          <cell r="S290">
            <v>14.112291307040778</v>
          </cell>
          <cell r="X290" t="e">
            <v>#REF!</v>
          </cell>
          <cell r="Y290" t="e">
            <v>#REF!</v>
          </cell>
          <cell r="Z290" t="e">
            <v>#REF!</v>
          </cell>
          <cell r="AA290" t="e">
            <v>#REF!</v>
          </cell>
          <cell r="AB290" t="e">
            <v>#REF!</v>
          </cell>
          <cell r="AC290" t="e">
            <v>#REF!</v>
          </cell>
        </row>
        <row r="291">
          <cell r="A291">
            <v>288</v>
          </cell>
          <cell r="R291">
            <v>11.520121649887759</v>
          </cell>
          <cell r="S291">
            <v>14.103282439831657</v>
          </cell>
          <cell r="X291" t="e">
            <v>#REF!</v>
          </cell>
          <cell r="Y291" t="e">
            <v>#REF!</v>
          </cell>
          <cell r="Z291" t="e">
            <v>#REF!</v>
          </cell>
          <cell r="AA291" t="e">
            <v>#REF!</v>
          </cell>
          <cell r="AB291" t="e">
            <v>#REF!</v>
          </cell>
          <cell r="AC291" t="e">
            <v>#REF!</v>
          </cell>
        </row>
        <row r="292">
          <cell r="A292">
            <v>289</v>
          </cell>
          <cell r="R292">
            <v>11.52488984803678</v>
          </cell>
          <cell r="S292">
            <v>14.094352416679859</v>
          </cell>
          <cell r="X292" t="e">
            <v>#REF!</v>
          </cell>
          <cell r="Y292" t="e">
            <v>#REF!</v>
          </cell>
          <cell r="Z292" t="e">
            <v>#REF!</v>
          </cell>
          <cell r="AA292" t="e">
            <v>#REF!</v>
          </cell>
          <cell r="AB292" t="e">
            <v>#REF!</v>
          </cell>
          <cell r="AC292" t="e">
            <v>#REF!</v>
          </cell>
        </row>
        <row r="293">
          <cell r="A293">
            <v>290</v>
          </cell>
          <cell r="R293">
            <v>11.529658046185798</v>
          </cell>
          <cell r="S293">
            <v>14.085500421957208</v>
          </cell>
          <cell r="X293" t="e">
            <v>#REF!</v>
          </cell>
          <cell r="Y293" t="e">
            <v>#REF!</v>
          </cell>
          <cell r="Z293" t="e">
            <v>#REF!</v>
          </cell>
          <cell r="AA293" t="e">
            <v>#REF!</v>
          </cell>
          <cell r="AB293" t="e">
            <v>#REF!</v>
          </cell>
          <cell r="AC293" t="e">
            <v>#REF!</v>
          </cell>
        </row>
        <row r="294">
          <cell r="A294">
            <v>291</v>
          </cell>
          <cell r="R294">
            <v>11.534426244334819</v>
          </cell>
          <cell r="S294">
            <v>14.07672565124691</v>
          </cell>
          <cell r="X294" t="e">
            <v>#REF!</v>
          </cell>
          <cell r="Y294" t="e">
            <v>#REF!</v>
          </cell>
          <cell r="Z294" t="e">
            <v>#REF!</v>
          </cell>
          <cell r="AA294" t="e">
            <v>#REF!</v>
          </cell>
          <cell r="AB294" t="e">
            <v>#REF!</v>
          </cell>
          <cell r="AC294" t="e">
            <v>#REF!</v>
          </cell>
        </row>
        <row r="295">
          <cell r="A295">
            <v>292</v>
          </cell>
          <cell r="R295">
            <v>11.539194442483838</v>
          </cell>
          <cell r="S295">
            <v>14.068027311151575</v>
          </cell>
          <cell r="X295" t="e">
            <v>#REF!</v>
          </cell>
          <cell r="Y295" t="e">
            <v>#REF!</v>
          </cell>
          <cell r="Z295" t="e">
            <v>#REF!</v>
          </cell>
          <cell r="AA295" t="e">
            <v>#REF!</v>
          </cell>
          <cell r="AB295" t="e">
            <v>#REF!</v>
          </cell>
          <cell r="AC295" t="e">
            <v>#REF!</v>
          </cell>
        </row>
        <row r="296">
          <cell r="A296">
            <v>293</v>
          </cell>
          <cell r="R296">
            <v>11.543962640632859</v>
          </cell>
          <cell r="S296">
            <v>14.059404619105184</v>
          </cell>
          <cell r="X296" t="e">
            <v>#REF!</v>
          </cell>
          <cell r="Y296" t="e">
            <v>#REF!</v>
          </cell>
          <cell r="Z296" t="e">
            <v>#REF!</v>
          </cell>
          <cell r="AA296" t="e">
            <v>#REF!</v>
          </cell>
          <cell r="AB296" t="e">
            <v>#REF!</v>
          </cell>
          <cell r="AC296" t="e">
            <v>#REF!</v>
          </cell>
        </row>
        <row r="297">
          <cell r="A297">
            <v>294</v>
          </cell>
          <cell r="R297">
            <v>11.548730838781879</v>
          </cell>
          <cell r="S297">
            <v>14.050856803188863</v>
          </cell>
          <cell r="X297" t="e">
            <v>#REF!</v>
          </cell>
          <cell r="Y297" t="e">
            <v>#REF!</v>
          </cell>
          <cell r="Z297" t="e">
            <v>#REF!</v>
          </cell>
          <cell r="AA297" t="e">
            <v>#REF!</v>
          </cell>
          <cell r="AB297" t="e">
            <v>#REF!</v>
          </cell>
          <cell r="AC297" t="e">
            <v>#REF!</v>
          </cell>
        </row>
        <row r="298">
          <cell r="A298">
            <v>295</v>
          </cell>
          <cell r="R298">
            <v>11.553499036930898</v>
          </cell>
          <cell r="S298">
            <v>14.042383101950451</v>
          </cell>
          <cell r="X298" t="e">
            <v>#REF!</v>
          </cell>
          <cell r="Y298" t="e">
            <v>#REF!</v>
          </cell>
          <cell r="Z298" t="e">
            <v>#REF!</v>
          </cell>
          <cell r="AA298" t="e">
            <v>#REF!</v>
          </cell>
          <cell r="AB298" t="e">
            <v>#REF!</v>
          </cell>
          <cell r="AC298" t="e">
            <v>#REF!</v>
          </cell>
        </row>
        <row r="299">
          <cell r="A299">
            <v>296</v>
          </cell>
          <cell r="R299">
            <v>11.558267235079917</v>
          </cell>
          <cell r="S299">
            <v>14.033982764227661</v>
          </cell>
          <cell r="X299" t="e">
            <v>#REF!</v>
          </cell>
          <cell r="Y299" t="e">
            <v>#REF!</v>
          </cell>
          <cell r="Z299" t="e">
            <v>#REF!</v>
          </cell>
          <cell r="AA299" t="e">
            <v>#REF!</v>
          </cell>
          <cell r="AB299" t="e">
            <v>#REF!</v>
          </cell>
          <cell r="AC299" t="e">
            <v>#REF!</v>
          </cell>
        </row>
        <row r="300">
          <cell r="A300">
            <v>297</v>
          </cell>
          <cell r="R300">
            <v>11.56303543322894</v>
          </cell>
          <cell r="S300">
            <v>14.02565504897489</v>
          </cell>
          <cell r="X300" t="e">
            <v>#REF!</v>
          </cell>
          <cell r="Y300" t="e">
            <v>#REF!</v>
          </cell>
          <cell r="Z300" t="e">
            <v>#REF!</v>
          </cell>
          <cell r="AA300" t="e">
            <v>#REF!</v>
          </cell>
          <cell r="AB300" t="e">
            <v>#REF!</v>
          </cell>
          <cell r="AC300" t="e">
            <v>#REF!</v>
          </cell>
        </row>
        <row r="301">
          <cell r="A301">
            <v>298</v>
          </cell>
          <cell r="R301">
            <v>11.567803631377959</v>
          </cell>
          <cell r="S301">
            <v>14.01739922509344</v>
          </cell>
          <cell r="X301" t="e">
            <v>#REF!</v>
          </cell>
          <cell r="Y301" t="e">
            <v>#REF!</v>
          </cell>
          <cell r="Z301" t="e">
            <v>#REF!</v>
          </cell>
          <cell r="AA301" t="e">
            <v>#REF!</v>
          </cell>
          <cell r="AB301" t="e">
            <v>#REF!</v>
          </cell>
          <cell r="AC301" t="e">
            <v>#REF!</v>
          </cell>
        </row>
        <row r="302">
          <cell r="A302">
            <v>299</v>
          </cell>
          <cell r="R302">
            <v>11.57257182952698</v>
          </cell>
          <cell r="S302">
            <v>14.009214571265215</v>
          </cell>
          <cell r="X302" t="e">
            <v>#REF!</v>
          </cell>
          <cell r="Y302" t="e">
            <v>#REF!</v>
          </cell>
          <cell r="Z302" t="e">
            <v>#REF!</v>
          </cell>
          <cell r="AA302" t="e">
            <v>#REF!</v>
          </cell>
          <cell r="AB302" t="e">
            <v>#REF!</v>
          </cell>
          <cell r="AC302" t="e">
            <v>#REF!</v>
          </cell>
        </row>
        <row r="303">
          <cell r="A303">
            <v>300</v>
          </cell>
          <cell r="R303">
            <v>11.577340027676</v>
          </cell>
          <cell r="S303">
            <v>14.001100375789665</v>
          </cell>
          <cell r="X303" t="e">
            <v>#REF!</v>
          </cell>
          <cell r="Y303" t="e">
            <v>#REF!</v>
          </cell>
          <cell r="Z303" t="e">
            <v>#REF!</v>
          </cell>
          <cell r="AA303" t="e">
            <v>#REF!</v>
          </cell>
          <cell r="AB303" t="e">
            <v>#REF!</v>
          </cell>
          <cell r="AC303" t="e">
            <v>#REF!</v>
          </cell>
        </row>
        <row r="304">
          <cell r="A304">
            <v>301</v>
          </cell>
          <cell r="R304">
            <v>11.582108225825019</v>
          </cell>
          <cell r="S304">
            <v>13.993055936424085</v>
          </cell>
          <cell r="X304" t="e">
            <v>#REF!</v>
          </cell>
          <cell r="Y304" t="e">
            <v>#REF!</v>
          </cell>
          <cell r="Z304" t="e">
            <v>#REF!</v>
          </cell>
          <cell r="AA304" t="e">
            <v>#REF!</v>
          </cell>
          <cell r="AB304" t="e">
            <v>#REF!</v>
          </cell>
          <cell r="AC304" t="e">
            <v>#REF!</v>
          </cell>
        </row>
        <row r="305">
          <cell r="A305">
            <v>302</v>
          </cell>
          <cell r="R305">
            <v>11.586876423974038</v>
          </cell>
          <cell r="S305">
            <v>13.985080560226987</v>
          </cell>
          <cell r="X305" t="e">
            <v>#REF!</v>
          </cell>
          <cell r="Y305" t="e">
            <v>#REF!</v>
          </cell>
          <cell r="Z305" t="e">
            <v>#REF!</v>
          </cell>
          <cell r="AA305" t="e">
            <v>#REF!</v>
          </cell>
          <cell r="AB305" t="e">
            <v>#REF!</v>
          </cell>
          <cell r="AC305" t="e">
            <v>#REF!</v>
          </cell>
        </row>
        <row r="306">
          <cell r="A306">
            <v>303</v>
          </cell>
          <cell r="R306">
            <v>11.591644622123058</v>
          </cell>
          <cell r="S306">
            <v>13.977173563404616</v>
          </cell>
          <cell r="X306" t="e">
            <v>#REF!</v>
          </cell>
          <cell r="Y306" t="e">
            <v>#REF!</v>
          </cell>
          <cell r="Z306" t="e">
            <v>#REF!</v>
          </cell>
          <cell r="AA306" t="e">
            <v>#REF!</v>
          </cell>
          <cell r="AB306" t="e">
            <v>#REF!</v>
          </cell>
          <cell r="AC306" t="e">
            <v>#REF!</v>
          </cell>
        </row>
        <row r="307">
          <cell r="A307">
            <v>304</v>
          </cell>
          <cell r="R307">
            <v>11.596412820272079</v>
          </cell>
          <cell r="S307">
            <v>13.969334271160511</v>
          </cell>
          <cell r="X307" t="e">
            <v>#REF!</v>
          </cell>
          <cell r="Y307" t="e">
            <v>#REF!</v>
          </cell>
          <cell r="Z307" t="e">
            <v>#REF!</v>
          </cell>
          <cell r="AA307" t="e">
            <v>#REF!</v>
          </cell>
          <cell r="AB307" t="e">
            <v>#REF!</v>
          </cell>
          <cell r="AC307" t="e">
            <v>#REF!</v>
          </cell>
        </row>
        <row r="308">
          <cell r="A308">
            <v>305</v>
          </cell>
          <cell r="R308">
            <v>11.601181018421098</v>
          </cell>
          <cell r="S308">
            <v>13.96156201754801</v>
          </cell>
          <cell r="X308" t="e">
            <v>#REF!</v>
          </cell>
          <cell r="Y308" t="e">
            <v>#REF!</v>
          </cell>
          <cell r="Z308" t="e">
            <v>#REF!</v>
          </cell>
          <cell r="AA308" t="e">
            <v>#REF!</v>
          </cell>
          <cell r="AB308" t="e">
            <v>#REF!</v>
          </cell>
          <cell r="AC308" t="e">
            <v>#REF!</v>
          </cell>
        </row>
        <row r="309">
          <cell r="A309">
            <v>306</v>
          </cell>
          <cell r="R309">
            <v>11.605949216570121</v>
          </cell>
          <cell r="S309">
            <v>13.953856145325615</v>
          </cell>
          <cell r="X309" t="e">
            <v>#REF!</v>
          </cell>
          <cell r="Y309" t="e">
            <v>#REF!</v>
          </cell>
          <cell r="Z309" t="e">
            <v>#REF!</v>
          </cell>
          <cell r="AA309" t="e">
            <v>#REF!</v>
          </cell>
          <cell r="AB309" t="e">
            <v>#REF!</v>
          </cell>
          <cell r="AC309" t="e">
            <v>#REF!</v>
          </cell>
        </row>
        <row r="310">
          <cell r="A310">
            <v>307</v>
          </cell>
          <cell r="R310">
            <v>11.610717414719137</v>
          </cell>
          <cell r="S310">
            <v>13.946216005815252</v>
          </cell>
          <cell r="X310" t="e">
            <v>#REF!</v>
          </cell>
          <cell r="Y310" t="e">
            <v>#REF!</v>
          </cell>
          <cell r="Z310" t="e">
            <v>#REF!</v>
          </cell>
          <cell r="AA310" t="e">
            <v>#REF!</v>
          </cell>
          <cell r="AB310" t="e">
            <v>#REF!</v>
          </cell>
          <cell r="AC310" t="e">
            <v>#REF!</v>
          </cell>
        </row>
        <row r="311">
          <cell r="A311">
            <v>308</v>
          </cell>
          <cell r="R311">
            <v>11.615485612868158</v>
          </cell>
          <cell r="S311">
            <v>13.938640958763235</v>
          </cell>
          <cell r="X311" t="e">
            <v>#REF!</v>
          </cell>
          <cell r="Y311" t="e">
            <v>#REF!</v>
          </cell>
          <cell r="Z311" t="e">
            <v>#REF!</v>
          </cell>
          <cell r="AA311" t="e">
            <v>#REF!</v>
          </cell>
          <cell r="AB311" t="e">
            <v>#REF!</v>
          </cell>
          <cell r="AC311" t="e">
            <v>#REF!</v>
          </cell>
        </row>
        <row r="312">
          <cell r="A312">
            <v>309</v>
          </cell>
          <cell r="R312">
            <v>11.620253811017177</v>
          </cell>
          <cell r="S312">
            <v>13.931130372203947</v>
          </cell>
          <cell r="X312" t="e">
            <v>#REF!</v>
          </cell>
          <cell r="Y312" t="e">
            <v>#REF!</v>
          </cell>
          <cell r="Z312" t="e">
            <v>#REF!</v>
          </cell>
          <cell r="AA312" t="e">
            <v>#REF!</v>
          </cell>
          <cell r="AB312" t="e">
            <v>#REF!</v>
          </cell>
          <cell r="AC312" t="e">
            <v>#REF!</v>
          </cell>
        </row>
        <row r="313">
          <cell r="A313">
            <v>310</v>
          </cell>
          <cell r="R313">
            <v>11.6250220091662</v>
          </cell>
          <cell r="S313">
            <v>13.923683622326163</v>
          </cell>
          <cell r="X313" t="e">
            <v>#REF!</v>
          </cell>
          <cell r="Y313" t="e">
            <v>#REF!</v>
          </cell>
          <cell r="Z313" t="e">
            <v>#REF!</v>
          </cell>
          <cell r="AA313" t="e">
            <v>#REF!</v>
          </cell>
          <cell r="AB313" t="e">
            <v>#REF!</v>
          </cell>
          <cell r="AC313" t="e">
            <v>#REF!</v>
          </cell>
        </row>
        <row r="314">
          <cell r="A314">
            <v>311</v>
          </cell>
          <cell r="R314">
            <v>11.629790207315219</v>
          </cell>
          <cell r="S314">
            <v>13.916300093341963</v>
          </cell>
          <cell r="Z314" t="e">
            <v>#REF!</v>
          </cell>
          <cell r="AA314" t="e">
            <v>#REF!</v>
          </cell>
          <cell r="AB314" t="e">
            <v>#REF!</v>
          </cell>
          <cell r="AC314" t="e">
            <v>#REF!</v>
          </cell>
        </row>
        <row r="315">
          <cell r="A315">
            <v>312</v>
          </cell>
          <cell r="R315">
            <v>11.63455840546424</v>
          </cell>
          <cell r="S315">
            <v>13.908979177358143</v>
          </cell>
          <cell r="Z315" t="e">
            <v>#REF!</v>
          </cell>
          <cell r="AA315" t="e">
            <v>#REF!</v>
          </cell>
          <cell r="AB315" t="e">
            <v>#REF!</v>
          </cell>
          <cell r="AC315" t="e">
            <v>#REF!</v>
          </cell>
        </row>
        <row r="316">
          <cell r="A316">
            <v>313</v>
          </cell>
          <cell r="R316">
            <v>11.639326603613258</v>
          </cell>
          <cell r="S316">
            <v>13.901720274250094</v>
          </cell>
          <cell r="AB316" t="e">
            <v>#REF!</v>
          </cell>
          <cell r="AC316" t="e">
            <v>#REF!</v>
          </cell>
        </row>
        <row r="317">
          <cell r="A317">
            <v>314</v>
          </cell>
          <cell r="R317">
            <v>11.644094801762279</v>
          </cell>
          <cell r="S317">
            <v>13.894522791538114</v>
          </cell>
          <cell r="AB317" t="e">
            <v>#REF!</v>
          </cell>
          <cell r="AC317" t="e">
            <v>#REF!</v>
          </cell>
        </row>
        <row r="318">
          <cell r="A318">
            <v>315</v>
          </cell>
          <cell r="R318">
            <v>11.648862999911298</v>
          </cell>
          <cell r="S318">
            <v>13.887386144266046</v>
          </cell>
          <cell r="AB318" t="e">
            <v>#REF!</v>
          </cell>
          <cell r="AC318" t="e">
            <v>#REF!</v>
          </cell>
        </row>
        <row r="319">
          <cell r="A319">
            <v>316</v>
          </cell>
          <cell r="R319">
            <v>11.653631198060319</v>
          </cell>
          <cell r="S319">
            <v>13.880309754882246</v>
          </cell>
          <cell r="AB319" t="e">
            <v>#REF!</v>
          </cell>
          <cell r="AC319" t="e">
            <v>#REF!</v>
          </cell>
        </row>
        <row r="320">
          <cell r="A320">
            <v>317</v>
          </cell>
          <cell r="R320">
            <v>11.658399396209338</v>
          </cell>
          <cell r="S320">
            <v>13.873293053122792</v>
          </cell>
          <cell r="AB320" t="e">
            <v>#REF!</v>
          </cell>
          <cell r="AC320" t="e">
            <v>#REF!</v>
          </cell>
        </row>
        <row r="321">
          <cell r="A321">
            <v>318</v>
          </cell>
          <cell r="R321">
            <v>11.663167594358361</v>
          </cell>
          <cell r="S321">
            <v>13.866335475896884</v>
          </cell>
          <cell r="AB321" t="e">
            <v>#REF!</v>
          </cell>
          <cell r="AC321" t="e">
            <v>#REF!</v>
          </cell>
        </row>
        <row r="322">
          <cell r="A322">
            <v>319</v>
          </cell>
          <cell r="R322">
            <v>11.667935792507377</v>
          </cell>
          <cell r="S322">
            <v>13.859436467174424</v>
          </cell>
          <cell r="AB322" t="e">
            <v>#REF!</v>
          </cell>
          <cell r="AC322" t="e">
            <v>#REF!</v>
          </cell>
        </row>
        <row r="323">
          <cell r="A323">
            <v>320</v>
          </cell>
          <cell r="R323">
            <v>11.6727039906564</v>
          </cell>
          <cell r="S323">
            <v>13.852595477875699</v>
          </cell>
          <cell r="AB323" t="e">
            <v>#REF!</v>
          </cell>
          <cell r="AC323" t="e">
            <v>#REF!</v>
          </cell>
        </row>
        <row r="324">
          <cell r="A324">
            <v>321</v>
          </cell>
          <cell r="R324">
            <v>11.677472188805419</v>
          </cell>
          <cell r="S324">
            <v>13.845811965763099</v>
          </cell>
          <cell r="AB324" t="e">
            <v>#REF!</v>
          </cell>
          <cell r="AC324" t="e">
            <v>#REF!</v>
          </cell>
        </row>
        <row r="325">
          <cell r="A325">
            <v>322</v>
          </cell>
          <cell r="R325">
            <v>11.68224038695444</v>
          </cell>
          <cell r="S325">
            <v>13.839085395334889</v>
          </cell>
          <cell r="AB325" t="e">
            <v>#REF!</v>
          </cell>
          <cell r="AC325" t="e">
            <v>#REF!</v>
          </cell>
        </row>
        <row r="326">
          <cell r="A326">
            <v>323</v>
          </cell>
          <cell r="R326">
            <v>11.68700858510346</v>
          </cell>
          <cell r="S326">
            <v>13.832415237720939</v>
          </cell>
        </row>
        <row r="327">
          <cell r="A327">
            <v>324</v>
          </cell>
          <cell r="R327">
            <v>11.691776783252479</v>
          </cell>
          <cell r="S327">
            <v>13.825800970580374</v>
          </cell>
        </row>
        <row r="328">
          <cell r="A328">
            <v>325</v>
          </cell>
          <cell r="R328">
            <v>11.696544981401498</v>
          </cell>
          <cell r="S328">
            <v>13.819242078001135</v>
          </cell>
        </row>
        <row r="329">
          <cell r="A329">
            <v>326</v>
          </cell>
          <cell r="R329">
            <v>11.701313179550517</v>
          </cell>
          <cell r="S329">
            <v>13.812738050401363</v>
          </cell>
        </row>
        <row r="330">
          <cell r="A330">
            <v>327</v>
          </cell>
          <cell r="R330">
            <v>11.706081377699538</v>
          </cell>
          <cell r="S330">
            <v>13.806288384432628</v>
          </cell>
        </row>
        <row r="331">
          <cell r="A331">
            <v>328</v>
          </cell>
          <cell r="R331">
            <v>11.710849575848558</v>
          </cell>
          <cell r="S331">
            <v>13.799892582884889</v>
          </cell>
        </row>
        <row r="332">
          <cell r="A332">
            <v>329</v>
          </cell>
          <cell r="R332">
            <v>11.715617773997581</v>
          </cell>
          <cell r="S332">
            <v>13.793550154593211</v>
          </cell>
        </row>
        <row r="333">
          <cell r="A333">
            <v>330</v>
          </cell>
          <cell r="R333">
            <v>11.720385972146598</v>
          </cell>
          <cell r="S333">
            <v>13.787260614346177</v>
          </cell>
        </row>
        <row r="334">
          <cell r="A334">
            <v>331</v>
          </cell>
          <cell r="R334">
            <v>11.725154170295617</v>
          </cell>
          <cell r="S334">
            <v>13.78102348279595</v>
          </cell>
        </row>
        <row r="335">
          <cell r="A335">
            <v>332</v>
          </cell>
          <cell r="R335">
            <v>11.729922368444637</v>
          </cell>
          <cell r="S335">
            <v>13.77483828636997</v>
          </cell>
        </row>
        <row r="336">
          <cell r="A336">
            <v>333</v>
          </cell>
          <cell r="R336">
            <v>11.73469056659366</v>
          </cell>
          <cell r="S336">
            <v>13.768704557184231</v>
          </cell>
        </row>
        <row r="337">
          <cell r="A337">
            <v>334</v>
          </cell>
          <cell r="R337">
            <v>11.739458764742679</v>
          </cell>
          <cell r="S337">
            <v>13.762621832958136</v>
          </cell>
        </row>
        <row r="338">
          <cell r="A338">
            <v>335</v>
          </cell>
          <cell r="R338">
            <v>11.7442269628917</v>
          </cell>
          <cell r="S338">
            <v>13.756589656930847</v>
          </cell>
        </row>
        <row r="339">
          <cell r="A339">
            <v>336</v>
          </cell>
          <cell r="R339">
            <v>11.748995161040718</v>
          </cell>
          <cell r="S339">
            <v>13.750607577779167</v>
          </cell>
        </row>
        <row r="340">
          <cell r="A340">
            <v>337</v>
          </cell>
          <cell r="R340">
            <v>11.753763359189739</v>
          </cell>
          <cell r="S340">
            <v>13.744675149536842</v>
          </cell>
        </row>
        <row r="341">
          <cell r="A341">
            <v>338</v>
          </cell>
          <cell r="R341">
            <v>11.758531557338758</v>
          </cell>
          <cell r="S341">
            <v>13.738791931515324</v>
          </cell>
        </row>
        <row r="342">
          <cell r="A342">
            <v>339</v>
          </cell>
          <cell r="R342">
            <v>11.763299755487779</v>
          </cell>
          <cell r="S342">
            <v>13.73295748822594</v>
          </cell>
        </row>
        <row r="343">
          <cell r="A343">
            <v>340</v>
          </cell>
          <cell r="R343">
            <v>11.768067953636798</v>
          </cell>
          <cell r="S343">
            <v>13.727171389303399</v>
          </cell>
        </row>
        <row r="344">
          <cell r="A344">
            <v>341</v>
          </cell>
          <cell r="R344">
            <v>11.772836151785818</v>
          </cell>
          <cell r="S344">
            <v>13.721433209430694</v>
          </cell>
        </row>
        <row r="345">
          <cell r="A345">
            <v>342</v>
          </cell>
          <cell r="R345">
            <v>11.777604349934837</v>
          </cell>
          <cell r="S345">
            <v>13.715742528265286</v>
          </cell>
        </row>
        <row r="346">
          <cell r="A346">
            <v>343</v>
          </cell>
          <cell r="R346">
            <v>11.78237254808386</v>
          </cell>
          <cell r="S346">
            <v>13.710098930366581</v>
          </cell>
        </row>
        <row r="347">
          <cell r="A347">
            <v>344</v>
          </cell>
          <cell r="R347">
            <v>11.787140746232879</v>
          </cell>
          <cell r="S347">
            <v>13.704502005124693</v>
          </cell>
        </row>
        <row r="348">
          <cell r="A348">
            <v>345</v>
          </cell>
          <cell r="R348">
            <v>11.7919089443819</v>
          </cell>
          <cell r="S348">
            <v>13.698951346690441</v>
          </cell>
        </row>
        <row r="349">
          <cell r="A349">
            <v>346</v>
          </cell>
          <cell r="R349">
            <v>11.796677142530919</v>
          </cell>
          <cell r="S349">
            <v>13.693446553906529</v>
          </cell>
        </row>
        <row r="350">
          <cell r="A350">
            <v>347</v>
          </cell>
          <cell r="R350">
            <v>11.80144534067994</v>
          </cell>
          <cell r="S350">
            <v>13.687987230239955</v>
          </cell>
        </row>
        <row r="351">
          <cell r="A351">
            <v>348</v>
          </cell>
          <cell r="R351">
            <v>11.806213538828958</v>
          </cell>
          <cell r="S351">
            <v>13.682572983715572</v>
          </cell>
        </row>
        <row r="352">
          <cell r="A352">
            <v>349</v>
          </cell>
          <cell r="R352">
            <v>11.810981736977979</v>
          </cell>
          <cell r="S352">
            <v>13.677203426850779</v>
          </cell>
        </row>
        <row r="353">
          <cell r="A353">
            <v>350</v>
          </cell>
          <cell r="R353">
            <v>11.815749935126998</v>
          </cell>
          <cell r="S353">
            <v>13.671878176591358</v>
          </cell>
        </row>
        <row r="354">
          <cell r="A354">
            <v>351</v>
          </cell>
          <cell r="R354">
            <v>11.820518133276018</v>
          </cell>
          <cell r="S354">
            <v>13.666596854248365</v>
          </cell>
        </row>
        <row r="355">
          <cell r="A355">
            <v>352</v>
          </cell>
          <cell r="R355">
            <v>11.82528633142504</v>
          </cell>
          <cell r="S355">
            <v>13.661359085436157</v>
          </cell>
        </row>
        <row r="356">
          <cell r="A356">
            <v>353</v>
          </cell>
          <cell r="R356">
            <v>11.830054529574056</v>
          </cell>
          <cell r="S356">
            <v>13.656164500011405</v>
          </cell>
        </row>
        <row r="357">
          <cell r="A357">
            <v>354</v>
          </cell>
          <cell r="R357">
            <v>11.834822727723077</v>
          </cell>
          <cell r="S357">
            <v>13.651012732013205</v>
          </cell>
        </row>
        <row r="358">
          <cell r="A358">
            <v>355</v>
          </cell>
          <cell r="R358">
            <v>11.839590925872097</v>
          </cell>
          <cell r="S358">
            <v>13.645903419604146</v>
          </cell>
        </row>
        <row r="359">
          <cell r="A359">
            <v>356</v>
          </cell>
          <cell r="R359">
            <v>11.844359124021119</v>
          </cell>
          <cell r="S359">
            <v>13.640836205012414</v>
          </cell>
        </row>
        <row r="360">
          <cell r="A360">
            <v>357</v>
          </cell>
          <cell r="R360">
            <v>11.849127322170139</v>
          </cell>
          <cell r="S360">
            <v>13.635810734474829</v>
          </cell>
        </row>
        <row r="361">
          <cell r="A361">
            <v>358</v>
          </cell>
          <cell r="R361">
            <v>11.85389552031916</v>
          </cell>
          <cell r="S361">
            <v>13.630826658180892</v>
          </cell>
        </row>
        <row r="362">
          <cell r="A362">
            <v>359</v>
          </cell>
          <cell r="R362">
            <v>11.858663718468179</v>
          </cell>
          <cell r="S362">
            <v>13.625883630217697</v>
          </cell>
        </row>
        <row r="363">
          <cell r="A363">
            <v>360</v>
          </cell>
          <cell r="R363">
            <v>11.863431916617198</v>
          </cell>
          <cell r="S363">
            <v>13.62098130851582</v>
          </cell>
        </row>
        <row r="364">
          <cell r="A364">
            <v>361</v>
          </cell>
          <cell r="R364">
            <v>11.868200114766218</v>
          </cell>
          <cell r="S364">
            <v>13.616119354796087</v>
          </cell>
        </row>
        <row r="365">
          <cell r="A365">
            <v>362</v>
          </cell>
          <cell r="R365">
            <v>11.872968312915239</v>
          </cell>
          <cell r="S365">
            <v>13.611297434517207</v>
          </cell>
        </row>
        <row r="366">
          <cell r="A366">
            <v>363</v>
          </cell>
          <cell r="R366">
            <v>11.877736511064258</v>
          </cell>
          <cell r="S366">
            <v>13.606515216824292</v>
          </cell>
        </row>
        <row r="367">
          <cell r="A367">
            <v>364</v>
          </cell>
          <cell r="R367">
            <v>11.882504709213281</v>
          </cell>
          <cell r="S367">
            <v>13.60177237449823</v>
          </cell>
        </row>
        <row r="368">
          <cell r="A368">
            <v>365</v>
          </cell>
          <cell r="R368">
            <v>11.887272907362297</v>
          </cell>
          <cell r="S368">
            <v>13.597068583905875</v>
          </cell>
        </row>
        <row r="369">
          <cell r="A369">
            <v>366</v>
          </cell>
          <cell r="R369">
            <v>11.89204110551132</v>
          </cell>
          <cell r="S369">
            <v>13.59240352495104</v>
          </cell>
        </row>
        <row r="370">
          <cell r="A370">
            <v>367</v>
          </cell>
          <cell r="R370">
            <v>11.896809303660339</v>
          </cell>
          <cell r="S370">
            <v>13.587776881026342</v>
          </cell>
        </row>
        <row r="371">
          <cell r="A371">
            <v>368</v>
          </cell>
          <cell r="R371">
            <v>11.90157750180936</v>
          </cell>
          <cell r="S371">
            <v>13.583188338965765</v>
          </cell>
        </row>
        <row r="372">
          <cell r="A372">
            <v>369</v>
          </cell>
          <cell r="R372">
            <v>11.906345699958379</v>
          </cell>
          <cell r="S372">
            <v>13.578637588998065</v>
          </cell>
        </row>
        <row r="373">
          <cell r="A373">
            <v>370</v>
          </cell>
          <cell r="R373">
            <v>11.911113898107399</v>
          </cell>
          <cell r="S373">
            <v>13.574124324700861</v>
          </cell>
        </row>
        <row r="374">
          <cell r="A374">
            <v>371</v>
          </cell>
          <cell r="R374">
            <v>11.915882096256418</v>
          </cell>
          <cell r="S374">
            <v>13.569648242955529</v>
          </cell>
        </row>
        <row r="375">
          <cell r="A375">
            <v>372</v>
          </cell>
          <cell r="R375">
            <v>11.920650294405439</v>
          </cell>
          <cell r="S375">
            <v>13.565209043902774</v>
          </cell>
        </row>
        <row r="376">
          <cell r="A376">
            <v>373</v>
          </cell>
          <cell r="R376">
            <v>11.925418492554458</v>
          </cell>
          <cell r="S376">
            <v>13.560806430898959</v>
          </cell>
        </row>
        <row r="377">
          <cell r="A377">
            <v>374</v>
          </cell>
          <cell r="R377">
            <v>11.930186690703481</v>
          </cell>
          <cell r="S377">
            <v>13.556440110473103</v>
          </cell>
        </row>
        <row r="378">
          <cell r="A378">
            <v>375</v>
          </cell>
          <cell r="R378">
            <v>11.934954888852499</v>
          </cell>
          <cell r="S378">
            <v>13.552109792284583</v>
          </cell>
        </row>
        <row r="379">
          <cell r="A379">
            <v>376</v>
          </cell>
          <cell r="R379">
            <v>11.939723087001518</v>
          </cell>
          <cell r="S379">
            <v>13.547815189081506</v>
          </cell>
        </row>
        <row r="380">
          <cell r="A380">
            <v>377</v>
          </cell>
          <cell r="R380">
            <v>11.944491285150537</v>
          </cell>
          <cell r="S380">
            <v>13.543556016659737</v>
          </cell>
        </row>
        <row r="381">
          <cell r="A381">
            <v>378</v>
          </cell>
          <cell r="R381">
            <v>11.949259483299556</v>
          </cell>
          <cell r="S381">
            <v>13.539331993822611</v>
          </cell>
        </row>
        <row r="382">
          <cell r="A382">
            <v>379</v>
          </cell>
          <cell r="R382">
            <v>11.954027681448579</v>
          </cell>
          <cell r="S382">
            <v>13.535142842341214</v>
          </cell>
        </row>
        <row r="383">
          <cell r="A383">
            <v>380</v>
          </cell>
          <cell r="R383">
            <v>11.958795879597599</v>
          </cell>
          <cell r="S383">
            <v>13.530988286915377</v>
          </cell>
        </row>
        <row r="384">
          <cell r="A384">
            <v>381</v>
          </cell>
          <cell r="R384">
            <v>11.96356407774662</v>
          </cell>
          <cell r="S384">
            <v>13.526868055135212</v>
          </cell>
        </row>
        <row r="385">
          <cell r="A385">
            <v>382</v>
          </cell>
          <cell r="R385">
            <v>11.968332275895637</v>
          </cell>
          <cell r="S385">
            <v>13.522781877443292</v>
          </cell>
        </row>
        <row r="386">
          <cell r="A386">
            <v>383</v>
          </cell>
          <cell r="R386">
            <v>11.973100474044658</v>
          </cell>
          <cell r="S386">
            <v>13.518729487097408</v>
          </cell>
        </row>
        <row r="387">
          <cell r="A387">
            <v>384</v>
          </cell>
          <cell r="R387">
            <v>11.977868672193678</v>
          </cell>
          <cell r="S387">
            <v>13.51471062013392</v>
          </cell>
        </row>
        <row r="388">
          <cell r="A388">
            <v>385</v>
          </cell>
          <cell r="R388">
            <v>11.982636870342699</v>
          </cell>
          <cell r="S388">
            <v>13.510725015331673</v>
          </cell>
        </row>
        <row r="389">
          <cell r="A389">
            <v>386</v>
          </cell>
          <cell r="R389">
            <v>11.987405068491718</v>
          </cell>
          <cell r="S389">
            <v>13.506772414176455</v>
          </cell>
        </row>
        <row r="390">
          <cell r="A390">
            <v>387</v>
          </cell>
          <cell r="R390">
            <v>11.992173266640741</v>
          </cell>
          <cell r="S390">
            <v>13.502852560826041</v>
          </cell>
        </row>
        <row r="391">
          <cell r="A391">
            <v>388</v>
          </cell>
          <cell r="R391">
            <v>11.996941464789757</v>
          </cell>
          <cell r="S391">
            <v>13.498965202075754</v>
          </cell>
        </row>
        <row r="392">
          <cell r="A392">
            <v>389</v>
          </cell>
          <cell r="R392">
            <v>12.001709662938779</v>
          </cell>
          <cell r="S392">
            <v>13.495110087324568</v>
          </cell>
        </row>
        <row r="393">
          <cell r="A393">
            <v>390</v>
          </cell>
          <cell r="R393">
            <v>12.006477861087799</v>
          </cell>
          <cell r="S393">
            <v>13.49128696854172</v>
          </cell>
        </row>
        <row r="394">
          <cell r="A394">
            <v>391</v>
          </cell>
          <cell r="R394">
            <v>12.01124605923682</v>
          </cell>
          <cell r="S394">
            <v>13.487495600233844</v>
          </cell>
        </row>
        <row r="395">
          <cell r="A395">
            <v>392</v>
          </cell>
          <cell r="R395">
            <v>12.016014257385839</v>
          </cell>
          <cell r="S395">
            <v>13.483735739412614</v>
          </cell>
        </row>
        <row r="396">
          <cell r="A396">
            <v>393</v>
          </cell>
          <cell r="R396">
            <v>12.02078245553486</v>
          </cell>
          <cell r="S396">
            <v>13.480007145562862</v>
          </cell>
        </row>
        <row r="397">
          <cell r="A397">
            <v>394</v>
          </cell>
          <cell r="R397">
            <v>12.025550653683878</v>
          </cell>
          <cell r="S397">
            <v>13.476309580611202</v>
          </cell>
        </row>
        <row r="398">
          <cell r="A398">
            <v>395</v>
          </cell>
          <cell r="R398">
            <v>12.030318851832899</v>
          </cell>
          <cell r="S398">
            <v>13.47264280889512</v>
          </cell>
        </row>
        <row r="399">
          <cell r="A399">
            <v>396</v>
          </cell>
          <cell r="R399">
            <v>12.035087049981918</v>
          </cell>
          <cell r="S399">
            <v>13.469006597132523</v>
          </cell>
        </row>
        <row r="400">
          <cell r="A400">
            <v>397</v>
          </cell>
          <cell r="R400">
            <v>12.039855248130941</v>
          </cell>
          <cell r="S400">
            <v>13.465400714391778</v>
          </cell>
        </row>
        <row r="401">
          <cell r="A401">
            <v>398</v>
          </cell>
          <cell r="R401">
            <v>12.044623446279958</v>
          </cell>
          <cell r="S401">
            <v>13.461824932062164</v>
          </cell>
        </row>
        <row r="402">
          <cell r="A402">
            <v>399</v>
          </cell>
          <cell r="R402">
            <v>12.049391644428978</v>
          </cell>
          <cell r="S402">
            <v>13.458279023824801</v>
          </cell>
        </row>
        <row r="403">
          <cell r="A403">
            <v>400</v>
          </cell>
          <cell r="R403">
            <v>12.054159842577997</v>
          </cell>
          <cell r="S403">
            <v>13.454762765624</v>
          </cell>
        </row>
        <row r="404">
          <cell r="A404">
            <v>401</v>
          </cell>
          <cell r="R404">
            <v>12.058928040727016</v>
          </cell>
          <cell r="S404">
            <v>13.451275935639032</v>
          </cell>
        </row>
        <row r="405">
          <cell r="A405">
            <v>402</v>
          </cell>
          <cell r="R405">
            <v>12.063696238876039</v>
          </cell>
          <cell r="S405">
            <v>13.447818314256352</v>
          </cell>
        </row>
        <row r="406">
          <cell r="A406">
            <v>403</v>
          </cell>
          <cell r="R406">
            <v>12.068464437025058</v>
          </cell>
          <cell r="S406">
            <v>13.444389684042196</v>
          </cell>
        </row>
        <row r="407">
          <cell r="A407">
            <v>404</v>
          </cell>
          <cell r="R407">
            <v>12.07323263517408</v>
          </cell>
          <cell r="S407">
            <v>13.440989829715601</v>
          </cell>
        </row>
        <row r="408">
          <cell r="A408">
            <v>405</v>
          </cell>
          <cell r="R408">
            <v>12.078000833323099</v>
          </cell>
          <cell r="S408">
            <v>13.437618538121859</v>
          </cell>
        </row>
        <row r="409">
          <cell r="A409">
            <v>406</v>
          </cell>
          <cell r="R409">
            <v>12.082769031472118</v>
          </cell>
          <cell r="S409">
            <v>13.434275598206279</v>
          </cell>
        </row>
        <row r="410">
          <cell r="A410">
            <v>407</v>
          </cell>
          <cell r="R410">
            <v>12.087537229621137</v>
          </cell>
          <cell r="S410">
            <v>13.430960800988442</v>
          </cell>
        </row>
        <row r="411">
          <cell r="A411">
            <v>408</v>
          </cell>
          <cell r="R411">
            <v>12.092305427770158</v>
          </cell>
          <cell r="S411">
            <v>13.427673939536746</v>
          </cell>
        </row>
        <row r="412">
          <cell r="A412">
            <v>409</v>
          </cell>
          <cell r="R412">
            <v>12.097073625919178</v>
          </cell>
          <cell r="S412">
            <v>13.424414808943368</v>
          </cell>
        </row>
        <row r="413">
          <cell r="A413">
            <v>410</v>
          </cell>
          <cell r="R413">
            <v>12.101841824068201</v>
          </cell>
          <cell r="S413">
            <v>13.421183206299585</v>
          </cell>
        </row>
        <row r="414">
          <cell r="A414">
            <v>411</v>
          </cell>
          <cell r="R414">
            <v>12.106610022217216</v>
          </cell>
          <cell r="S414">
            <v>13.417978930671467</v>
          </cell>
        </row>
        <row r="415">
          <cell r="A415">
            <v>412</v>
          </cell>
          <cell r="R415">
            <v>12.111378220366239</v>
          </cell>
          <cell r="S415">
            <v>13.414801783075887</v>
          </cell>
        </row>
        <row r="416">
          <cell r="A416">
            <v>413</v>
          </cell>
          <cell r="R416">
            <v>12.116146418515259</v>
          </cell>
          <cell r="S416">
            <v>13.411651566456916</v>
          </cell>
        </row>
        <row r="417">
          <cell r="A417">
            <v>414</v>
          </cell>
          <cell r="R417">
            <v>12.12091461666428</v>
          </cell>
          <cell r="S417">
            <v>13.408528085662548</v>
          </cell>
        </row>
        <row r="418">
          <cell r="A418">
            <v>415</v>
          </cell>
          <cell r="R418">
            <v>12.125682814813299</v>
          </cell>
          <cell r="S418">
            <v>13.405431147421771</v>
          </cell>
        </row>
        <row r="419">
          <cell r="A419">
            <v>416</v>
          </cell>
          <cell r="R419">
            <v>12.13045101296232</v>
          </cell>
          <cell r="S419">
            <v>13.402360560321929</v>
          </cell>
        </row>
        <row r="420">
          <cell r="A420">
            <v>417</v>
          </cell>
          <cell r="R420">
            <v>12.135219211111338</v>
          </cell>
          <cell r="S420">
            <v>13.399316134786472</v>
          </cell>
        </row>
        <row r="421">
          <cell r="A421">
            <v>418</v>
          </cell>
          <cell r="R421">
            <v>12.139987409260359</v>
          </cell>
          <cell r="S421">
            <v>13.396297683052978</v>
          </cell>
        </row>
        <row r="422">
          <cell r="A422">
            <v>419</v>
          </cell>
          <cell r="R422">
            <v>12.144755607409378</v>
          </cell>
          <cell r="S422">
            <v>13.393305019151503</v>
          </cell>
        </row>
        <row r="423">
          <cell r="A423">
            <v>420</v>
          </cell>
          <cell r="R423">
            <v>12.149523805558399</v>
          </cell>
          <cell r="S423">
            <v>13.390337958883245</v>
          </cell>
        </row>
        <row r="424">
          <cell r="A424">
            <v>421</v>
          </cell>
          <cell r="R424">
            <v>12.154292003707418</v>
          </cell>
          <cell r="S424">
            <v>13.387396319799517</v>
          </cell>
        </row>
        <row r="425">
          <cell r="A425">
            <v>422</v>
          </cell>
          <cell r="R425">
            <v>12.159060201856441</v>
          </cell>
          <cell r="S425">
            <v>13.384479921180992</v>
          </cell>
        </row>
        <row r="426">
          <cell r="A426">
            <v>423</v>
          </cell>
          <cell r="R426">
            <v>12.163828400005457</v>
          </cell>
          <cell r="S426">
            <v>13.381588584017278</v>
          </cell>
        </row>
        <row r="427">
          <cell r="A427">
            <v>424</v>
          </cell>
          <cell r="R427">
            <v>12.16859659815448</v>
          </cell>
          <cell r="S427">
            <v>13.378722130986768</v>
          </cell>
        </row>
        <row r="428">
          <cell r="A428">
            <v>425</v>
          </cell>
          <cell r="R428">
            <v>12.173364796303499</v>
          </cell>
          <cell r="S428">
            <v>13.375880386436748</v>
          </cell>
        </row>
        <row r="429">
          <cell r="A429">
            <v>426</v>
          </cell>
          <cell r="R429">
            <v>12.17813299445252</v>
          </cell>
          <cell r="S429">
            <v>13.373063176363841</v>
          </cell>
        </row>
        <row r="430">
          <cell r="A430">
            <v>427</v>
          </cell>
          <cell r="R430">
            <v>12.182901192601539</v>
          </cell>
          <cell r="S430">
            <v>13.370270328394669</v>
          </cell>
        </row>
        <row r="431">
          <cell r="A431">
            <v>428</v>
          </cell>
          <cell r="R431">
            <v>12.187669390750557</v>
          </cell>
          <cell r="S431">
            <v>13.367501671766822</v>
          </cell>
        </row>
        <row r="432">
          <cell r="A432">
            <v>429</v>
          </cell>
          <cell r="R432">
            <v>12.192437588899578</v>
          </cell>
          <cell r="S432">
            <v>13.364757037310079</v>
          </cell>
        </row>
        <row r="433">
          <cell r="A433">
            <v>430</v>
          </cell>
          <cell r="R433">
            <v>12.197205787048597</v>
          </cell>
          <cell r="S433">
            <v>13.362036257427903</v>
          </cell>
        </row>
        <row r="434">
          <cell r="A434">
            <v>431</v>
          </cell>
          <cell r="R434">
            <v>12.201973985197618</v>
          </cell>
          <cell r="S434">
            <v>13.359339166079167</v>
          </cell>
        </row>
        <row r="435">
          <cell r="A435">
            <v>432</v>
          </cell>
          <cell r="R435">
            <v>12.206742183346638</v>
          </cell>
          <cell r="S435">
            <v>13.35666559876017</v>
          </cell>
        </row>
        <row r="436">
          <cell r="A436">
            <v>433</v>
          </cell>
          <cell r="R436">
            <v>12.21151038149566</v>
          </cell>
          <cell r="S436">
            <v>13.35401539248687</v>
          </cell>
        </row>
        <row r="437">
          <cell r="A437">
            <v>434</v>
          </cell>
          <cell r="R437">
            <v>12.21627857964468</v>
          </cell>
          <cell r="S437">
            <v>13.351388385777387</v>
          </cell>
        </row>
        <row r="438">
          <cell r="A438">
            <v>435</v>
          </cell>
          <cell r="R438">
            <v>12.221046777793699</v>
          </cell>
          <cell r="S438">
            <v>13.348784418634724</v>
          </cell>
        </row>
        <row r="439">
          <cell r="A439">
            <v>436</v>
          </cell>
          <cell r="R439">
            <v>12.225814975942717</v>
          </cell>
          <cell r="S439">
            <v>13.346203332529754</v>
          </cell>
        </row>
        <row r="440">
          <cell r="A440">
            <v>437</v>
          </cell>
          <cell r="R440">
            <v>12.230583174091739</v>
          </cell>
          <cell r="S440">
            <v>13.343644970384416</v>
          </cell>
        </row>
        <row r="441">
          <cell r="A441">
            <v>438</v>
          </cell>
          <cell r="R441">
            <v>12.235351372240759</v>
          </cell>
          <cell r="S441">
            <v>13.34110917655515</v>
          </cell>
        </row>
        <row r="442">
          <cell r="A442">
            <v>439</v>
          </cell>
          <cell r="R442">
            <v>12.24011957038978</v>
          </cell>
          <cell r="S442">
            <v>13.338595796816563</v>
          </cell>
        </row>
        <row r="443">
          <cell r="A443">
            <v>440</v>
          </cell>
          <cell r="R443">
            <v>12.244887768538797</v>
          </cell>
          <cell r="S443">
            <v>13.336104678345308</v>
          </cell>
        </row>
        <row r="444">
          <cell r="A444">
            <v>441</v>
          </cell>
          <cell r="R444">
            <v>12.249655966687818</v>
          </cell>
          <cell r="S444">
            <v>13.333635669704192</v>
          </cell>
        </row>
        <row r="445">
          <cell r="A445">
            <v>442</v>
          </cell>
          <cell r="R445">
            <v>12.254424164836838</v>
          </cell>
          <cell r="S445">
            <v>13.331188620826497</v>
          </cell>
        </row>
        <row r="446">
          <cell r="A446">
            <v>443</v>
          </cell>
          <cell r="R446">
            <v>12.259192362985859</v>
          </cell>
          <cell r="S446">
            <v>13.328763383000503</v>
          </cell>
        </row>
        <row r="447">
          <cell r="A447">
            <v>444</v>
          </cell>
          <cell r="R447">
            <v>12.263960561134878</v>
          </cell>
          <cell r="S447">
            <v>13.326359808854244</v>
          </cell>
        </row>
        <row r="448">
          <cell r="A448">
            <v>445</v>
          </cell>
          <cell r="R448">
            <v>12.268728759283901</v>
          </cell>
          <cell r="S448">
            <v>13.323977752340435</v>
          </cell>
        </row>
        <row r="449">
          <cell r="A449">
            <v>446</v>
          </cell>
          <cell r="R449">
            <v>12.273496957432917</v>
          </cell>
          <cell r="S449">
            <v>13.321617068721634</v>
          </cell>
        </row>
        <row r="450">
          <cell r="A450">
            <v>447</v>
          </cell>
          <cell r="R450">
            <v>12.27826515558194</v>
          </cell>
          <cell r="S450">
            <v>13.319277614555611</v>
          </cell>
        </row>
        <row r="451">
          <cell r="A451">
            <v>448</v>
          </cell>
          <cell r="R451">
            <v>12.283033353730959</v>
          </cell>
          <cell r="S451">
            <v>13.316959247680833</v>
          </cell>
        </row>
        <row r="452">
          <cell r="A452">
            <v>449</v>
          </cell>
          <cell r="R452">
            <v>12.28780155187998</v>
          </cell>
          <cell r="S452">
            <v>13.31466182720227</v>
          </cell>
        </row>
        <row r="453">
          <cell r="A453">
            <v>450</v>
          </cell>
          <cell r="R453">
            <v>12.292569750028999</v>
          </cell>
          <cell r="S453">
            <v>13.312385213477276</v>
          </cell>
        </row>
        <row r="454">
          <cell r="A454">
            <v>451</v>
          </cell>
          <cell r="R454">
            <v>12.29733794817802</v>
          </cell>
          <cell r="S454">
            <v>13.310129268101726</v>
          </cell>
        </row>
        <row r="455">
          <cell r="A455">
            <v>452</v>
          </cell>
          <cell r="R455">
            <v>12.302106146327038</v>
          </cell>
          <cell r="S455">
            <v>13.307893853896308</v>
          </cell>
        </row>
        <row r="456">
          <cell r="A456">
            <v>453</v>
          </cell>
          <cell r="R456">
            <v>12.306874344476057</v>
          </cell>
          <cell r="S456">
            <v>13.305678834893008</v>
          </cell>
        </row>
        <row r="457">
          <cell r="A457">
            <v>454</v>
          </cell>
          <cell r="R457">
            <v>12.311642542625078</v>
          </cell>
          <cell r="S457">
            <v>13.303484076321768</v>
          </cell>
        </row>
        <row r="458">
          <cell r="A458">
            <v>455</v>
          </cell>
          <cell r="R458">
            <v>12.316410740774097</v>
          </cell>
          <cell r="S458">
            <v>13.301309444597326</v>
          </cell>
        </row>
        <row r="459">
          <cell r="A459">
            <v>456</v>
          </cell>
          <cell r="R459">
            <v>12.32117893892312</v>
          </cell>
          <cell r="S459">
            <v>13.299154807306209</v>
          </cell>
        </row>
        <row r="460">
          <cell r="A460">
            <v>457</v>
          </cell>
          <cell r="R460">
            <v>12.325947137072136</v>
          </cell>
          <cell r="S460">
            <v>13.297020033193936</v>
          </cell>
        </row>
        <row r="461">
          <cell r="A461">
            <v>458</v>
          </cell>
          <cell r="R461">
            <v>12.330715335221159</v>
          </cell>
          <cell r="S461">
            <v>13.294904992152345</v>
          </cell>
        </row>
        <row r="462">
          <cell r="A462">
            <v>459</v>
          </cell>
          <cell r="R462">
            <v>12.335483533370176</v>
          </cell>
          <cell r="S462">
            <v>13.292809555207125</v>
          </cell>
        </row>
        <row r="463">
          <cell r="A463">
            <v>460</v>
          </cell>
          <cell r="R463">
            <v>12.340251731519199</v>
          </cell>
          <cell r="S463">
            <v>13.290733594505467</v>
          </cell>
        </row>
        <row r="464">
          <cell r="A464">
            <v>461</v>
          </cell>
          <cell r="R464">
            <v>12.345019929668219</v>
          </cell>
          <cell r="S464">
            <v>13.288676983303921</v>
          </cell>
        </row>
        <row r="465">
          <cell r="A465">
            <v>462</v>
          </cell>
          <cell r="R465">
            <v>12.34978812781724</v>
          </cell>
          <cell r="S465">
            <v>13.286639595956389</v>
          </cell>
        </row>
        <row r="466">
          <cell r="A466">
            <v>463</v>
          </cell>
          <cell r="R466">
            <v>12.354556325966259</v>
          </cell>
          <cell r="S466">
            <v>13.284621307902256</v>
          </cell>
        </row>
        <row r="467">
          <cell r="A467">
            <v>464</v>
          </cell>
          <cell r="R467">
            <v>12.359324524115278</v>
          </cell>
          <cell r="S467">
            <v>13.282621995654708</v>
          </cell>
        </row>
        <row r="468">
          <cell r="A468">
            <v>465</v>
          </cell>
          <cell r="R468">
            <v>12.364092722264298</v>
          </cell>
          <cell r="S468">
            <v>13.280641536789192</v>
          </cell>
        </row>
        <row r="469">
          <cell r="A469">
            <v>466</v>
          </cell>
          <cell r="R469">
            <v>12.368860920413319</v>
          </cell>
          <cell r="S469">
            <v>13.278679809932004</v>
          </cell>
        </row>
        <row r="470">
          <cell r="A470">
            <v>467</v>
          </cell>
          <cell r="R470">
            <v>12.373629118562338</v>
          </cell>
          <cell r="S470">
            <v>13.276736694749038</v>
          </cell>
        </row>
        <row r="471">
          <cell r="A471">
            <v>468</v>
          </cell>
          <cell r="R471">
            <v>12.378397316711361</v>
          </cell>
          <cell r="S471">
            <v>13.274812071934697</v>
          </cell>
        </row>
        <row r="472">
          <cell r="A472">
            <v>469</v>
          </cell>
          <cell r="R472">
            <v>12.383165514860377</v>
          </cell>
          <cell r="S472">
            <v>13.272905823200901</v>
          </cell>
        </row>
        <row r="473">
          <cell r="A473">
            <v>470</v>
          </cell>
          <cell r="R473">
            <v>12.387933713009399</v>
          </cell>
          <cell r="S473">
            <v>13.271017831266297</v>
          </cell>
        </row>
        <row r="474">
          <cell r="A474">
            <v>471</v>
          </cell>
          <cell r="R474">
            <v>12.392701911158419</v>
          </cell>
          <cell r="S474">
            <v>13.269147979845526</v>
          </cell>
        </row>
        <row r="475">
          <cell r="A475">
            <v>472</v>
          </cell>
          <cell r="R475">
            <v>12.39747010930744</v>
          </cell>
          <cell r="S475">
            <v>13.26729615363872</v>
          </cell>
        </row>
        <row r="476">
          <cell r="A476">
            <v>473</v>
          </cell>
          <cell r="R476">
            <v>12.402238307456459</v>
          </cell>
          <cell r="S476">
            <v>13.265462238321051</v>
          </cell>
        </row>
        <row r="477">
          <cell r="A477">
            <v>474</v>
          </cell>
          <cell r="R477">
            <v>12.40700650560548</v>
          </cell>
          <cell r="S477">
            <v>13.263646120532467</v>
          </cell>
        </row>
        <row r="478">
          <cell r="A478">
            <v>475</v>
          </cell>
          <cell r="R478">
            <v>12.411774703754498</v>
          </cell>
          <cell r="S478">
            <v>13.261847687867514</v>
          </cell>
        </row>
        <row r="479">
          <cell r="A479">
            <v>476</v>
          </cell>
          <cell r="R479">
            <v>12.416542901903519</v>
          </cell>
          <cell r="S479">
            <v>13.260066828865329</v>
          </cell>
        </row>
        <row r="480">
          <cell r="A480">
            <v>477</v>
          </cell>
          <cell r="R480">
            <v>12.421311100052538</v>
          </cell>
          <cell r="S480">
            <v>13.258303432999737</v>
          </cell>
        </row>
        <row r="481">
          <cell r="A481">
            <v>478</v>
          </cell>
          <cell r="R481">
            <v>12.426079298201557</v>
          </cell>
          <cell r="S481">
            <v>13.256557390669462</v>
          </cell>
        </row>
        <row r="482">
          <cell r="A482">
            <v>479</v>
          </cell>
          <cell r="R482">
            <v>12.43084749635058</v>
          </cell>
          <cell r="S482">
            <v>13.254828593188472</v>
          </cell>
        </row>
        <row r="483">
          <cell r="A483">
            <v>480</v>
          </cell>
          <cell r="R483">
            <v>12.435615694499599</v>
          </cell>
          <cell r="S483">
            <v>13.253116932776466</v>
          </cell>
        </row>
        <row r="484">
          <cell r="A484">
            <v>481</v>
          </cell>
          <cell r="R484">
            <v>12.440383892648617</v>
          </cell>
          <cell r="S484">
            <v>13.251422302549434</v>
          </cell>
        </row>
        <row r="485">
          <cell r="A485">
            <v>482</v>
          </cell>
          <cell r="R485">
            <v>12.445152090797636</v>
          </cell>
          <cell r="S485">
            <v>13.249744596510377</v>
          </cell>
        </row>
        <row r="486">
          <cell r="A486">
            <v>483</v>
          </cell>
          <cell r="R486">
            <v>12.449920288946659</v>
          </cell>
          <cell r="S486">
            <v>13.248083709540111</v>
          </cell>
        </row>
        <row r="487">
          <cell r="A487">
            <v>484</v>
          </cell>
          <cell r="R487">
            <v>12.454688487095678</v>
          </cell>
          <cell r="S487">
            <v>13.246439537388213</v>
          </cell>
        </row>
        <row r="488">
          <cell r="A488">
            <v>485</v>
          </cell>
          <cell r="R488">
            <v>12.4594566852447</v>
          </cell>
          <cell r="S488">
            <v>13.244811976664051</v>
          </cell>
        </row>
        <row r="489">
          <cell r="A489">
            <v>486</v>
          </cell>
          <cell r="R489">
            <v>12.464224883393717</v>
          </cell>
          <cell r="S489">
            <v>13.243200924827947</v>
          </cell>
        </row>
        <row r="490">
          <cell r="A490">
            <v>487</v>
          </cell>
          <cell r="R490">
            <v>12.468993081542738</v>
          </cell>
          <cell r="S490">
            <v>13.241606280182449</v>
          </cell>
        </row>
        <row r="491">
          <cell r="A491">
            <v>488</v>
          </cell>
          <cell r="R491">
            <v>12.473761279691757</v>
          </cell>
          <cell r="S491">
            <v>13.240027941863667</v>
          </cell>
        </row>
        <row r="492">
          <cell r="A492">
            <v>489</v>
          </cell>
          <cell r="R492">
            <v>12.478529477840778</v>
          </cell>
          <cell r="S492">
            <v>13.238465809832793</v>
          </cell>
        </row>
        <row r="493">
          <cell r="A493">
            <v>490</v>
          </cell>
          <cell r="R493">
            <v>12.483297675989798</v>
          </cell>
          <cell r="S493">
            <v>13.236919784867657</v>
          </cell>
        </row>
        <row r="494">
          <cell r="A494">
            <v>491</v>
          </cell>
          <cell r="R494">
            <v>12.488065874138821</v>
          </cell>
          <cell r="S494">
            <v>13.235389768554411</v>
          </cell>
        </row>
        <row r="495">
          <cell r="A495">
            <v>492</v>
          </cell>
          <cell r="R495">
            <v>12.49283407228784</v>
          </cell>
          <cell r="S495">
            <v>13.233875663279328</v>
          </cell>
        </row>
        <row r="496">
          <cell r="A496">
            <v>493</v>
          </cell>
          <cell r="R496">
            <v>12.497602270436859</v>
          </cell>
          <cell r="S496">
            <v>13.232377372220668</v>
          </cell>
        </row>
        <row r="497">
          <cell r="A497">
            <v>494</v>
          </cell>
          <cell r="R497">
            <v>12.502370468585879</v>
          </cell>
          <cell r="S497">
            <v>13.230894799340692</v>
          </cell>
        </row>
        <row r="498">
          <cell r="A498">
            <v>495</v>
          </cell>
          <cell r="R498">
            <v>12.5071386667349</v>
          </cell>
          <cell r="S498">
            <v>13.229427849377702</v>
          </cell>
        </row>
        <row r="499">
          <cell r="A499">
            <v>496</v>
          </cell>
          <cell r="R499">
            <v>12.511906864883919</v>
          </cell>
          <cell r="S499">
            <v>13.22797642783825</v>
          </cell>
        </row>
        <row r="500">
          <cell r="A500">
            <v>497</v>
          </cell>
          <cell r="R500">
            <v>12.51667506303294</v>
          </cell>
          <cell r="S500">
            <v>13.226540440989396</v>
          </cell>
        </row>
        <row r="501">
          <cell r="A501">
            <v>498</v>
          </cell>
          <cell r="R501">
            <v>12.521443261181957</v>
          </cell>
          <cell r="S501">
            <v>13.225119795851077</v>
          </cell>
        </row>
        <row r="502">
          <cell r="A502">
            <v>499</v>
          </cell>
          <cell r="R502">
            <v>12.526211459330979</v>
          </cell>
          <cell r="S502">
            <v>13.223714400188562</v>
          </cell>
        </row>
        <row r="503">
          <cell r="A503">
            <v>500</v>
          </cell>
          <cell r="R503">
            <v>12.530979657479998</v>
          </cell>
          <cell r="S503">
            <v>13.222324162505</v>
          </cell>
        </row>
        <row r="504">
          <cell r="A504">
            <v>501</v>
          </cell>
          <cell r="R504">
            <v>12.535747855629021</v>
          </cell>
          <cell r="S504">
            <v>13.220948992034041</v>
          </cell>
        </row>
        <row r="505">
          <cell r="A505">
            <v>502</v>
          </cell>
          <cell r="R505">
            <v>12.54051605377804</v>
          </cell>
          <cell r="S505">
            <v>13.219588798732584</v>
          </cell>
        </row>
        <row r="506">
          <cell r="A506">
            <v>503</v>
          </cell>
          <cell r="R506">
            <v>12.545284251927056</v>
          </cell>
          <cell r="S506">
            <v>13.21824349327358</v>
          </cell>
        </row>
        <row r="507">
          <cell r="A507">
            <v>504</v>
          </cell>
          <cell r="R507">
            <v>12.550052450076077</v>
          </cell>
          <cell r="S507">
            <v>13.216912987038913</v>
          </cell>
        </row>
        <row r="508">
          <cell r="A508">
            <v>505</v>
          </cell>
          <cell r="R508">
            <v>12.554820648225096</v>
          </cell>
          <cell r="S508">
            <v>13.2155971921124</v>
          </cell>
        </row>
        <row r="509">
          <cell r="A509">
            <v>506</v>
          </cell>
          <cell r="R509">
            <v>12.559588846374119</v>
          </cell>
          <cell r="S509">
            <v>13.214296021272849</v>
          </cell>
        </row>
        <row r="510">
          <cell r="A510">
            <v>507</v>
          </cell>
          <cell r="R510">
            <v>12.564357044523138</v>
          </cell>
          <cell r="S510">
            <v>13.213009387987203</v>
          </cell>
        </row>
        <row r="511">
          <cell r="A511">
            <v>508</v>
          </cell>
          <cell r="R511">
            <v>12.569125242672159</v>
          </cell>
          <cell r="S511">
            <v>13.211737206403756</v>
          </cell>
        </row>
        <row r="512">
          <cell r="A512">
            <v>509</v>
          </cell>
          <cell r="R512">
            <v>12.573893440821179</v>
          </cell>
          <cell r="S512">
            <v>13.210479391345492</v>
          </cell>
        </row>
        <row r="513">
          <cell r="A513">
            <v>510</v>
          </cell>
          <cell r="R513">
            <v>12.578661638970198</v>
          </cell>
          <cell r="S513">
            <v>13.209235858303433</v>
          </cell>
        </row>
        <row r="514">
          <cell r="A514">
            <v>511</v>
          </cell>
          <cell r="R514">
            <v>12.583429837119217</v>
          </cell>
          <cell r="S514">
            <v>13.208006523430129</v>
          </cell>
        </row>
        <row r="515">
          <cell r="A515">
            <v>512</v>
          </cell>
          <cell r="R515">
            <v>12.588198035268238</v>
          </cell>
          <cell r="S515">
            <v>13.206791303533183</v>
          </cell>
        </row>
        <row r="516">
          <cell r="A516">
            <v>513</v>
          </cell>
          <cell r="R516">
            <v>12.592966233417258</v>
          </cell>
          <cell r="S516">
            <v>13.205590116068869</v>
          </cell>
        </row>
        <row r="517">
          <cell r="A517">
            <v>514</v>
          </cell>
          <cell r="R517">
            <v>12.59773443156628</v>
          </cell>
          <cell r="S517">
            <v>13.204402879135841</v>
          </cell>
        </row>
        <row r="518">
          <cell r="A518">
            <v>515</v>
          </cell>
          <cell r="R518">
            <v>12.602502629715296</v>
          </cell>
          <cell r="S518">
            <v>13.203229511468859</v>
          </cell>
        </row>
        <row r="519">
          <cell r="A519">
            <v>516</v>
          </cell>
          <cell r="R519">
            <v>12.607270827864319</v>
          </cell>
          <cell r="S519">
            <v>13.202069932432661</v>
          </cell>
        </row>
        <row r="520">
          <cell r="A520">
            <v>517</v>
          </cell>
          <cell r="R520">
            <v>12.612039026013338</v>
          </cell>
          <cell r="S520">
            <v>13.200924062015845</v>
          </cell>
        </row>
        <row r="521">
          <cell r="A521">
            <v>518</v>
          </cell>
          <cell r="R521">
            <v>12.616807224162359</v>
          </cell>
          <cell r="S521">
            <v>13.199791820824863</v>
          </cell>
        </row>
        <row r="522">
          <cell r="A522">
            <v>519</v>
          </cell>
          <cell r="R522">
            <v>12.621575422311379</v>
          </cell>
          <cell r="S522">
            <v>13.19867313007807</v>
          </cell>
        </row>
        <row r="523">
          <cell r="A523">
            <v>520</v>
          </cell>
          <cell r="R523">
            <v>12.6263436204604</v>
          </cell>
          <cell r="S523">
            <v>13.197567911599817</v>
          </cell>
        </row>
        <row r="524">
          <cell r="A524">
            <v>521</v>
          </cell>
          <cell r="R524">
            <v>12.631111818609419</v>
          </cell>
          <cell r="S524">
            <v>13.196476087814661</v>
          </cell>
        </row>
        <row r="525">
          <cell r="A525">
            <v>522</v>
          </cell>
          <cell r="R525">
            <v>12.635880016758438</v>
          </cell>
          <cell r="S525">
            <v>13.195397581741615</v>
          </cell>
        </row>
        <row r="526">
          <cell r="A526">
            <v>523</v>
          </cell>
          <cell r="R526">
            <v>12.640648214907458</v>
          </cell>
          <cell r="S526">
            <v>13.19433231698844</v>
          </cell>
        </row>
        <row r="527">
          <cell r="A527">
            <v>524</v>
          </cell>
          <cell r="R527">
            <v>12.645416413056481</v>
          </cell>
          <cell r="S527">
            <v>13.193280217746064</v>
          </cell>
        </row>
        <row r="528">
          <cell r="A528">
            <v>525</v>
          </cell>
          <cell r="R528">
            <v>12.6501846112055</v>
          </cell>
          <cell r="S528">
            <v>13.19224120878299</v>
          </cell>
        </row>
        <row r="529">
          <cell r="A529">
            <v>526</v>
          </cell>
          <cell r="R529">
            <v>12.654952809354521</v>
          </cell>
          <cell r="S529">
            <v>13.191215215439824</v>
          </cell>
        </row>
        <row r="530">
          <cell r="A530">
            <v>527</v>
          </cell>
          <cell r="R530">
            <v>12.659721007503537</v>
          </cell>
          <cell r="S530">
            <v>13.190202163623868</v>
          </cell>
        </row>
        <row r="531">
          <cell r="A531">
            <v>528</v>
          </cell>
          <cell r="R531">
            <v>12.664489205652556</v>
          </cell>
          <cell r="S531">
            <v>13.189201979803705</v>
          </cell>
        </row>
        <row r="532">
          <cell r="A532">
            <v>529</v>
          </cell>
          <cell r="R532">
            <v>12.669257403801579</v>
          </cell>
          <cell r="S532">
            <v>13.188214591003936</v>
          </cell>
        </row>
        <row r="533">
          <cell r="A533">
            <v>530</v>
          </cell>
          <cell r="R533">
            <v>12.674025601950598</v>
          </cell>
          <cell r="S533">
            <v>13.187239924799922</v>
          </cell>
        </row>
        <row r="534">
          <cell r="A534">
            <v>531</v>
          </cell>
          <cell r="R534">
            <v>12.678793800099619</v>
          </cell>
          <cell r="S534">
            <v>13.186277909312585</v>
          </cell>
        </row>
        <row r="535">
          <cell r="A535">
            <v>532</v>
          </cell>
          <cell r="R535">
            <v>12.683561998248637</v>
          </cell>
          <cell r="S535">
            <v>13.185328473203304</v>
          </cell>
        </row>
        <row r="536">
          <cell r="A536">
            <v>533</v>
          </cell>
          <cell r="R536">
            <v>12.688330196397658</v>
          </cell>
          <cell r="S536">
            <v>13.184391545668817</v>
          </cell>
        </row>
        <row r="537">
          <cell r="A537">
            <v>534</v>
          </cell>
          <cell r="R537">
            <v>12.693098394546677</v>
          </cell>
          <cell r="S537">
            <v>13.183467056436239</v>
          </cell>
        </row>
        <row r="538">
          <cell r="A538">
            <v>535</v>
          </cell>
          <cell r="R538">
            <v>12.697866592695698</v>
          </cell>
          <cell r="S538">
            <v>13.182554935758082</v>
          </cell>
        </row>
        <row r="539">
          <cell r="A539">
            <v>536</v>
          </cell>
          <cell r="R539">
            <v>12.702634790844717</v>
          </cell>
          <cell r="S539">
            <v>13.181655114407359</v>
          </cell>
        </row>
        <row r="540">
          <cell r="A540">
            <v>537</v>
          </cell>
          <cell r="R540">
            <v>12.70740298899374</v>
          </cell>
          <cell r="S540">
            <v>13.180767523672744</v>
          </cell>
        </row>
        <row r="541">
          <cell r="A541">
            <v>538</v>
          </cell>
          <cell r="R541">
            <v>12.71217118714276</v>
          </cell>
          <cell r="S541">
            <v>13.179892095353777</v>
          </cell>
        </row>
        <row r="542">
          <cell r="A542">
            <v>539</v>
          </cell>
          <cell r="R542">
            <v>12.716939385291779</v>
          </cell>
          <cell r="S542">
            <v>13.17902876175612</v>
          </cell>
        </row>
        <row r="543">
          <cell r="A543">
            <v>540</v>
          </cell>
          <cell r="R543">
            <v>12.721707583440798</v>
          </cell>
          <cell r="S543">
            <v>13.17817745568688</v>
          </cell>
        </row>
        <row r="544">
          <cell r="A544">
            <v>541</v>
          </cell>
          <cell r="R544">
            <v>12.726475781589819</v>
          </cell>
          <cell r="S544">
            <v>13.177338110449966</v>
          </cell>
        </row>
        <row r="545">
          <cell r="A545">
            <v>542</v>
          </cell>
          <cell r="R545">
            <v>12.731243979738839</v>
          </cell>
          <cell r="S545">
            <v>13.176510659841506</v>
          </cell>
        </row>
        <row r="546">
          <cell r="A546">
            <v>543</v>
          </cell>
          <cell r="R546">
            <v>12.73601217788786</v>
          </cell>
          <cell r="S546">
            <v>13.175695038145319</v>
          </cell>
        </row>
        <row r="547">
          <cell r="A547">
            <v>544</v>
          </cell>
          <cell r="R547">
            <v>12.740780376036877</v>
          </cell>
          <cell r="S547">
            <v>13.174891180128439</v>
          </cell>
        </row>
        <row r="548">
          <cell r="A548">
            <v>545</v>
          </cell>
          <cell r="R548">
            <v>12.745548574185898</v>
          </cell>
          <cell r="S548">
            <v>13.174099021036662</v>
          </cell>
        </row>
        <row r="549">
          <cell r="A549">
            <v>546</v>
          </cell>
          <cell r="R549">
            <v>12.750316772334918</v>
          </cell>
          <cell r="S549">
            <v>13.173318496590188</v>
          </cell>
        </row>
        <row r="550">
          <cell r="A550">
            <v>547</v>
          </cell>
          <cell r="R550">
            <v>12.75508497048394</v>
          </cell>
          <cell r="S550">
            <v>13.172549542979255</v>
          </cell>
        </row>
        <row r="551">
          <cell r="A551">
            <v>548</v>
          </cell>
          <cell r="R551">
            <v>12.75985316863296</v>
          </cell>
          <cell r="S551">
            <v>13.171792096859875</v>
          </cell>
        </row>
        <row r="552">
          <cell r="A552">
            <v>549</v>
          </cell>
          <cell r="R552">
            <v>12.764621366781981</v>
          </cell>
          <cell r="S552">
            <v>13.171046095349578</v>
          </cell>
        </row>
        <row r="553">
          <cell r="A553">
            <v>550</v>
          </cell>
          <cell r="R553">
            <v>12.769389564930997</v>
          </cell>
          <cell r="S553">
            <v>13.170311476023224</v>
          </cell>
        </row>
        <row r="554">
          <cell r="A554">
            <v>551</v>
          </cell>
          <cell r="R554">
            <v>12.774157763080019</v>
          </cell>
          <cell r="S554">
            <v>13.169588176908858</v>
          </cell>
        </row>
        <row r="555">
          <cell r="A555">
            <v>552</v>
          </cell>
          <cell r="R555">
            <v>12.778925961229039</v>
          </cell>
          <cell r="S555">
            <v>13.168876136483574</v>
          </cell>
        </row>
        <row r="556">
          <cell r="A556">
            <v>553</v>
          </cell>
          <cell r="R556">
            <v>12.78369415937806</v>
          </cell>
          <cell r="S556">
            <v>13.168175293669508</v>
          </cell>
        </row>
        <row r="557">
          <cell r="A557">
            <v>554</v>
          </cell>
          <cell r="R557">
            <v>12.788462357527079</v>
          </cell>
          <cell r="S557">
            <v>13.167485587829766</v>
          </cell>
        </row>
        <row r="558">
          <cell r="A558">
            <v>555</v>
          </cell>
          <cell r="R558">
            <v>12.793230555676098</v>
          </cell>
          <cell r="S558">
            <v>13.166806958764489</v>
          </cell>
        </row>
        <row r="559">
          <cell r="A559">
            <v>556</v>
          </cell>
          <cell r="R559">
            <v>12.797998753825118</v>
          </cell>
          <cell r="S559">
            <v>13.16613934670691</v>
          </cell>
        </row>
        <row r="560">
          <cell r="A560">
            <v>557</v>
          </cell>
          <cell r="R560">
            <v>12.802766951974137</v>
          </cell>
          <cell r="S560">
            <v>13.165482692319468</v>
          </cell>
        </row>
        <row r="561">
          <cell r="A561">
            <v>558</v>
          </cell>
          <cell r="R561">
            <v>12.807535150123158</v>
          </cell>
          <cell r="S561">
            <v>13.16483693668995</v>
          </cell>
        </row>
        <row r="562">
          <cell r="A562">
            <v>559</v>
          </cell>
          <cell r="R562">
            <v>12.812303348272177</v>
          </cell>
          <cell r="S562">
            <v>13.164202021327709</v>
          </cell>
        </row>
        <row r="563">
          <cell r="A563">
            <v>560</v>
          </cell>
          <cell r="R563">
            <v>12.8170715464212</v>
          </cell>
          <cell r="S563">
            <v>13.163577888159883</v>
          </cell>
        </row>
        <row r="564">
          <cell r="A564">
            <v>561</v>
          </cell>
          <cell r="R564">
            <v>12.821839744570216</v>
          </cell>
          <cell r="S564">
            <v>13.162964479527682</v>
          </cell>
        </row>
        <row r="565">
          <cell r="A565">
            <v>562</v>
          </cell>
          <cell r="R565">
            <v>12.826607942719239</v>
          </cell>
          <cell r="S565">
            <v>13.1623617381827</v>
          </cell>
        </row>
        <row r="566">
          <cell r="A566">
            <v>563</v>
          </cell>
          <cell r="R566">
            <v>12.831376140868258</v>
          </cell>
          <cell r="S566">
            <v>13.161769607283251</v>
          </cell>
        </row>
        <row r="567">
          <cell r="A567">
            <v>564</v>
          </cell>
          <cell r="R567">
            <v>12.836144339017279</v>
          </cell>
          <cell r="S567">
            <v>13.161188030390802</v>
          </cell>
        </row>
        <row r="568">
          <cell r="A568">
            <v>565</v>
          </cell>
          <cell r="R568">
            <v>12.840912537166298</v>
          </cell>
          <cell r="S568">
            <v>13.160616951466379</v>
          </cell>
        </row>
        <row r="569">
          <cell r="A569">
            <v>566</v>
          </cell>
          <cell r="R569">
            <v>12.84568073531532</v>
          </cell>
          <cell r="S569">
            <v>13.160056314867044</v>
          </cell>
        </row>
        <row r="570">
          <cell r="A570">
            <v>567</v>
          </cell>
          <cell r="R570">
            <v>12.850448933464339</v>
          </cell>
          <cell r="S570">
            <v>13.159506065342388</v>
          </cell>
        </row>
        <row r="571">
          <cell r="A571">
            <v>568</v>
          </cell>
          <cell r="R571">
            <v>12.855217131613358</v>
          </cell>
          <cell r="S571">
            <v>13.158966148031116</v>
          </cell>
        </row>
        <row r="572">
          <cell r="A572">
            <v>569</v>
          </cell>
          <cell r="R572">
            <v>12.859985329762377</v>
          </cell>
          <cell r="S572">
            <v>13.158436508457577</v>
          </cell>
        </row>
        <row r="573">
          <cell r="A573">
            <v>570</v>
          </cell>
          <cell r="R573">
            <v>12.8647535279114</v>
          </cell>
          <cell r="S573">
            <v>13.157917092528422</v>
          </cell>
        </row>
        <row r="574">
          <cell r="A574">
            <v>571</v>
          </cell>
          <cell r="R574">
            <v>12.869521726060418</v>
          </cell>
          <cell r="S574">
            <v>13.157407846529221</v>
          </cell>
        </row>
        <row r="575">
          <cell r="A575">
            <v>572</v>
          </cell>
          <cell r="R575">
            <v>12.874289924209441</v>
          </cell>
          <cell r="S575">
            <v>13.156908717121187</v>
          </cell>
        </row>
        <row r="576">
          <cell r="A576">
            <v>573</v>
          </cell>
          <cell r="R576">
            <v>12.879058122358456</v>
          </cell>
          <cell r="S576">
            <v>13.156419651337877</v>
          </cell>
        </row>
        <row r="577">
          <cell r="A577">
            <v>574</v>
          </cell>
          <cell r="R577">
            <v>12.883826320507479</v>
          </cell>
          <cell r="S577">
            <v>13.155940596581942</v>
          </cell>
        </row>
        <row r="578">
          <cell r="A578">
            <v>575</v>
          </cell>
          <cell r="R578">
            <v>12.888594518656499</v>
          </cell>
          <cell r="S578">
            <v>13.155471500621944</v>
          </cell>
        </row>
        <row r="579">
          <cell r="A579">
            <v>576</v>
          </cell>
          <cell r="R579">
            <v>12.89336271680552</v>
          </cell>
          <cell r="S579">
            <v>13.155012311589148</v>
          </cell>
        </row>
        <row r="580">
          <cell r="A580">
            <v>577</v>
          </cell>
          <cell r="R580">
            <v>12.898130914954539</v>
          </cell>
          <cell r="S580">
            <v>13.154562977974399</v>
          </cell>
        </row>
        <row r="581">
          <cell r="A581">
            <v>578</v>
          </cell>
          <cell r="R581">
            <v>12.90289911310356</v>
          </cell>
          <cell r="S581">
            <v>13.154123448625013</v>
          </cell>
        </row>
        <row r="582">
          <cell r="A582">
            <v>579</v>
          </cell>
          <cell r="R582">
            <v>12.907667311252577</v>
          </cell>
          <cell r="S582">
            <v>13.153693672741685</v>
          </cell>
        </row>
        <row r="583">
          <cell r="A583">
            <v>580</v>
          </cell>
          <cell r="R583">
            <v>12.912435509401597</v>
          </cell>
          <cell r="S583">
            <v>13.153273599875453</v>
          </cell>
        </row>
        <row r="584">
          <cell r="A584">
            <v>581</v>
          </cell>
          <cell r="R584">
            <v>12.917203707550618</v>
          </cell>
          <cell r="S584">
            <v>13.152863179924685</v>
          </cell>
        </row>
        <row r="585">
          <cell r="A585">
            <v>582</v>
          </cell>
          <cell r="R585">
            <v>12.921971905699637</v>
          </cell>
          <cell r="S585">
            <v>13.152462363132067</v>
          </cell>
        </row>
        <row r="586">
          <cell r="A586">
            <v>583</v>
          </cell>
          <cell r="R586">
            <v>12.92674010384866</v>
          </cell>
          <cell r="S586">
            <v>13.152071100081711</v>
          </cell>
        </row>
        <row r="587">
          <cell r="A587">
            <v>584</v>
          </cell>
          <cell r="R587">
            <v>12.931508301997679</v>
          </cell>
          <cell r="S587">
            <v>13.151689341696166</v>
          </cell>
        </row>
        <row r="588">
          <cell r="A588">
            <v>585</v>
          </cell>
          <cell r="R588">
            <v>12.936276500146699</v>
          </cell>
          <cell r="S588">
            <v>13.151317039233561</v>
          </cell>
        </row>
        <row r="589">
          <cell r="A589">
            <v>586</v>
          </cell>
          <cell r="R589">
            <v>12.941044698295718</v>
          </cell>
          <cell r="S589">
            <v>13.150954144284739</v>
          </cell>
        </row>
        <row r="590">
          <cell r="A590">
            <v>587</v>
          </cell>
          <cell r="R590">
            <v>12.945812896444739</v>
          </cell>
          <cell r="S590">
            <v>13.150600608770398</v>
          </cell>
        </row>
        <row r="591">
          <cell r="A591">
            <v>588</v>
          </cell>
          <cell r="R591">
            <v>12.950581094593758</v>
          </cell>
          <cell r="S591">
            <v>13.15025638493834</v>
          </cell>
        </row>
        <row r="592">
          <cell r="A592">
            <v>589</v>
          </cell>
          <cell r="R592">
            <v>12.955349292742779</v>
          </cell>
          <cell r="S592">
            <v>13.149921425360635</v>
          </cell>
        </row>
        <row r="593">
          <cell r="A593">
            <v>590</v>
          </cell>
          <cell r="R593">
            <v>12.960117490891797</v>
          </cell>
          <cell r="S593">
            <v>13.149595682930899</v>
          </cell>
        </row>
        <row r="594">
          <cell r="A594">
            <v>591</v>
          </cell>
          <cell r="R594">
            <v>12.964885689040818</v>
          </cell>
          <cell r="S594">
            <v>13.149279110861583</v>
          </cell>
        </row>
        <row r="595">
          <cell r="A595">
            <v>592</v>
          </cell>
          <cell r="R595">
            <v>12.969653887189837</v>
          </cell>
          <cell r="S595">
            <v>13.148971662681273</v>
          </cell>
        </row>
        <row r="596">
          <cell r="A596">
            <v>593</v>
          </cell>
          <cell r="R596">
            <v>12.97442208533886</v>
          </cell>
          <cell r="S596">
            <v>13.148673292231999</v>
          </cell>
        </row>
        <row r="597">
          <cell r="A597">
            <v>594</v>
          </cell>
          <cell r="R597">
            <v>12.979190283487878</v>
          </cell>
          <cell r="S597">
            <v>13.148383953666649</v>
          </cell>
        </row>
        <row r="598">
          <cell r="A598">
            <v>595</v>
          </cell>
          <cell r="R598">
            <v>12.9839584816369</v>
          </cell>
          <cell r="S598">
            <v>13.148103601446307</v>
          </cell>
        </row>
        <row r="599">
          <cell r="A599">
            <v>596</v>
          </cell>
          <cell r="R599">
            <v>12.98872667978592</v>
          </cell>
          <cell r="S599">
            <v>13.147832190337692</v>
          </cell>
        </row>
        <row r="600">
          <cell r="A600">
            <v>597</v>
          </cell>
          <cell r="R600">
            <v>12.993494877934939</v>
          </cell>
          <cell r="S600">
            <v>13.147569675410592</v>
          </cell>
        </row>
        <row r="601">
          <cell r="A601">
            <v>598</v>
          </cell>
          <cell r="R601">
            <v>12.998263076083958</v>
          </cell>
          <cell r="S601">
            <v>13.14731601203534</v>
          </cell>
        </row>
        <row r="602">
          <cell r="A602">
            <v>599</v>
          </cell>
          <cell r="R602">
            <v>13.003031274232979</v>
          </cell>
          <cell r="S602">
            <v>13.147071155880289</v>
          </cell>
        </row>
        <row r="603">
          <cell r="A603">
            <v>600</v>
          </cell>
          <cell r="R603">
            <v>13.007799472381999</v>
          </cell>
          <cell r="S603">
            <v>13.146835062909332</v>
          </cell>
        </row>
        <row r="604">
          <cell r="A604">
            <v>601</v>
          </cell>
          <cell r="R604">
            <v>13.01256767053102</v>
          </cell>
          <cell r="S604">
            <v>13.146607689379463</v>
          </cell>
        </row>
        <row r="605">
          <cell r="A605">
            <v>602</v>
          </cell>
          <cell r="R605">
            <v>13.017335868680037</v>
          </cell>
          <cell r="S605">
            <v>13.146388991838309</v>
          </cell>
        </row>
        <row r="606">
          <cell r="A606">
            <v>603</v>
          </cell>
          <cell r="R606">
            <v>13.022104066829058</v>
          </cell>
          <cell r="S606">
            <v>13.146178927121751</v>
          </cell>
        </row>
        <row r="607">
          <cell r="A607">
            <v>604</v>
          </cell>
          <cell r="R607">
            <v>13.026872264978078</v>
          </cell>
          <cell r="S607">
            <v>13.14597745235152</v>
          </cell>
        </row>
        <row r="608">
          <cell r="A608">
            <v>605</v>
          </cell>
          <cell r="R608">
            <v>13.031640463127097</v>
          </cell>
          <cell r="S608">
            <v>13.145784524932846</v>
          </cell>
        </row>
        <row r="609">
          <cell r="A609">
            <v>606</v>
          </cell>
          <cell r="R609">
            <v>13.03640866127612</v>
          </cell>
          <cell r="S609">
            <v>13.145600102552102</v>
          </cell>
        </row>
        <row r="610">
          <cell r="A610">
            <v>607</v>
          </cell>
          <cell r="R610">
            <v>13.041176859425136</v>
          </cell>
          <cell r="S610">
            <v>13.145424143174507</v>
          </cell>
        </row>
        <row r="611">
          <cell r="A611">
            <v>608</v>
          </cell>
          <cell r="R611">
            <v>13.04594505757416</v>
          </cell>
          <cell r="S611">
            <v>13.145256605041817</v>
          </cell>
        </row>
        <row r="612">
          <cell r="A612">
            <v>609</v>
          </cell>
          <cell r="R612">
            <v>13.050713255723178</v>
          </cell>
          <cell r="S612">
            <v>13.145097446670073</v>
          </cell>
        </row>
        <row r="613">
          <cell r="A613">
            <v>610</v>
          </cell>
          <cell r="R613">
            <v>13.055481453872199</v>
          </cell>
          <cell r="S613">
            <v>13.144946626847327</v>
          </cell>
        </row>
        <row r="614">
          <cell r="A614">
            <v>611</v>
          </cell>
          <cell r="R614">
            <v>13.060249652021218</v>
          </cell>
          <cell r="S614">
            <v>13.144804104631453</v>
          </cell>
        </row>
        <row r="615">
          <cell r="A615">
            <v>612</v>
          </cell>
          <cell r="R615">
            <v>13.065017850170239</v>
          </cell>
          <cell r="S615">
            <v>13.144669839347896</v>
          </cell>
        </row>
        <row r="616">
          <cell r="A616">
            <v>613</v>
          </cell>
          <cell r="R616">
            <v>13.069786048319258</v>
          </cell>
          <cell r="S616">
            <v>13.144543790587532</v>
          </cell>
        </row>
        <row r="617">
          <cell r="A617">
            <v>614</v>
          </cell>
          <cell r="R617">
            <v>13.074554246468278</v>
          </cell>
          <cell r="S617">
            <v>13.144425918204481</v>
          </cell>
        </row>
        <row r="618">
          <cell r="A618">
            <v>615</v>
          </cell>
          <cell r="R618">
            <v>13.079322444617297</v>
          </cell>
          <cell r="S618">
            <v>13.144316182313977</v>
          </cell>
        </row>
        <row r="619">
          <cell r="A619">
            <v>616</v>
          </cell>
          <cell r="R619">
            <v>13.084090642766318</v>
          </cell>
          <cell r="S619">
            <v>13.144214543290239</v>
          </cell>
        </row>
        <row r="620">
          <cell r="A620">
            <v>617</v>
          </cell>
          <cell r="R620">
            <v>13.088858840915337</v>
          </cell>
          <cell r="S620">
            <v>13.144120961764386</v>
          </cell>
        </row>
        <row r="621">
          <cell r="A621">
            <v>618</v>
          </cell>
          <cell r="R621">
            <v>13.09362703906436</v>
          </cell>
          <cell r="S621">
            <v>13.144035398622359</v>
          </cell>
        </row>
        <row r="622">
          <cell r="A622">
            <v>619</v>
          </cell>
          <cell r="R622">
            <v>13.098395237213376</v>
          </cell>
          <cell r="S622">
            <v>13.143957815002837</v>
          </cell>
        </row>
        <row r="623">
          <cell r="A623">
            <v>620</v>
          </cell>
          <cell r="R623">
            <v>13.103163435362399</v>
          </cell>
          <cell r="S623">
            <v>13.143888172295229</v>
          </cell>
        </row>
        <row r="624">
          <cell r="A624">
            <v>621</v>
          </cell>
          <cell r="R624">
            <v>13.107931633511418</v>
          </cell>
          <cell r="S624">
            <v>13.143826432137651</v>
          </cell>
        </row>
        <row r="625">
          <cell r="A625">
            <v>622</v>
          </cell>
          <cell r="R625">
            <v>13.112699831660439</v>
          </cell>
          <cell r="S625">
            <v>13.143772556414898</v>
          </cell>
        </row>
        <row r="626">
          <cell r="A626">
            <v>623</v>
          </cell>
          <cell r="R626">
            <v>13.117468029809459</v>
          </cell>
          <cell r="S626">
            <v>13.143726507256499</v>
          </cell>
        </row>
        <row r="627">
          <cell r="A627">
            <v>624</v>
          </cell>
          <cell r="R627">
            <v>13.12223622795848</v>
          </cell>
          <cell r="S627">
            <v>13.143688247034753</v>
          </cell>
        </row>
        <row r="628">
          <cell r="A628">
            <v>625</v>
          </cell>
          <cell r="R628">
            <v>13.127004426107499</v>
          </cell>
          <cell r="S628">
            <v>13.143657738362748</v>
          </cell>
        </row>
        <row r="629">
          <cell r="A629">
            <v>626</v>
          </cell>
          <cell r="R629">
            <v>13.131772624256518</v>
          </cell>
          <cell r="S629">
            <v>13.14363494409249</v>
          </cell>
        </row>
        <row r="630">
          <cell r="A630">
            <v>627</v>
          </cell>
          <cell r="R630">
            <v>13.136540822405538</v>
          </cell>
          <cell r="S630">
            <v>13.143619827312968</v>
          </cell>
        </row>
        <row r="631">
          <cell r="A631">
            <v>628</v>
          </cell>
          <cell r="R631">
            <v>13.14130902055456</v>
          </cell>
          <cell r="S631">
            <v>13.143612351348263</v>
          </cell>
        </row>
        <row r="632">
          <cell r="A632">
            <v>629</v>
          </cell>
          <cell r="R632">
            <v>13.14607721870358</v>
          </cell>
          <cell r="S632">
            <v>13.14361247975571</v>
          </cell>
        </row>
        <row r="633">
          <cell r="A633">
            <v>630</v>
          </cell>
          <cell r="R633">
            <v>13.150845416852599</v>
          </cell>
          <cell r="S633">
            <v>13.143620176323996</v>
          </cell>
        </row>
        <row r="634">
          <cell r="A634">
            <v>631</v>
          </cell>
          <cell r="R634">
            <v>13.155613615001618</v>
          </cell>
          <cell r="S634">
            <v>13.143635405071388</v>
          </cell>
        </row>
        <row r="635">
          <cell r="A635">
            <v>632</v>
          </cell>
          <cell r="R635">
            <v>13.160381813150638</v>
          </cell>
          <cell r="S635">
            <v>13.143658130243864</v>
          </cell>
        </row>
        <row r="636">
          <cell r="A636">
            <v>633</v>
          </cell>
          <cell r="R636">
            <v>13.165150011299659</v>
          </cell>
          <cell r="S636">
            <v>13.143688316313344</v>
          </cell>
        </row>
        <row r="637">
          <cell r="A637">
            <v>634</v>
          </cell>
          <cell r="R637">
            <v>13.169918209448678</v>
          </cell>
          <cell r="S637">
            <v>13.143725927975902</v>
          </cell>
        </row>
        <row r="638">
          <cell r="A638">
            <v>635</v>
          </cell>
          <cell r="R638">
            <v>13.174686407597699</v>
          </cell>
          <cell r="S638">
            <v>13.143770930149991</v>
          </cell>
        </row>
        <row r="639">
          <cell r="A639">
            <v>636</v>
          </cell>
          <cell r="R639">
            <v>13.179454605746717</v>
          </cell>
          <cell r="S639">
            <v>13.143823287974714</v>
          </cell>
        </row>
        <row r="640">
          <cell r="A640">
            <v>637</v>
          </cell>
          <cell r="R640">
            <v>13.184222803895741</v>
          </cell>
          <cell r="S640">
            <v>13.143882966808063</v>
          </cell>
        </row>
        <row r="641">
          <cell r="A641">
            <v>638</v>
          </cell>
          <cell r="R641">
            <v>13.188991002044757</v>
          </cell>
          <cell r="S641">
            <v>13.143949932225244</v>
          </cell>
        </row>
        <row r="642">
          <cell r="A642">
            <v>639</v>
          </cell>
          <cell r="R642">
            <v>13.193759200193778</v>
          </cell>
          <cell r="S642">
            <v>13.144024150016945</v>
          </cell>
        </row>
        <row r="643">
          <cell r="A643">
            <v>640</v>
          </cell>
          <cell r="R643">
            <v>13.198527398342797</v>
          </cell>
          <cell r="S643">
            <v>13.144105586187646</v>
          </cell>
        </row>
        <row r="644">
          <cell r="A644">
            <v>641</v>
          </cell>
          <cell r="R644">
            <v>13.20329559649182</v>
          </cell>
          <cell r="S644">
            <v>13.144194206953998</v>
          </cell>
        </row>
        <row r="645">
          <cell r="A645">
            <v>642</v>
          </cell>
          <cell r="R645">
            <v>13.208063794640839</v>
          </cell>
          <cell r="S645">
            <v>13.144289978743112</v>
          </cell>
        </row>
        <row r="646">
          <cell r="A646">
            <v>643</v>
          </cell>
          <cell r="R646">
            <v>13.212831992789859</v>
          </cell>
          <cell r="S646">
            <v>13.144392868190971</v>
          </cell>
        </row>
        <row r="647">
          <cell r="A647">
            <v>644</v>
          </cell>
          <cell r="R647">
            <v>13.217600190938878</v>
          </cell>
          <cell r="S647">
            <v>13.144502842140776</v>
          </cell>
        </row>
        <row r="648">
          <cell r="A648">
            <v>645</v>
          </cell>
          <cell r="R648">
            <v>13.222368389087899</v>
          </cell>
          <cell r="S648">
            <v>13.144619867641351</v>
          </cell>
        </row>
        <row r="649">
          <cell r="A649">
            <v>646</v>
          </cell>
          <cell r="R649">
            <v>13.227136587236918</v>
          </cell>
          <cell r="S649">
            <v>13.144743911945566</v>
          </cell>
        </row>
        <row r="650">
          <cell r="A650">
            <v>647</v>
          </cell>
          <cell r="R650">
            <v>13.23190478538594</v>
          </cell>
          <cell r="S650">
            <v>13.144874942508727</v>
          </cell>
        </row>
        <row r="651">
          <cell r="A651">
            <v>648</v>
          </cell>
          <cell r="R651">
            <v>13.236672983534957</v>
          </cell>
          <cell r="S651">
            <v>13.145012926987047</v>
          </cell>
        </row>
        <row r="652">
          <cell r="A652">
            <v>649</v>
          </cell>
          <cell r="R652">
            <v>13.241441181683978</v>
          </cell>
          <cell r="S652">
            <v>13.145157833236077</v>
          </cell>
        </row>
        <row r="653">
          <cell r="A653">
            <v>650</v>
          </cell>
          <cell r="R653">
            <v>13.246209379832997</v>
          </cell>
          <cell r="S653">
            <v>13.145309629309192</v>
          </cell>
        </row>
        <row r="654">
          <cell r="A654">
            <v>651</v>
          </cell>
          <cell r="R654">
            <v>13.25097757798202</v>
          </cell>
          <cell r="S654">
            <v>13.14546828345604</v>
          </cell>
        </row>
        <row r="655">
          <cell r="A655">
            <v>652</v>
          </cell>
          <cell r="R655">
            <v>13.25574577613104</v>
          </cell>
          <cell r="S655">
            <v>13.145633764121071</v>
          </cell>
        </row>
        <row r="656">
          <cell r="A656">
            <v>653</v>
          </cell>
          <cell r="R656">
            <v>13.260513974280061</v>
          </cell>
          <cell r="S656">
            <v>13.145806039942032</v>
          </cell>
        </row>
        <row r="657">
          <cell r="A657">
            <v>654</v>
          </cell>
          <cell r="R657">
            <v>13.26528217242908</v>
          </cell>
          <cell r="S657">
            <v>13.145985079748471</v>
          </cell>
        </row>
        <row r="658">
          <cell r="A658">
            <v>655</v>
          </cell>
          <cell r="R658">
            <v>13.270050370578096</v>
          </cell>
          <cell r="S658">
            <v>13.146170852560306</v>
          </cell>
        </row>
        <row r="659">
          <cell r="A659">
            <v>656</v>
          </cell>
          <cell r="R659">
            <v>13.274818568727119</v>
          </cell>
          <cell r="S659">
            <v>13.146363327586366</v>
          </cell>
        </row>
        <row r="660">
          <cell r="A660">
            <v>657</v>
          </cell>
          <cell r="R660">
            <v>13.279586766876138</v>
          </cell>
          <cell r="S660">
            <v>13.146562474222913</v>
          </cell>
        </row>
        <row r="661">
          <cell r="A661">
            <v>658</v>
          </cell>
          <cell r="R661">
            <v>13.284354965025159</v>
          </cell>
          <cell r="S661">
            <v>13.146768262052289</v>
          </cell>
        </row>
        <row r="662">
          <cell r="A662">
            <v>659</v>
          </cell>
          <cell r="R662">
            <v>13.289123163174178</v>
          </cell>
          <cell r="S662">
            <v>13.146980660841439</v>
          </cell>
        </row>
        <row r="663">
          <cell r="A663">
            <v>660</v>
          </cell>
          <cell r="R663">
            <v>13.293891361323197</v>
          </cell>
          <cell r="S663">
            <v>13.147199640540538</v>
          </cell>
        </row>
        <row r="664">
          <cell r="A664">
            <v>661</v>
          </cell>
          <cell r="R664">
            <v>13.298659559472217</v>
          </cell>
          <cell r="S664">
            <v>13.14742517128162</v>
          </cell>
        </row>
        <row r="665">
          <cell r="A665">
            <v>662</v>
          </cell>
          <cell r="R665">
            <v>13.303427757621238</v>
          </cell>
          <cell r="S665">
            <v>13.147657223377193</v>
          </cell>
        </row>
        <row r="666">
          <cell r="A666">
            <v>663</v>
          </cell>
          <cell r="R666">
            <v>13.308195955770257</v>
          </cell>
          <cell r="S666">
            <v>13.147895767318845</v>
          </cell>
        </row>
        <row r="667">
          <cell r="A667">
            <v>664</v>
          </cell>
          <cell r="R667">
            <v>13.31296415391928</v>
          </cell>
          <cell r="S667">
            <v>13.148140773775962</v>
          </cell>
        </row>
        <row r="668">
          <cell r="A668">
            <v>665</v>
          </cell>
          <cell r="R668">
            <v>13.317732352068296</v>
          </cell>
          <cell r="S668">
            <v>13.148392213594335</v>
          </cell>
        </row>
        <row r="669">
          <cell r="A669">
            <v>666</v>
          </cell>
          <cell r="R669">
            <v>13.32250055021732</v>
          </cell>
          <cell r="S669">
            <v>13.14865005779486</v>
          </cell>
        </row>
        <row r="670">
          <cell r="A670">
            <v>667</v>
          </cell>
          <cell r="R670">
            <v>13.327268748366338</v>
          </cell>
          <cell r="S670">
            <v>13.148914277572217</v>
          </cell>
        </row>
        <row r="671">
          <cell r="A671">
            <v>668</v>
          </cell>
          <cell r="R671">
            <v>13.332036946515359</v>
          </cell>
          <cell r="S671">
            <v>13.149184844293579</v>
          </cell>
        </row>
        <row r="672">
          <cell r="A672">
            <v>669</v>
          </cell>
          <cell r="R672">
            <v>13.336805144664378</v>
          </cell>
          <cell r="S672">
            <v>13.149461729497306</v>
          </cell>
        </row>
        <row r="673">
          <cell r="A673">
            <v>670</v>
          </cell>
          <cell r="R673">
            <v>13.341573342813399</v>
          </cell>
          <cell r="S673">
            <v>13.149744904891694</v>
          </cell>
        </row>
        <row r="674">
          <cell r="A674">
            <v>671</v>
          </cell>
          <cell r="R674">
            <v>13.346341540962419</v>
          </cell>
          <cell r="S674">
            <v>13.150034342353692</v>
          </cell>
        </row>
        <row r="675">
          <cell r="A675">
            <v>672</v>
          </cell>
          <cell r="R675">
            <v>13.351109739111438</v>
          </cell>
          <cell r="S675">
            <v>13.150330013927626</v>
          </cell>
        </row>
        <row r="676">
          <cell r="A676">
            <v>673</v>
          </cell>
          <cell r="R676">
            <v>13.355877937260457</v>
          </cell>
          <cell r="S676">
            <v>13.150631891823993</v>
          </cell>
        </row>
        <row r="677">
          <cell r="A677">
            <v>674</v>
          </cell>
          <cell r="R677">
            <v>13.36064613540948</v>
          </cell>
          <cell r="S677">
            <v>13.150939948418227</v>
          </cell>
        </row>
        <row r="678">
          <cell r="A678">
            <v>675</v>
          </cell>
          <cell r="R678">
            <v>13.365414333558499</v>
          </cell>
          <cell r="S678">
            <v>13.151254156249431</v>
          </cell>
        </row>
        <row r="679">
          <cell r="A679">
            <v>676</v>
          </cell>
          <cell r="R679">
            <v>13.37018253170752</v>
          </cell>
          <cell r="S679">
            <v>13.151574488019232</v>
          </cell>
        </row>
        <row r="680">
          <cell r="A680">
            <v>677</v>
          </cell>
          <cell r="R680">
            <v>13.374950729856538</v>
          </cell>
          <cell r="S680">
            <v>13.151900916590522</v>
          </cell>
        </row>
        <row r="681">
          <cell r="A681">
            <v>678</v>
          </cell>
          <cell r="R681">
            <v>13.379718928005559</v>
          </cell>
          <cell r="S681">
            <v>13.152233414986304</v>
          </cell>
        </row>
        <row r="682">
          <cell r="A682">
            <v>679</v>
          </cell>
          <cell r="R682">
            <v>13.384487126154578</v>
          </cell>
          <cell r="S682">
            <v>13.152571956388503</v>
          </cell>
        </row>
        <row r="683">
          <cell r="A683">
            <v>680</v>
          </cell>
          <cell r="R683">
            <v>13.389255324303598</v>
          </cell>
          <cell r="S683">
            <v>13.152916514136798</v>
          </cell>
        </row>
        <row r="684">
          <cell r="A684">
            <v>681</v>
          </cell>
          <cell r="R684">
            <v>13.394023522452619</v>
          </cell>
          <cell r="S684">
            <v>13.153267061727462</v>
          </cell>
        </row>
        <row r="685">
          <cell r="A685">
            <v>682</v>
          </cell>
          <cell r="R685">
            <v>13.398791720601636</v>
          </cell>
          <cell r="S685">
            <v>13.153623572812212</v>
          </cell>
        </row>
        <row r="686">
          <cell r="A686">
            <v>683</v>
          </cell>
          <cell r="R686">
            <v>13.403559918750661</v>
          </cell>
          <cell r="S686">
            <v>13.153986021197079</v>
          </cell>
        </row>
        <row r="687">
          <cell r="A687">
            <v>684</v>
          </cell>
          <cell r="R687">
            <v>13.408328116899677</v>
          </cell>
          <cell r="S687">
            <v>13.154354380841269</v>
          </cell>
        </row>
        <row r="688">
          <cell r="A688">
            <v>685</v>
          </cell>
          <cell r="R688">
            <v>13.413096315048698</v>
          </cell>
          <cell r="S688">
            <v>13.154728625856063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Principal"/>
      <sheetName val="Capacidade Admissível"/>
      <sheetName val="Analise Anual"/>
      <sheetName val="Demandas"/>
      <sheetName val="Médias"/>
      <sheetName val="Desvios"/>
      <sheetName val="Consumos Mensais"/>
      <sheetName val="Tipo de Curva mes"/>
      <sheetName val="Fatores de Potencia"/>
      <sheetName val="Curvas Tipicas"/>
      <sheetName val="Historico de demandas"/>
      <sheetName val="Historico de Capacidade"/>
      <sheetName val="TRANSFORMADORES"/>
    </sheetNames>
    <sheetDataSet>
      <sheetData sheetId="0"/>
      <sheetData sheetId="1"/>
      <sheetData sheetId="2"/>
      <sheetData sheetId="3"/>
      <sheetData sheetId="4">
        <row r="2">
          <cell r="D2" t="str">
            <v>BOQ 1</v>
          </cell>
          <cell r="E2">
            <v>10986</v>
          </cell>
          <cell r="F2">
            <v>9298</v>
          </cell>
          <cell r="G2">
            <v>9278</v>
          </cell>
          <cell r="H2">
            <v>11549</v>
          </cell>
          <cell r="I2">
            <v>10606</v>
          </cell>
          <cell r="J2">
            <v>8875</v>
          </cell>
          <cell r="K2">
            <v>9245</v>
          </cell>
          <cell r="L2">
            <v>6116</v>
          </cell>
          <cell r="M2">
            <v>8893</v>
          </cell>
          <cell r="N2">
            <v>9717</v>
          </cell>
          <cell r="O2">
            <v>6909</v>
          </cell>
          <cell r="P2">
            <v>10097</v>
          </cell>
          <cell r="Q2">
            <v>10949</v>
          </cell>
          <cell r="R2">
            <v>0.62475939037561501</v>
          </cell>
        </row>
        <row r="3">
          <cell r="D3" t="str">
            <v>BOQ 2</v>
          </cell>
          <cell r="E3">
            <v>9903</v>
          </cell>
          <cell r="F3">
            <v>8286</v>
          </cell>
          <cell r="G3">
            <v>8243</v>
          </cell>
          <cell r="H3">
            <v>9556</v>
          </cell>
          <cell r="I3">
            <v>7297</v>
          </cell>
          <cell r="J3">
            <v>7004</v>
          </cell>
          <cell r="K3">
            <v>7253</v>
          </cell>
          <cell r="L3">
            <v>7993</v>
          </cell>
          <cell r="M3">
            <v>8877</v>
          </cell>
          <cell r="N3">
            <v>7544</v>
          </cell>
          <cell r="O3">
            <v>7329</v>
          </cell>
          <cell r="P3">
            <v>7555</v>
          </cell>
          <cell r="Q3">
            <v>8459</v>
          </cell>
          <cell r="R3">
            <v>0.82947296282525174</v>
          </cell>
        </row>
        <row r="4">
          <cell r="D4" t="str">
            <v>BOQ 3</v>
          </cell>
          <cell r="E4">
            <v>11592</v>
          </cell>
          <cell r="F4">
            <v>10583</v>
          </cell>
          <cell r="G4">
            <v>10562</v>
          </cell>
          <cell r="H4">
            <v>12810</v>
          </cell>
          <cell r="I4">
            <v>9899</v>
          </cell>
          <cell r="J4">
            <v>9459</v>
          </cell>
          <cell r="K4">
            <v>9807</v>
          </cell>
          <cell r="L4">
            <v>9575</v>
          </cell>
          <cell r="M4">
            <v>8968</v>
          </cell>
          <cell r="N4">
            <v>9578</v>
          </cell>
          <cell r="O4">
            <v>9605</v>
          </cell>
          <cell r="P4">
            <v>10398</v>
          </cell>
          <cell r="Q4">
            <v>12102</v>
          </cell>
          <cell r="R4">
            <v>0.81549870894133181</v>
          </cell>
        </row>
        <row r="5">
          <cell r="D5" t="str">
            <v>CUB 1</v>
          </cell>
          <cell r="E5">
            <v>5566</v>
          </cell>
          <cell r="F5">
            <v>4440</v>
          </cell>
          <cell r="G5">
            <v>4408</v>
          </cell>
          <cell r="H5">
            <v>5523</v>
          </cell>
          <cell r="I5">
            <v>5287</v>
          </cell>
          <cell r="J5">
            <v>4878</v>
          </cell>
          <cell r="K5">
            <v>2346</v>
          </cell>
          <cell r="L5">
            <v>2256</v>
          </cell>
          <cell r="M5">
            <v>4501</v>
          </cell>
          <cell r="N5">
            <v>4827</v>
          </cell>
          <cell r="O5">
            <v>5363</v>
          </cell>
          <cell r="P5">
            <v>2559</v>
          </cell>
          <cell r="Q5">
            <v>2691</v>
          </cell>
          <cell r="R5">
            <v>0.54340314183860472</v>
          </cell>
        </row>
        <row r="6">
          <cell r="D6" t="str">
            <v>CUB 2</v>
          </cell>
          <cell r="E6">
            <v>6168</v>
          </cell>
          <cell r="F6">
            <v>963</v>
          </cell>
          <cell r="G6">
            <v>961</v>
          </cell>
          <cell r="H6">
            <v>1236</v>
          </cell>
          <cell r="I6">
            <v>1090</v>
          </cell>
          <cell r="J6">
            <v>858</v>
          </cell>
          <cell r="K6">
            <v>3773</v>
          </cell>
          <cell r="L6">
            <v>5975</v>
          </cell>
          <cell r="M6">
            <v>979</v>
          </cell>
          <cell r="N6">
            <v>2007</v>
          </cell>
          <cell r="O6">
            <v>1030</v>
          </cell>
          <cell r="P6">
            <v>1193</v>
          </cell>
          <cell r="Q6">
            <v>1205</v>
          </cell>
          <cell r="R6">
            <v>0.49080864012770631</v>
          </cell>
        </row>
        <row r="7">
          <cell r="D7" t="str">
            <v>CUB 3</v>
          </cell>
          <cell r="E7">
            <v>10941</v>
          </cell>
          <cell r="F7">
            <v>9905</v>
          </cell>
          <cell r="G7">
            <v>9888</v>
          </cell>
          <cell r="H7">
            <v>10885</v>
          </cell>
          <cell r="I7">
            <v>10624</v>
          </cell>
          <cell r="J7">
            <v>10450</v>
          </cell>
          <cell r="K7">
            <v>8908</v>
          </cell>
          <cell r="L7">
            <v>6681</v>
          </cell>
          <cell r="M7">
            <v>10510</v>
          </cell>
          <cell r="N7">
            <v>10285</v>
          </cell>
          <cell r="O7">
            <v>10284</v>
          </cell>
          <cell r="P7">
            <v>10614</v>
          </cell>
          <cell r="Q7">
            <v>11014</v>
          </cell>
          <cell r="R7">
            <v>0.78131750936585631</v>
          </cell>
        </row>
        <row r="8">
          <cell r="D8" t="str">
            <v>CUB 4</v>
          </cell>
          <cell r="E8">
            <v>10865</v>
          </cell>
          <cell r="F8">
            <v>8005</v>
          </cell>
          <cell r="G8">
            <v>7980</v>
          </cell>
          <cell r="H8">
            <v>8524</v>
          </cell>
          <cell r="I8">
            <v>8750</v>
          </cell>
          <cell r="J8">
            <v>8771</v>
          </cell>
          <cell r="K8">
            <v>8716</v>
          </cell>
          <cell r="L8">
            <v>8808</v>
          </cell>
          <cell r="M8">
            <v>8824</v>
          </cell>
          <cell r="N8">
            <v>8292</v>
          </cell>
          <cell r="O8">
            <v>7970</v>
          </cell>
          <cell r="P8">
            <v>9897</v>
          </cell>
          <cell r="Q8">
            <v>10611</v>
          </cell>
          <cell r="R8">
            <v>0.84031293143120112</v>
          </cell>
        </row>
        <row r="9">
          <cell r="D9" t="str">
            <v>ESU 1S1</v>
          </cell>
          <cell r="E9">
            <v>13755</v>
          </cell>
          <cell r="F9">
            <v>11847</v>
          </cell>
          <cell r="G9">
            <v>11488</v>
          </cell>
          <cell r="H9">
            <v>9729</v>
          </cell>
          <cell r="I9">
            <v>9594</v>
          </cell>
          <cell r="J9">
            <v>8831</v>
          </cell>
          <cell r="K9">
            <v>9484</v>
          </cell>
          <cell r="L9">
            <v>9268</v>
          </cell>
          <cell r="M9">
            <v>9524</v>
          </cell>
          <cell r="N9">
            <v>10085</v>
          </cell>
          <cell r="O9">
            <v>9635</v>
          </cell>
          <cell r="P9">
            <v>9919</v>
          </cell>
          <cell r="Q9">
            <v>10331</v>
          </cell>
          <cell r="R9">
            <v>0.64627498485766199</v>
          </cell>
        </row>
        <row r="10">
          <cell r="D10" t="str">
            <v>ESU 2S2</v>
          </cell>
          <cell r="E10">
            <v>14782</v>
          </cell>
          <cell r="F10">
            <v>13754</v>
          </cell>
          <cell r="G10">
            <v>13733</v>
          </cell>
          <cell r="H10">
            <v>15778</v>
          </cell>
          <cell r="I10">
            <v>13748</v>
          </cell>
          <cell r="J10">
            <v>12530</v>
          </cell>
          <cell r="K10">
            <v>10906</v>
          </cell>
          <cell r="L10">
            <v>10981</v>
          </cell>
          <cell r="M10">
            <v>11071</v>
          </cell>
          <cell r="N10">
            <v>11227</v>
          </cell>
          <cell r="O10">
            <v>11247</v>
          </cell>
          <cell r="P10">
            <v>11798</v>
          </cell>
          <cell r="Q10">
            <v>11729</v>
          </cell>
          <cell r="R10">
            <v>0.75583923198664316</v>
          </cell>
        </row>
        <row r="11">
          <cell r="D11" t="str">
            <v>ESU 1S3</v>
          </cell>
          <cell r="E11">
            <v>19672</v>
          </cell>
          <cell r="F11">
            <v>19916</v>
          </cell>
          <cell r="G11">
            <v>19612</v>
          </cell>
          <cell r="H11">
            <v>15599</v>
          </cell>
          <cell r="I11">
            <v>18614</v>
          </cell>
          <cell r="J11">
            <v>14469</v>
          </cell>
          <cell r="K11">
            <v>14183</v>
          </cell>
          <cell r="L11">
            <v>15636</v>
          </cell>
          <cell r="M11">
            <v>16643</v>
          </cell>
          <cell r="N11">
            <v>16610</v>
          </cell>
          <cell r="O11">
            <v>15223</v>
          </cell>
          <cell r="P11">
            <v>11767</v>
          </cell>
          <cell r="Q11">
            <v>15403</v>
          </cell>
          <cell r="R11">
            <v>0.80342824478193031</v>
          </cell>
        </row>
        <row r="12">
          <cell r="D12" t="str">
            <v>ESU 2S4</v>
          </cell>
          <cell r="E12">
            <v>19761</v>
          </cell>
          <cell r="F12">
            <v>18291</v>
          </cell>
          <cell r="G12">
            <v>17861</v>
          </cell>
          <cell r="H12">
            <v>13511</v>
          </cell>
          <cell r="I12">
            <v>11639</v>
          </cell>
          <cell r="J12">
            <v>11963</v>
          </cell>
          <cell r="K12">
            <v>13292</v>
          </cell>
          <cell r="L12">
            <v>14103</v>
          </cell>
          <cell r="M12">
            <v>13749</v>
          </cell>
          <cell r="N12">
            <v>14968</v>
          </cell>
          <cell r="O12">
            <v>15829</v>
          </cell>
          <cell r="P12">
            <v>14220</v>
          </cell>
          <cell r="Q12">
            <v>19521</v>
          </cell>
          <cell r="R12">
            <v>0.70159239331859369</v>
          </cell>
        </row>
        <row r="13">
          <cell r="D13" t="str">
            <v>HBO 1</v>
          </cell>
          <cell r="E13">
            <v>10869</v>
          </cell>
          <cell r="F13">
            <v>2915</v>
          </cell>
          <cell r="G13">
            <v>2910</v>
          </cell>
          <cell r="H13">
            <v>3360</v>
          </cell>
          <cell r="I13">
            <v>2933</v>
          </cell>
          <cell r="J13">
            <v>4075</v>
          </cell>
          <cell r="K13">
            <v>3601</v>
          </cell>
          <cell r="L13">
            <v>3606</v>
          </cell>
          <cell r="M13">
            <v>3284</v>
          </cell>
          <cell r="N13">
            <v>3312</v>
          </cell>
          <cell r="O13">
            <v>5341</v>
          </cell>
          <cell r="P13">
            <v>5126</v>
          </cell>
          <cell r="Q13">
            <v>2649</v>
          </cell>
          <cell r="R13">
            <v>0.4084989485089302</v>
          </cell>
        </row>
        <row r="14">
          <cell r="D14" t="str">
            <v>HBO 2</v>
          </cell>
          <cell r="E14">
            <v>14310</v>
          </cell>
          <cell r="F14">
            <v>13262</v>
          </cell>
          <cell r="G14">
            <v>13128</v>
          </cell>
          <cell r="H14">
            <v>14048</v>
          </cell>
          <cell r="I14">
            <v>14015</v>
          </cell>
          <cell r="J14">
            <v>13077</v>
          </cell>
          <cell r="K14">
            <v>12486</v>
          </cell>
          <cell r="L14">
            <v>12318</v>
          </cell>
          <cell r="M14">
            <v>12594</v>
          </cell>
          <cell r="N14">
            <v>13425</v>
          </cell>
          <cell r="O14">
            <v>12969</v>
          </cell>
          <cell r="P14">
            <v>13702</v>
          </cell>
          <cell r="Q14">
            <v>14233</v>
          </cell>
          <cell r="R14">
            <v>0.88361568009455338</v>
          </cell>
        </row>
        <row r="15">
          <cell r="D15" t="str">
            <v>MPE 1S1</v>
          </cell>
          <cell r="E15">
            <v>14973</v>
          </cell>
          <cell r="F15">
            <v>10439</v>
          </cell>
          <cell r="G15">
            <v>10420</v>
          </cell>
          <cell r="H15">
            <v>11613</v>
          </cell>
          <cell r="I15">
            <v>10249</v>
          </cell>
          <cell r="J15">
            <v>12075</v>
          </cell>
          <cell r="K15">
            <v>11713</v>
          </cell>
          <cell r="L15">
            <v>11344</v>
          </cell>
          <cell r="M15">
            <v>11981</v>
          </cell>
          <cell r="N15">
            <v>9006</v>
          </cell>
          <cell r="O15">
            <v>8561</v>
          </cell>
          <cell r="P15">
            <v>10701</v>
          </cell>
          <cell r="Q15">
            <v>11465</v>
          </cell>
          <cell r="R15">
            <v>0.62994004951625948</v>
          </cell>
        </row>
        <row r="16">
          <cell r="D16" t="str">
            <v>MPE 2S2</v>
          </cell>
          <cell r="E16">
            <v>16339</v>
          </cell>
          <cell r="F16">
            <v>14629</v>
          </cell>
          <cell r="G16">
            <v>14579</v>
          </cell>
          <cell r="H16">
            <v>16844</v>
          </cell>
          <cell r="I16">
            <v>14539</v>
          </cell>
          <cell r="J16">
            <v>14410</v>
          </cell>
          <cell r="K16">
            <v>13931</v>
          </cell>
          <cell r="L16">
            <v>14131</v>
          </cell>
          <cell r="M16">
            <v>15421</v>
          </cell>
          <cell r="N16">
            <v>14378</v>
          </cell>
          <cell r="O16">
            <v>15955</v>
          </cell>
          <cell r="P16">
            <v>14925</v>
          </cell>
          <cell r="Q16">
            <v>16368</v>
          </cell>
          <cell r="R16">
            <v>0.67568493502667104</v>
          </cell>
        </row>
        <row r="17">
          <cell r="D17" t="str">
            <v>MPE 1S3</v>
          </cell>
          <cell r="E17">
            <v>20884</v>
          </cell>
          <cell r="F17">
            <v>11129</v>
          </cell>
          <cell r="G17">
            <v>11104</v>
          </cell>
          <cell r="H17">
            <v>13693</v>
          </cell>
          <cell r="I17">
            <v>11709</v>
          </cell>
          <cell r="J17">
            <v>13639</v>
          </cell>
          <cell r="K17">
            <v>13465</v>
          </cell>
          <cell r="L17">
            <v>12486</v>
          </cell>
          <cell r="M17">
            <v>13429</v>
          </cell>
          <cell r="N17">
            <v>13533</v>
          </cell>
          <cell r="O17">
            <v>13886</v>
          </cell>
          <cell r="P17">
            <v>17304</v>
          </cell>
          <cell r="Q17">
            <v>12515</v>
          </cell>
          <cell r="R17">
            <v>0.67617855811102046</v>
          </cell>
        </row>
        <row r="18">
          <cell r="D18" t="str">
            <v>MPE 2S4</v>
          </cell>
          <cell r="E18">
            <v>16716</v>
          </cell>
          <cell r="F18">
            <v>13202</v>
          </cell>
          <cell r="G18">
            <v>13172</v>
          </cell>
          <cell r="H18">
            <v>14334</v>
          </cell>
          <cell r="I18">
            <v>15304</v>
          </cell>
          <cell r="J18">
            <v>13685</v>
          </cell>
          <cell r="K18">
            <v>13757</v>
          </cell>
          <cell r="L18">
            <v>13829</v>
          </cell>
          <cell r="M18">
            <v>13521</v>
          </cell>
          <cell r="N18">
            <v>15756</v>
          </cell>
          <cell r="O18">
            <v>12960</v>
          </cell>
          <cell r="P18">
            <v>15875</v>
          </cell>
          <cell r="Q18">
            <v>15447</v>
          </cell>
          <cell r="R18">
            <v>0.75424025919075433</v>
          </cell>
        </row>
        <row r="19">
          <cell r="D19" t="str">
            <v>MBR 1S1</v>
          </cell>
          <cell r="E19">
            <v>12346</v>
          </cell>
          <cell r="F19">
            <v>10983</v>
          </cell>
          <cell r="G19">
            <v>10917</v>
          </cell>
          <cell r="H19">
            <v>12728</v>
          </cell>
          <cell r="I19">
            <v>12424</v>
          </cell>
          <cell r="J19">
            <v>12464</v>
          </cell>
          <cell r="K19">
            <v>12967</v>
          </cell>
          <cell r="L19">
            <v>13102</v>
          </cell>
          <cell r="M19">
            <v>12074</v>
          </cell>
          <cell r="N19">
            <v>13029</v>
          </cell>
          <cell r="O19">
            <v>11826</v>
          </cell>
          <cell r="P19">
            <v>11653</v>
          </cell>
          <cell r="Q19">
            <v>12274</v>
          </cell>
          <cell r="R19">
            <v>0.79112350694233913</v>
          </cell>
        </row>
        <row r="20">
          <cell r="D20" t="str">
            <v>MBR 2S2</v>
          </cell>
          <cell r="E20">
            <v>12391</v>
          </cell>
          <cell r="F20">
            <v>10585</v>
          </cell>
          <cell r="G20">
            <v>10447</v>
          </cell>
          <cell r="H20">
            <v>11541</v>
          </cell>
          <cell r="I20">
            <v>10723</v>
          </cell>
          <cell r="J20">
            <v>10414</v>
          </cell>
          <cell r="K20">
            <v>10447</v>
          </cell>
          <cell r="L20">
            <v>10697</v>
          </cell>
          <cell r="M20">
            <v>10377</v>
          </cell>
          <cell r="N20">
            <v>10744</v>
          </cell>
          <cell r="O20">
            <v>11843</v>
          </cell>
          <cell r="P20">
            <v>11345</v>
          </cell>
          <cell r="Q20">
            <v>11607</v>
          </cell>
          <cell r="R20">
            <v>0.63525519652108786</v>
          </cell>
        </row>
        <row r="21">
          <cell r="D21" t="str">
            <v>MBR 1S3</v>
          </cell>
          <cell r="E21">
            <v>14112</v>
          </cell>
          <cell r="F21">
            <v>12071</v>
          </cell>
          <cell r="G21">
            <v>12045</v>
          </cell>
          <cell r="H21">
            <v>12161</v>
          </cell>
          <cell r="I21">
            <v>12423</v>
          </cell>
          <cell r="J21">
            <v>12038</v>
          </cell>
          <cell r="K21">
            <v>12221</v>
          </cell>
          <cell r="L21">
            <v>12745</v>
          </cell>
          <cell r="M21">
            <v>12252</v>
          </cell>
          <cell r="N21">
            <v>12228</v>
          </cell>
          <cell r="O21">
            <v>13003</v>
          </cell>
          <cell r="P21">
            <v>11323</v>
          </cell>
          <cell r="Q21">
            <v>11396</v>
          </cell>
          <cell r="R21">
            <v>0.77379497146274323</v>
          </cell>
        </row>
        <row r="22">
          <cell r="D22" t="str">
            <v>MBR 2S4</v>
          </cell>
          <cell r="E22">
            <v>15167</v>
          </cell>
          <cell r="F22">
            <v>10541</v>
          </cell>
          <cell r="G22">
            <v>10492</v>
          </cell>
          <cell r="H22">
            <v>11858</v>
          </cell>
          <cell r="I22">
            <v>11454</v>
          </cell>
          <cell r="J22">
            <v>11704</v>
          </cell>
          <cell r="K22">
            <v>11683</v>
          </cell>
          <cell r="L22">
            <v>11639</v>
          </cell>
          <cell r="M22">
            <v>11007</v>
          </cell>
          <cell r="N22">
            <v>12353</v>
          </cell>
          <cell r="O22">
            <v>11822</v>
          </cell>
          <cell r="P22">
            <v>14027</v>
          </cell>
          <cell r="Q22">
            <v>13850</v>
          </cell>
          <cell r="R22">
            <v>0.75473667521073917</v>
          </cell>
        </row>
        <row r="23">
          <cell r="D23" t="str">
            <v>PAS 1</v>
          </cell>
          <cell r="E23">
            <v>3094</v>
          </cell>
          <cell r="F23">
            <v>2417</v>
          </cell>
          <cell r="G23">
            <v>2410</v>
          </cell>
          <cell r="H23">
            <v>2697</v>
          </cell>
          <cell r="I23">
            <v>2366</v>
          </cell>
          <cell r="J23">
            <v>2425</v>
          </cell>
          <cell r="K23">
            <v>1168</v>
          </cell>
          <cell r="L23">
            <v>1170</v>
          </cell>
          <cell r="M23">
            <v>1660</v>
          </cell>
          <cell r="N23">
            <v>2727</v>
          </cell>
          <cell r="O23">
            <v>2180</v>
          </cell>
          <cell r="P23">
            <v>2174</v>
          </cell>
          <cell r="Q23">
            <v>812</v>
          </cell>
          <cell r="R23">
            <v>0.39632960026158753</v>
          </cell>
        </row>
        <row r="24">
          <cell r="D24" t="str">
            <v>PAS 2</v>
          </cell>
          <cell r="E24">
            <v>9398</v>
          </cell>
          <cell r="F24">
            <v>5146</v>
          </cell>
          <cell r="G24">
            <v>5090</v>
          </cell>
          <cell r="H24">
            <v>8767</v>
          </cell>
          <cell r="I24">
            <v>7141</v>
          </cell>
          <cell r="J24">
            <v>7369</v>
          </cell>
          <cell r="K24">
            <v>5440</v>
          </cell>
          <cell r="L24">
            <v>8150</v>
          </cell>
          <cell r="M24">
            <v>5539</v>
          </cell>
          <cell r="N24">
            <v>8613</v>
          </cell>
          <cell r="O24">
            <v>9719</v>
          </cell>
          <cell r="P24">
            <v>7384</v>
          </cell>
          <cell r="Q24">
            <v>7671</v>
          </cell>
          <cell r="R24">
            <v>0.67924970394716011</v>
          </cell>
        </row>
        <row r="25">
          <cell r="D25" t="str">
            <v>PTA 1</v>
          </cell>
          <cell r="E25">
            <v>6999</v>
          </cell>
          <cell r="F25">
            <v>5256</v>
          </cell>
          <cell r="G25">
            <v>5214</v>
          </cell>
          <cell r="H25">
            <v>3356</v>
          </cell>
          <cell r="I25">
            <v>3079</v>
          </cell>
          <cell r="J25">
            <v>3170</v>
          </cell>
          <cell r="K25">
            <v>3012</v>
          </cell>
          <cell r="L25">
            <v>3733</v>
          </cell>
          <cell r="M25">
            <v>3149</v>
          </cell>
          <cell r="N25">
            <v>3126</v>
          </cell>
          <cell r="O25">
            <v>4470</v>
          </cell>
          <cell r="P25">
            <v>4304</v>
          </cell>
          <cell r="Q25">
            <v>3392</v>
          </cell>
          <cell r="R25">
            <v>0.47723717585177527</v>
          </cell>
        </row>
        <row r="26">
          <cell r="D26" t="str">
            <v>PTA 2</v>
          </cell>
          <cell r="E26">
            <v>17662</v>
          </cell>
          <cell r="F26">
            <v>16035</v>
          </cell>
          <cell r="G26">
            <v>15910</v>
          </cell>
          <cell r="H26">
            <v>15707</v>
          </cell>
          <cell r="I26">
            <v>15026</v>
          </cell>
          <cell r="J26">
            <v>14767</v>
          </cell>
          <cell r="K26">
            <v>14592</v>
          </cell>
          <cell r="L26">
            <v>15560</v>
          </cell>
          <cell r="M26">
            <v>14489</v>
          </cell>
          <cell r="N26">
            <v>14291</v>
          </cell>
          <cell r="O26">
            <v>17454</v>
          </cell>
          <cell r="P26">
            <v>17734</v>
          </cell>
          <cell r="Q26">
            <v>16942</v>
          </cell>
          <cell r="R26">
            <v>0.8772128231268651</v>
          </cell>
        </row>
        <row r="27">
          <cell r="D27" t="str">
            <v>PTA 3</v>
          </cell>
          <cell r="E27">
            <v>19114</v>
          </cell>
          <cell r="F27">
            <v>15371</v>
          </cell>
          <cell r="G27">
            <v>15199</v>
          </cell>
          <cell r="H27">
            <v>16125</v>
          </cell>
          <cell r="I27">
            <v>15208</v>
          </cell>
          <cell r="J27">
            <v>14546</v>
          </cell>
          <cell r="K27">
            <v>14694</v>
          </cell>
          <cell r="L27">
            <v>15669</v>
          </cell>
          <cell r="M27">
            <v>14206</v>
          </cell>
          <cell r="N27">
            <v>13957</v>
          </cell>
          <cell r="O27">
            <v>17859</v>
          </cell>
          <cell r="P27">
            <v>18152</v>
          </cell>
          <cell r="Q27">
            <v>19881</v>
          </cell>
          <cell r="R27">
            <v>0.76502213677173547</v>
          </cell>
        </row>
        <row r="28">
          <cell r="D28" t="str">
            <v>PTA 4</v>
          </cell>
          <cell r="E28">
            <v>15706</v>
          </cell>
          <cell r="F28">
            <v>14574</v>
          </cell>
          <cell r="G28">
            <v>14362</v>
          </cell>
          <cell r="H28">
            <v>13287</v>
          </cell>
          <cell r="I28">
            <v>13203</v>
          </cell>
          <cell r="J28">
            <v>12999</v>
          </cell>
          <cell r="K28">
            <v>13067</v>
          </cell>
          <cell r="L28">
            <v>13662</v>
          </cell>
          <cell r="M28">
            <v>12938</v>
          </cell>
          <cell r="N28">
            <v>13013</v>
          </cell>
          <cell r="O28">
            <v>11703</v>
          </cell>
          <cell r="P28">
            <v>10130</v>
          </cell>
          <cell r="Q28">
            <v>10902</v>
          </cell>
          <cell r="R28">
            <v>0.8082812984367389</v>
          </cell>
        </row>
        <row r="29">
          <cell r="D29" t="str">
            <v>PGR 1S1</v>
          </cell>
          <cell r="E29">
            <v>16877</v>
          </cell>
          <cell r="F29">
            <v>14250</v>
          </cell>
          <cell r="G29">
            <v>14040</v>
          </cell>
          <cell r="H29">
            <v>10870</v>
          </cell>
          <cell r="I29">
            <v>10358</v>
          </cell>
          <cell r="J29">
            <v>9479</v>
          </cell>
          <cell r="K29">
            <v>9496</v>
          </cell>
          <cell r="L29">
            <v>11510</v>
          </cell>
          <cell r="M29">
            <v>9015</v>
          </cell>
          <cell r="N29">
            <v>9911</v>
          </cell>
          <cell r="O29">
            <v>8941</v>
          </cell>
          <cell r="P29">
            <v>10386</v>
          </cell>
          <cell r="Q29">
            <v>14102</v>
          </cell>
          <cell r="R29">
            <v>0.53940361932976022</v>
          </cell>
        </row>
        <row r="30">
          <cell r="D30" t="str">
            <v>PGR 2S2</v>
          </cell>
          <cell r="E30">
            <v>14639</v>
          </cell>
          <cell r="F30">
            <v>11705</v>
          </cell>
          <cell r="G30">
            <v>11648</v>
          </cell>
          <cell r="H30">
            <v>11978</v>
          </cell>
          <cell r="I30">
            <v>13854</v>
          </cell>
          <cell r="J30">
            <v>12106</v>
          </cell>
          <cell r="K30">
            <v>12649</v>
          </cell>
          <cell r="L30">
            <v>13531</v>
          </cell>
          <cell r="M30">
            <v>12072</v>
          </cell>
          <cell r="N30">
            <v>12201</v>
          </cell>
          <cell r="O30">
            <v>12059</v>
          </cell>
          <cell r="P30">
            <v>14407</v>
          </cell>
          <cell r="Q30">
            <v>14270</v>
          </cell>
          <cell r="R30">
            <v>0.68911302177825906</v>
          </cell>
        </row>
        <row r="31">
          <cell r="D31" t="str">
            <v>PGR 1S3</v>
          </cell>
          <cell r="E31">
            <v>22060</v>
          </cell>
          <cell r="F31">
            <v>15200</v>
          </cell>
          <cell r="G31">
            <v>15039</v>
          </cell>
          <cell r="H31">
            <v>14493</v>
          </cell>
          <cell r="I31">
            <v>17003</v>
          </cell>
          <cell r="J31">
            <v>16445</v>
          </cell>
          <cell r="K31">
            <v>16343</v>
          </cell>
          <cell r="L31">
            <v>17825</v>
          </cell>
          <cell r="M31">
            <v>16219</v>
          </cell>
          <cell r="N31">
            <v>18497</v>
          </cell>
          <cell r="O31">
            <v>11269</v>
          </cell>
          <cell r="P31">
            <v>16935</v>
          </cell>
          <cell r="Q31">
            <v>18551</v>
          </cell>
          <cell r="R31">
            <v>0.6781124775459445</v>
          </cell>
        </row>
        <row r="32">
          <cell r="D32" t="str">
            <v>PGR 2S4</v>
          </cell>
          <cell r="E32">
            <v>14755</v>
          </cell>
          <cell r="F32">
            <v>12070</v>
          </cell>
          <cell r="G32">
            <v>11872</v>
          </cell>
          <cell r="H32">
            <v>11693</v>
          </cell>
          <cell r="I32">
            <v>10390</v>
          </cell>
          <cell r="J32">
            <v>8011</v>
          </cell>
          <cell r="K32">
            <v>8468</v>
          </cell>
          <cell r="L32">
            <v>9785</v>
          </cell>
          <cell r="M32">
            <v>10914</v>
          </cell>
          <cell r="N32">
            <v>11943</v>
          </cell>
          <cell r="O32">
            <v>9548</v>
          </cell>
          <cell r="P32">
            <v>10885</v>
          </cell>
          <cell r="Q32">
            <v>11622</v>
          </cell>
          <cell r="R32">
            <v>0.57383755435243389</v>
          </cell>
        </row>
        <row r="33">
          <cell r="D33" t="str">
            <v>STO 1</v>
          </cell>
          <cell r="E33">
            <v>12213</v>
          </cell>
          <cell r="F33">
            <v>9539</v>
          </cell>
          <cell r="G33">
            <v>9472</v>
          </cell>
          <cell r="H33">
            <v>10238</v>
          </cell>
          <cell r="I33">
            <v>11982</v>
          </cell>
          <cell r="J33">
            <v>9852</v>
          </cell>
          <cell r="K33">
            <v>14543</v>
          </cell>
          <cell r="L33">
            <v>12559</v>
          </cell>
          <cell r="M33">
            <v>9710</v>
          </cell>
          <cell r="N33">
            <v>9866</v>
          </cell>
          <cell r="O33">
            <v>9683</v>
          </cell>
          <cell r="P33">
            <v>9820</v>
          </cell>
          <cell r="Q33">
            <v>10292</v>
          </cell>
          <cell r="R33">
            <v>0.78481152817981936</v>
          </cell>
        </row>
        <row r="34">
          <cell r="D34" t="str">
            <v>STO 2</v>
          </cell>
          <cell r="E34">
            <v>12617</v>
          </cell>
          <cell r="F34">
            <v>7236</v>
          </cell>
          <cell r="G34">
            <v>7178</v>
          </cell>
          <cell r="H34">
            <v>8024</v>
          </cell>
          <cell r="I34">
            <v>7750</v>
          </cell>
          <cell r="J34">
            <v>8398</v>
          </cell>
          <cell r="K34">
            <v>8331</v>
          </cell>
          <cell r="L34">
            <v>8332</v>
          </cell>
          <cell r="M34">
            <v>8745</v>
          </cell>
          <cell r="N34">
            <v>8550</v>
          </cell>
          <cell r="O34">
            <v>9107</v>
          </cell>
          <cell r="P34">
            <v>8389</v>
          </cell>
          <cell r="Q34">
            <v>12342</v>
          </cell>
          <cell r="R34">
            <v>0.59541858249451141</v>
          </cell>
        </row>
        <row r="35">
          <cell r="D35" t="str">
            <v>VLM</v>
          </cell>
          <cell r="E35">
            <v>869</v>
          </cell>
          <cell r="F35">
            <v>736</v>
          </cell>
          <cell r="G35">
            <v>732</v>
          </cell>
          <cell r="H35">
            <v>885</v>
          </cell>
          <cell r="I35">
            <v>829</v>
          </cell>
          <cell r="J35">
            <v>595</v>
          </cell>
          <cell r="K35">
            <v>571</v>
          </cell>
          <cell r="L35">
            <v>650</v>
          </cell>
          <cell r="M35">
            <v>584</v>
          </cell>
          <cell r="N35">
            <v>582</v>
          </cell>
          <cell r="O35">
            <v>581</v>
          </cell>
          <cell r="P35">
            <v>581</v>
          </cell>
          <cell r="Q35">
            <v>581</v>
          </cell>
          <cell r="R35">
            <v>0.65309787488775817</v>
          </cell>
        </row>
        <row r="36">
          <cell r="D36" t="str">
            <v>VNO 1</v>
          </cell>
          <cell r="E36">
            <v>17396</v>
          </cell>
          <cell r="F36">
            <v>8576</v>
          </cell>
          <cell r="G36">
            <v>8378</v>
          </cell>
          <cell r="H36">
            <v>8899</v>
          </cell>
          <cell r="I36">
            <v>9808</v>
          </cell>
          <cell r="J36">
            <v>8908</v>
          </cell>
          <cell r="K36">
            <v>9024</v>
          </cell>
          <cell r="L36">
            <v>8608</v>
          </cell>
          <cell r="M36">
            <v>7894</v>
          </cell>
          <cell r="N36">
            <v>8330</v>
          </cell>
          <cell r="O36">
            <v>14422</v>
          </cell>
          <cell r="P36">
            <v>18062</v>
          </cell>
          <cell r="Q36">
            <v>17008</v>
          </cell>
          <cell r="R36">
            <v>0.61317367387728383</v>
          </cell>
        </row>
        <row r="37">
          <cell r="D37" t="str">
            <v>VNO 2</v>
          </cell>
          <cell r="E37">
            <v>10061</v>
          </cell>
          <cell r="F37">
            <v>8252</v>
          </cell>
          <cell r="G37">
            <v>8219</v>
          </cell>
          <cell r="H37">
            <v>8438</v>
          </cell>
          <cell r="I37">
            <v>4054</v>
          </cell>
          <cell r="J37">
            <v>10558</v>
          </cell>
          <cell r="K37">
            <v>7362</v>
          </cell>
          <cell r="L37">
            <v>7051</v>
          </cell>
          <cell r="M37">
            <v>6916</v>
          </cell>
          <cell r="N37">
            <v>3990</v>
          </cell>
          <cell r="O37">
            <v>6781</v>
          </cell>
          <cell r="P37">
            <v>7821</v>
          </cell>
          <cell r="Q37">
            <v>9966</v>
          </cell>
          <cell r="R37">
            <v>0.67151266830394063</v>
          </cell>
        </row>
        <row r="38">
          <cell r="D38" t="str">
            <v>VNO 3</v>
          </cell>
          <cell r="E38">
            <v>14857</v>
          </cell>
          <cell r="F38">
            <v>11828</v>
          </cell>
          <cell r="G38">
            <v>11783</v>
          </cell>
          <cell r="H38">
            <v>14795</v>
          </cell>
          <cell r="I38">
            <v>5883</v>
          </cell>
          <cell r="J38">
            <v>11089</v>
          </cell>
          <cell r="K38">
            <v>10798</v>
          </cell>
          <cell r="L38">
            <v>11586</v>
          </cell>
          <cell r="M38">
            <v>10133</v>
          </cell>
          <cell r="N38">
            <v>6528</v>
          </cell>
          <cell r="O38">
            <v>12548</v>
          </cell>
          <cell r="P38">
            <v>13788</v>
          </cell>
          <cell r="Q38">
            <v>15737</v>
          </cell>
          <cell r="R38">
            <v>0.76677697342372941</v>
          </cell>
        </row>
        <row r="39">
          <cell r="D39" t="str">
            <v>VNO 4</v>
          </cell>
          <cell r="E39">
            <v>10804</v>
          </cell>
          <cell r="F39">
            <v>8840</v>
          </cell>
          <cell r="G39">
            <v>8817</v>
          </cell>
          <cell r="H39">
            <v>9401</v>
          </cell>
          <cell r="I39">
            <v>9795</v>
          </cell>
          <cell r="J39">
            <v>7574</v>
          </cell>
          <cell r="K39">
            <v>7760</v>
          </cell>
          <cell r="L39">
            <v>8567</v>
          </cell>
          <cell r="M39">
            <v>6975</v>
          </cell>
          <cell r="N39">
            <v>7644</v>
          </cell>
          <cell r="O39">
            <v>1623</v>
          </cell>
          <cell r="P39">
            <v>1564</v>
          </cell>
          <cell r="Q39">
            <v>1564</v>
          </cell>
          <cell r="R39">
            <v>0.54025371356659702</v>
          </cell>
        </row>
        <row r="40">
          <cell r="D40" t="str">
            <v>VOR 2</v>
          </cell>
          <cell r="E40">
            <v>16471</v>
          </cell>
          <cell r="F40">
            <v>9194</v>
          </cell>
          <cell r="G40">
            <v>9148</v>
          </cell>
          <cell r="H40">
            <v>10749</v>
          </cell>
          <cell r="I40">
            <v>9837</v>
          </cell>
          <cell r="J40">
            <v>9502</v>
          </cell>
          <cell r="K40">
            <v>9635</v>
          </cell>
          <cell r="L40">
            <v>9573</v>
          </cell>
          <cell r="M40">
            <v>9547</v>
          </cell>
          <cell r="N40">
            <v>9303</v>
          </cell>
          <cell r="O40">
            <v>8939</v>
          </cell>
          <cell r="P40">
            <v>8929</v>
          </cell>
          <cell r="Q40">
            <v>16479</v>
          </cell>
          <cell r="R40">
            <v>0.66527182974271803</v>
          </cell>
        </row>
        <row r="41">
          <cell r="D41" t="str">
            <v>VOR 3</v>
          </cell>
          <cell r="E41">
            <v>4461</v>
          </cell>
          <cell r="F41">
            <v>1593</v>
          </cell>
          <cell r="G41">
            <v>1591</v>
          </cell>
          <cell r="H41">
            <v>1727</v>
          </cell>
          <cell r="I41">
            <v>1698</v>
          </cell>
          <cell r="J41">
            <v>1728</v>
          </cell>
          <cell r="K41">
            <v>1758</v>
          </cell>
          <cell r="L41">
            <v>1782</v>
          </cell>
          <cell r="M41">
            <v>1725</v>
          </cell>
          <cell r="N41">
            <v>1745</v>
          </cell>
          <cell r="O41">
            <v>4040</v>
          </cell>
          <cell r="P41">
            <v>4154</v>
          </cell>
          <cell r="Q41">
            <v>4192</v>
          </cell>
          <cell r="R41">
            <v>0.64192230096735814</v>
          </cell>
        </row>
        <row r="42">
          <cell r="D42" t="str">
            <v>VOR 4</v>
          </cell>
          <cell r="E42">
            <v>4915</v>
          </cell>
          <cell r="F42">
            <v>3567</v>
          </cell>
          <cell r="G42">
            <v>3555</v>
          </cell>
          <cell r="H42">
            <v>3542</v>
          </cell>
          <cell r="I42">
            <v>3165</v>
          </cell>
          <cell r="J42">
            <v>2963</v>
          </cell>
          <cell r="K42">
            <v>3020</v>
          </cell>
          <cell r="L42">
            <v>3064</v>
          </cell>
          <cell r="M42">
            <v>3155</v>
          </cell>
          <cell r="N42">
            <v>3442</v>
          </cell>
          <cell r="O42">
            <v>2740</v>
          </cell>
          <cell r="P42">
            <v>2892</v>
          </cell>
          <cell r="Q42">
            <v>3701</v>
          </cell>
          <cell r="R42">
            <v>0.61243791734987285</v>
          </cell>
        </row>
        <row r="43">
          <cell r="D43" t="str">
            <v>VOR 5</v>
          </cell>
          <cell r="E43">
            <v>15790</v>
          </cell>
          <cell r="F43">
            <v>14691</v>
          </cell>
          <cell r="G43">
            <v>14654</v>
          </cell>
          <cell r="H43">
            <v>15094</v>
          </cell>
          <cell r="I43">
            <v>14825</v>
          </cell>
          <cell r="J43">
            <v>13635</v>
          </cell>
          <cell r="K43">
            <v>13648</v>
          </cell>
          <cell r="L43">
            <v>14679</v>
          </cell>
          <cell r="M43">
            <v>13622</v>
          </cell>
          <cell r="N43">
            <v>11187</v>
          </cell>
          <cell r="O43">
            <v>11281</v>
          </cell>
          <cell r="P43">
            <v>11426</v>
          </cell>
          <cell r="Q43">
            <v>11687</v>
          </cell>
          <cell r="R43">
            <v>0.82913895869433074</v>
          </cell>
        </row>
        <row r="44">
          <cell r="D44" t="str">
            <v>ALT</v>
          </cell>
          <cell r="E44">
            <v>7712</v>
          </cell>
          <cell r="F44">
            <v>3376</v>
          </cell>
          <cell r="G44">
            <v>5957</v>
          </cell>
          <cell r="H44">
            <v>3473</v>
          </cell>
          <cell r="I44">
            <v>4486</v>
          </cell>
          <cell r="J44">
            <v>5267</v>
          </cell>
          <cell r="K44">
            <v>6702</v>
          </cell>
          <cell r="L44">
            <v>8309</v>
          </cell>
          <cell r="M44">
            <v>7494</v>
          </cell>
          <cell r="N44">
            <v>7288</v>
          </cell>
          <cell r="O44">
            <v>6252</v>
          </cell>
          <cell r="P44">
            <v>5713</v>
          </cell>
          <cell r="Q44">
            <v>6875</v>
          </cell>
          <cell r="R44">
            <v>0.73047761000583245</v>
          </cell>
        </row>
        <row r="45">
          <cell r="D45" t="str">
            <v>ABR</v>
          </cell>
          <cell r="E45">
            <v>9953</v>
          </cell>
          <cell r="F45">
            <v>9182</v>
          </cell>
          <cell r="G45">
            <v>9260</v>
          </cell>
          <cell r="H45">
            <v>9878</v>
          </cell>
          <cell r="I45">
            <v>10084</v>
          </cell>
          <cell r="J45">
            <v>9396</v>
          </cell>
          <cell r="K45">
            <v>9374</v>
          </cell>
          <cell r="L45">
            <v>9995</v>
          </cell>
          <cell r="M45">
            <v>7896</v>
          </cell>
          <cell r="N45">
            <v>7892</v>
          </cell>
          <cell r="O45">
            <v>7892</v>
          </cell>
          <cell r="P45">
            <v>7892</v>
          </cell>
          <cell r="Q45">
            <v>7892</v>
          </cell>
          <cell r="R45">
            <v>0.88934488755988161</v>
          </cell>
        </row>
        <row r="46">
          <cell r="D46" t="str">
            <v>ANH 1</v>
          </cell>
          <cell r="E46">
            <v>14383</v>
          </cell>
          <cell r="F46">
            <v>12587</v>
          </cell>
          <cell r="G46">
            <v>14138</v>
          </cell>
          <cell r="H46">
            <v>14740</v>
          </cell>
          <cell r="I46">
            <v>13784</v>
          </cell>
          <cell r="J46">
            <v>14025</v>
          </cell>
          <cell r="K46">
            <v>13813</v>
          </cell>
          <cell r="L46">
            <v>13610</v>
          </cell>
          <cell r="M46">
            <v>14232</v>
          </cell>
          <cell r="N46">
            <v>14384</v>
          </cell>
          <cell r="O46">
            <v>11714</v>
          </cell>
          <cell r="P46">
            <v>14003</v>
          </cell>
          <cell r="Q46">
            <v>16193</v>
          </cell>
          <cell r="R46">
            <v>0.86269945703034079</v>
          </cell>
        </row>
        <row r="47">
          <cell r="D47" t="str">
            <v>ANH 2</v>
          </cell>
          <cell r="E47">
            <v>12439</v>
          </cell>
          <cell r="F47">
            <v>8009</v>
          </cell>
          <cell r="G47">
            <v>11746</v>
          </cell>
          <cell r="H47">
            <v>12897</v>
          </cell>
          <cell r="I47">
            <v>12781</v>
          </cell>
          <cell r="J47">
            <v>8446</v>
          </cell>
          <cell r="K47">
            <v>12823</v>
          </cell>
          <cell r="L47">
            <v>11950</v>
          </cell>
          <cell r="M47">
            <v>10552</v>
          </cell>
          <cell r="N47">
            <v>12387</v>
          </cell>
          <cell r="O47">
            <v>8267</v>
          </cell>
          <cell r="P47">
            <v>12293</v>
          </cell>
          <cell r="Q47">
            <v>12472</v>
          </cell>
          <cell r="R47">
            <v>0.87713898879286178</v>
          </cell>
        </row>
        <row r="48">
          <cell r="D48" t="str">
            <v>ARA 1</v>
          </cell>
          <cell r="E48">
            <v>17993</v>
          </cell>
          <cell r="F48">
            <v>12438</v>
          </cell>
          <cell r="G48">
            <v>16132</v>
          </cell>
          <cell r="H48">
            <v>15629</v>
          </cell>
          <cell r="I48">
            <v>15219</v>
          </cell>
          <cell r="J48">
            <v>13045</v>
          </cell>
          <cell r="K48">
            <v>15704</v>
          </cell>
          <cell r="L48">
            <v>16674</v>
          </cell>
          <cell r="M48">
            <v>20325</v>
          </cell>
          <cell r="N48">
            <v>17166</v>
          </cell>
          <cell r="O48">
            <v>14207</v>
          </cell>
          <cell r="P48">
            <v>17168</v>
          </cell>
          <cell r="Q48">
            <v>16219</v>
          </cell>
          <cell r="R48">
            <v>0.78690131516699779</v>
          </cell>
        </row>
        <row r="49">
          <cell r="D49" t="str">
            <v>ARA 2</v>
          </cell>
          <cell r="E49">
            <v>18783</v>
          </cell>
          <cell r="F49">
            <v>16869</v>
          </cell>
          <cell r="G49">
            <v>17995</v>
          </cell>
          <cell r="H49">
            <v>17504</v>
          </cell>
          <cell r="I49">
            <v>15778</v>
          </cell>
          <cell r="J49">
            <v>14336</v>
          </cell>
          <cell r="K49">
            <v>17464</v>
          </cell>
          <cell r="L49">
            <v>15095</v>
          </cell>
          <cell r="M49">
            <v>17409</v>
          </cell>
          <cell r="N49">
            <v>17219</v>
          </cell>
          <cell r="O49">
            <v>15292</v>
          </cell>
          <cell r="P49">
            <v>19932</v>
          </cell>
          <cell r="Q49">
            <v>18963</v>
          </cell>
          <cell r="R49">
            <v>0.85922521187421841</v>
          </cell>
        </row>
        <row r="50">
          <cell r="D50" t="str">
            <v>ATH</v>
          </cell>
          <cell r="E50">
            <v>12543</v>
          </cell>
          <cell r="F50">
            <v>10061</v>
          </cell>
          <cell r="G50">
            <v>10880</v>
          </cell>
          <cell r="H50">
            <v>11033</v>
          </cell>
          <cell r="I50">
            <v>10666</v>
          </cell>
          <cell r="J50">
            <v>10417</v>
          </cell>
          <cell r="K50">
            <v>11818</v>
          </cell>
          <cell r="L50">
            <v>11917</v>
          </cell>
          <cell r="M50">
            <v>12493</v>
          </cell>
          <cell r="N50">
            <v>11693</v>
          </cell>
          <cell r="O50">
            <v>9976</v>
          </cell>
          <cell r="P50">
            <v>11514</v>
          </cell>
          <cell r="Q50">
            <v>11226</v>
          </cell>
          <cell r="R50">
            <v>0.89683488798533051</v>
          </cell>
        </row>
        <row r="51">
          <cell r="D51" t="str">
            <v>BNH</v>
          </cell>
          <cell r="E51">
            <v>5542</v>
          </cell>
          <cell r="F51">
            <v>4800</v>
          </cell>
          <cell r="G51">
            <v>4773</v>
          </cell>
          <cell r="H51">
            <v>5597</v>
          </cell>
          <cell r="I51">
            <v>5702</v>
          </cell>
          <cell r="J51">
            <v>3091</v>
          </cell>
          <cell r="K51">
            <v>3505</v>
          </cell>
          <cell r="L51">
            <v>2601</v>
          </cell>
          <cell r="M51">
            <v>5353</v>
          </cell>
          <cell r="N51">
            <v>3202</v>
          </cell>
          <cell r="O51">
            <v>6647</v>
          </cell>
          <cell r="P51">
            <v>5423</v>
          </cell>
          <cell r="Q51">
            <v>5367</v>
          </cell>
          <cell r="R51">
            <v>0.71290692157248492</v>
          </cell>
        </row>
        <row r="52">
          <cell r="D52" t="str">
            <v>BAT</v>
          </cell>
          <cell r="E52">
            <v>22242</v>
          </cell>
          <cell r="F52">
            <v>18925</v>
          </cell>
          <cell r="G52">
            <v>22237</v>
          </cell>
          <cell r="H52">
            <v>17775</v>
          </cell>
          <cell r="I52">
            <v>21489</v>
          </cell>
          <cell r="J52">
            <v>15762</v>
          </cell>
          <cell r="K52">
            <v>21176</v>
          </cell>
          <cell r="L52">
            <v>17833</v>
          </cell>
          <cell r="M52">
            <v>20663</v>
          </cell>
          <cell r="N52">
            <v>21761</v>
          </cell>
          <cell r="O52">
            <v>21288</v>
          </cell>
          <cell r="P52">
            <v>22966</v>
          </cell>
          <cell r="Q52">
            <v>22389</v>
          </cell>
          <cell r="R52">
            <v>0.89264397537496909</v>
          </cell>
        </row>
        <row r="53">
          <cell r="D53" t="str">
            <v>BEB 1</v>
          </cell>
          <cell r="E53">
            <v>7059</v>
          </cell>
          <cell r="F53">
            <v>5524</v>
          </cell>
          <cell r="G53">
            <v>5145</v>
          </cell>
          <cell r="H53">
            <v>5247</v>
          </cell>
          <cell r="I53">
            <v>5242</v>
          </cell>
          <cell r="J53">
            <v>5242</v>
          </cell>
          <cell r="K53">
            <v>5242</v>
          </cell>
          <cell r="L53">
            <v>7701</v>
          </cell>
          <cell r="M53">
            <v>8168</v>
          </cell>
          <cell r="N53">
            <v>7059</v>
          </cell>
          <cell r="O53">
            <v>6462</v>
          </cell>
          <cell r="P53">
            <v>6364</v>
          </cell>
          <cell r="Q53">
            <v>6244</v>
          </cell>
          <cell r="R53">
            <v>0.75999208920364647</v>
          </cell>
        </row>
        <row r="54">
          <cell r="D54" t="str">
            <v>BEB 2</v>
          </cell>
          <cell r="E54">
            <v>22379</v>
          </cell>
          <cell r="F54">
            <v>15952</v>
          </cell>
          <cell r="G54">
            <v>16036</v>
          </cell>
          <cell r="H54">
            <v>17995</v>
          </cell>
          <cell r="I54">
            <v>17532</v>
          </cell>
          <cell r="J54">
            <v>17596</v>
          </cell>
          <cell r="K54">
            <v>18615</v>
          </cell>
          <cell r="L54">
            <v>19729</v>
          </cell>
          <cell r="M54">
            <v>19281</v>
          </cell>
          <cell r="N54">
            <v>20169</v>
          </cell>
          <cell r="O54">
            <v>17348</v>
          </cell>
          <cell r="P54">
            <v>22537</v>
          </cell>
          <cell r="Q54">
            <v>21487</v>
          </cell>
          <cell r="R54">
            <v>0.84188394469265926</v>
          </cell>
        </row>
        <row r="55">
          <cell r="D55" t="str">
            <v>BLV 1</v>
          </cell>
          <cell r="E55">
            <v>16413</v>
          </cell>
          <cell r="F55">
            <v>17716</v>
          </cell>
          <cell r="G55">
            <v>15048</v>
          </cell>
          <cell r="H55">
            <v>14641</v>
          </cell>
          <cell r="I55">
            <v>15383</v>
          </cell>
          <cell r="J55">
            <v>13478</v>
          </cell>
          <cell r="K55">
            <v>15276</v>
          </cell>
          <cell r="L55">
            <v>15628</v>
          </cell>
          <cell r="M55">
            <v>15579</v>
          </cell>
          <cell r="N55">
            <v>14107</v>
          </cell>
          <cell r="O55">
            <v>16873</v>
          </cell>
          <cell r="P55">
            <v>18696</v>
          </cell>
          <cell r="Q55">
            <v>15212</v>
          </cell>
          <cell r="R55">
            <v>0.83954609789012868</v>
          </cell>
        </row>
        <row r="56">
          <cell r="D56" t="str">
            <v>BLV 2</v>
          </cell>
          <cell r="E56">
            <v>14152</v>
          </cell>
          <cell r="F56">
            <v>11789</v>
          </cell>
          <cell r="G56">
            <v>12068</v>
          </cell>
          <cell r="H56">
            <v>12536</v>
          </cell>
          <cell r="I56">
            <v>11595</v>
          </cell>
          <cell r="J56">
            <v>9678</v>
          </cell>
          <cell r="K56">
            <v>12360</v>
          </cell>
          <cell r="L56">
            <v>13038</v>
          </cell>
          <cell r="M56">
            <v>13325</v>
          </cell>
          <cell r="N56">
            <v>13889</v>
          </cell>
          <cell r="O56">
            <v>13227</v>
          </cell>
          <cell r="P56">
            <v>14630</v>
          </cell>
          <cell r="Q56">
            <v>12386</v>
          </cell>
          <cell r="R56">
            <v>0.86583416583416584</v>
          </cell>
        </row>
        <row r="57">
          <cell r="D57" t="str">
            <v>BTH</v>
          </cell>
          <cell r="E57">
            <v>17295</v>
          </cell>
          <cell r="F57">
            <v>14725</v>
          </cell>
          <cell r="G57">
            <v>14994</v>
          </cell>
          <cell r="H57">
            <v>15999</v>
          </cell>
          <cell r="I57">
            <v>15094</v>
          </cell>
          <cell r="J57">
            <v>14427</v>
          </cell>
          <cell r="K57">
            <v>16700</v>
          </cell>
          <cell r="L57">
            <v>15429</v>
          </cell>
          <cell r="M57">
            <v>16898</v>
          </cell>
          <cell r="N57">
            <v>17430</v>
          </cell>
          <cell r="O57">
            <v>17053</v>
          </cell>
          <cell r="P57">
            <v>14906</v>
          </cell>
          <cell r="Q57">
            <v>14295</v>
          </cell>
          <cell r="R57">
            <v>0.90579902025685166</v>
          </cell>
        </row>
        <row r="58">
          <cell r="D58" t="str">
            <v>ESP</v>
          </cell>
          <cell r="E58">
            <v>12602</v>
          </cell>
          <cell r="F58">
            <v>9758</v>
          </cell>
          <cell r="G58">
            <v>10204</v>
          </cell>
          <cell r="H58">
            <v>10216</v>
          </cell>
          <cell r="I58">
            <v>10808</v>
          </cell>
          <cell r="J58">
            <v>10137</v>
          </cell>
          <cell r="K58">
            <v>11978</v>
          </cell>
          <cell r="L58">
            <v>11887</v>
          </cell>
          <cell r="M58">
            <v>12404</v>
          </cell>
          <cell r="N58">
            <v>12592</v>
          </cell>
          <cell r="O58">
            <v>10761</v>
          </cell>
          <cell r="P58">
            <v>9962</v>
          </cell>
          <cell r="Q58">
            <v>10218</v>
          </cell>
          <cell r="R58">
            <v>0.87609414866993029</v>
          </cell>
        </row>
        <row r="59">
          <cell r="D59" t="str">
            <v>BDQ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 t="e">
            <v>#DIV/0!</v>
          </cell>
        </row>
        <row r="60">
          <cell r="D60" t="str">
            <v>BRO</v>
          </cell>
          <cell r="E60">
            <v>11271</v>
          </cell>
          <cell r="F60">
            <v>9729</v>
          </cell>
          <cell r="G60">
            <v>12589</v>
          </cell>
          <cell r="H60">
            <v>10670</v>
          </cell>
          <cell r="I60">
            <v>11333</v>
          </cell>
          <cell r="J60">
            <v>10972</v>
          </cell>
          <cell r="K60">
            <v>11178</v>
          </cell>
          <cell r="L60">
            <v>11860</v>
          </cell>
          <cell r="M60">
            <v>11540</v>
          </cell>
          <cell r="N60">
            <v>11351</v>
          </cell>
          <cell r="O60">
            <v>9661</v>
          </cell>
          <cell r="P60">
            <v>11731</v>
          </cell>
          <cell r="Q60">
            <v>11404</v>
          </cell>
          <cell r="R60">
            <v>0.88776526515822729</v>
          </cell>
        </row>
        <row r="61">
          <cell r="D61" t="str">
            <v>CJU</v>
          </cell>
          <cell r="E61">
            <v>6966</v>
          </cell>
          <cell r="F61">
            <v>3856</v>
          </cell>
          <cell r="G61">
            <v>3827</v>
          </cell>
          <cell r="H61">
            <v>4336</v>
          </cell>
          <cell r="I61">
            <v>4607</v>
          </cell>
          <cell r="J61">
            <v>4897</v>
          </cell>
          <cell r="K61">
            <v>5184</v>
          </cell>
          <cell r="L61">
            <v>5348</v>
          </cell>
          <cell r="M61">
            <v>5233</v>
          </cell>
          <cell r="N61">
            <v>7616</v>
          </cell>
          <cell r="O61">
            <v>6952</v>
          </cell>
          <cell r="P61">
            <v>6766</v>
          </cell>
          <cell r="Q61">
            <v>6673</v>
          </cell>
          <cell r="R61">
            <v>0.72985011312217196</v>
          </cell>
        </row>
        <row r="62">
          <cell r="D62" t="str">
            <v>COB</v>
          </cell>
          <cell r="E62">
            <v>18465</v>
          </cell>
          <cell r="F62">
            <v>3198</v>
          </cell>
          <cell r="G62">
            <v>2469</v>
          </cell>
          <cell r="H62">
            <v>2245</v>
          </cell>
          <cell r="I62">
            <v>4116</v>
          </cell>
          <cell r="J62">
            <v>4744</v>
          </cell>
          <cell r="K62">
            <v>4315</v>
          </cell>
          <cell r="L62">
            <v>13613</v>
          </cell>
          <cell r="M62">
            <v>19704</v>
          </cell>
          <cell r="N62">
            <v>18996</v>
          </cell>
          <cell r="O62">
            <v>13873</v>
          </cell>
          <cell r="P62">
            <v>9437</v>
          </cell>
          <cell r="Q62">
            <v>10848</v>
          </cell>
          <cell r="R62">
            <v>0.49198522752115936</v>
          </cell>
        </row>
        <row r="63">
          <cell r="D63" t="str">
            <v>CRA</v>
          </cell>
          <cell r="E63">
            <v>13971</v>
          </cell>
          <cell r="F63">
            <v>10006</v>
          </cell>
          <cell r="G63">
            <v>9708</v>
          </cell>
          <cell r="H63">
            <v>10141</v>
          </cell>
          <cell r="I63">
            <v>11957</v>
          </cell>
          <cell r="J63">
            <v>12532</v>
          </cell>
          <cell r="K63">
            <v>13119</v>
          </cell>
          <cell r="L63">
            <v>12211</v>
          </cell>
          <cell r="M63">
            <v>13963</v>
          </cell>
          <cell r="N63">
            <v>14464</v>
          </cell>
          <cell r="O63">
            <v>13400</v>
          </cell>
          <cell r="P63">
            <v>13721</v>
          </cell>
          <cell r="Q63">
            <v>13852</v>
          </cell>
          <cell r="R63">
            <v>0.86711304458815519</v>
          </cell>
        </row>
        <row r="64">
          <cell r="D64" t="str">
            <v>DMT</v>
          </cell>
          <cell r="E64">
            <v>23525</v>
          </cell>
          <cell r="F64">
            <v>18929</v>
          </cell>
          <cell r="G64">
            <v>24193</v>
          </cell>
          <cell r="H64">
            <v>23314</v>
          </cell>
          <cell r="I64">
            <v>20460</v>
          </cell>
          <cell r="J64">
            <v>18590</v>
          </cell>
          <cell r="K64">
            <v>21976</v>
          </cell>
          <cell r="L64">
            <v>19599</v>
          </cell>
          <cell r="M64">
            <v>21721</v>
          </cell>
          <cell r="N64">
            <v>21329</v>
          </cell>
          <cell r="O64">
            <v>17326</v>
          </cell>
          <cell r="P64">
            <v>23164</v>
          </cell>
          <cell r="Q64">
            <v>22139</v>
          </cell>
          <cell r="R64">
            <v>0.87840093606224312</v>
          </cell>
        </row>
        <row r="65">
          <cell r="D65" t="str">
            <v>DOB</v>
          </cell>
          <cell r="E65">
            <v>12241</v>
          </cell>
          <cell r="F65">
            <v>5938</v>
          </cell>
          <cell r="G65">
            <v>4975</v>
          </cell>
          <cell r="H65">
            <v>8710</v>
          </cell>
          <cell r="I65">
            <v>8798</v>
          </cell>
          <cell r="J65">
            <v>5922</v>
          </cell>
          <cell r="K65">
            <v>10393</v>
          </cell>
          <cell r="L65">
            <v>11644</v>
          </cell>
          <cell r="M65">
            <v>12127</v>
          </cell>
          <cell r="N65">
            <v>11770</v>
          </cell>
          <cell r="O65">
            <v>12104</v>
          </cell>
          <cell r="P65">
            <v>11777</v>
          </cell>
          <cell r="Q65">
            <v>11704</v>
          </cell>
          <cell r="R65">
            <v>0.80500587558834436</v>
          </cell>
        </row>
        <row r="66">
          <cell r="D66" t="str">
            <v>FSA</v>
          </cell>
          <cell r="E66">
            <v>6234</v>
          </cell>
          <cell r="F66">
            <v>4791</v>
          </cell>
          <cell r="G66">
            <v>5103</v>
          </cell>
          <cell r="H66">
            <v>5507</v>
          </cell>
          <cell r="I66">
            <v>5548</v>
          </cell>
          <cell r="J66">
            <v>5709</v>
          </cell>
          <cell r="K66">
            <v>6148</v>
          </cell>
          <cell r="L66">
            <v>6396</v>
          </cell>
          <cell r="M66">
            <v>6066</v>
          </cell>
          <cell r="N66">
            <v>5666</v>
          </cell>
          <cell r="O66">
            <v>5655</v>
          </cell>
          <cell r="P66">
            <v>5681</v>
          </cell>
          <cell r="Q66">
            <v>5383</v>
          </cell>
          <cell r="R66">
            <v>0.88862029152835909</v>
          </cell>
        </row>
        <row r="67">
          <cell r="D67" t="str">
            <v>FRA 1</v>
          </cell>
          <cell r="E67">
            <v>22121</v>
          </cell>
          <cell r="F67">
            <v>19311</v>
          </cell>
          <cell r="G67">
            <v>21642</v>
          </cell>
          <cell r="H67">
            <v>21510</v>
          </cell>
          <cell r="I67">
            <v>21218</v>
          </cell>
          <cell r="J67">
            <v>18655</v>
          </cell>
          <cell r="K67">
            <v>22231</v>
          </cell>
          <cell r="L67">
            <v>21659</v>
          </cell>
          <cell r="M67">
            <v>21454</v>
          </cell>
          <cell r="N67">
            <v>22107</v>
          </cell>
          <cell r="O67">
            <v>21151</v>
          </cell>
          <cell r="P67">
            <v>22944</v>
          </cell>
          <cell r="Q67">
            <v>21907</v>
          </cell>
          <cell r="R67">
            <v>0.93173345134642205</v>
          </cell>
        </row>
        <row r="68">
          <cell r="D68" t="str">
            <v>FRA 2</v>
          </cell>
          <cell r="E68">
            <v>22327</v>
          </cell>
          <cell r="F68">
            <v>18485</v>
          </cell>
          <cell r="G68">
            <v>16779</v>
          </cell>
          <cell r="H68">
            <v>20680</v>
          </cell>
          <cell r="I68">
            <v>20820</v>
          </cell>
          <cell r="J68">
            <v>17560</v>
          </cell>
          <cell r="K68">
            <v>20093</v>
          </cell>
          <cell r="L68">
            <v>17951</v>
          </cell>
          <cell r="M68">
            <v>20540</v>
          </cell>
          <cell r="N68">
            <v>10436</v>
          </cell>
          <cell r="O68">
            <v>16450</v>
          </cell>
          <cell r="P68">
            <v>24361</v>
          </cell>
          <cell r="Q68">
            <v>23101</v>
          </cell>
          <cell r="R68">
            <v>0.78809130609138822</v>
          </cell>
        </row>
        <row r="69">
          <cell r="D69" t="str">
            <v>GAV</v>
          </cell>
          <cell r="E69">
            <v>18157</v>
          </cell>
          <cell r="F69">
            <v>9515</v>
          </cell>
          <cell r="G69">
            <v>11238</v>
          </cell>
          <cell r="H69">
            <v>12367</v>
          </cell>
          <cell r="I69">
            <v>22860</v>
          </cell>
          <cell r="J69">
            <v>17443</v>
          </cell>
          <cell r="K69">
            <v>16433</v>
          </cell>
          <cell r="L69">
            <v>20536</v>
          </cell>
          <cell r="M69">
            <v>16392</v>
          </cell>
          <cell r="N69">
            <v>15645</v>
          </cell>
          <cell r="O69">
            <v>16864</v>
          </cell>
          <cell r="P69">
            <v>16174</v>
          </cell>
          <cell r="Q69">
            <v>10033</v>
          </cell>
          <cell r="R69">
            <v>0.68529847230634633</v>
          </cell>
        </row>
        <row r="70">
          <cell r="D70" t="str">
            <v>GNB</v>
          </cell>
          <cell r="E70">
            <v>18226</v>
          </cell>
          <cell r="F70">
            <v>12767</v>
          </cell>
          <cell r="G70">
            <v>16307</v>
          </cell>
          <cell r="H70">
            <v>16135</v>
          </cell>
          <cell r="I70">
            <v>16553</v>
          </cell>
          <cell r="J70">
            <v>16180</v>
          </cell>
          <cell r="K70">
            <v>17281</v>
          </cell>
          <cell r="L70">
            <v>16488</v>
          </cell>
          <cell r="M70">
            <v>17322</v>
          </cell>
          <cell r="N70">
            <v>16657</v>
          </cell>
          <cell r="O70">
            <v>15514</v>
          </cell>
          <cell r="P70">
            <v>17557</v>
          </cell>
          <cell r="Q70">
            <v>17751</v>
          </cell>
          <cell r="R70">
            <v>0.90630460289189574</v>
          </cell>
        </row>
        <row r="71">
          <cell r="D71" t="str">
            <v>GRA</v>
          </cell>
          <cell r="E71">
            <v>6313</v>
          </cell>
          <cell r="F71">
            <v>4975</v>
          </cell>
          <cell r="G71">
            <v>4907</v>
          </cell>
          <cell r="H71">
            <v>6007</v>
          </cell>
          <cell r="I71">
            <v>6205</v>
          </cell>
          <cell r="J71">
            <v>6584</v>
          </cell>
          <cell r="K71">
            <v>6329</v>
          </cell>
          <cell r="L71">
            <v>6208</v>
          </cell>
          <cell r="M71">
            <v>5991</v>
          </cell>
          <cell r="N71">
            <v>5906</v>
          </cell>
          <cell r="O71">
            <v>5249</v>
          </cell>
          <cell r="P71">
            <v>5456</v>
          </cell>
          <cell r="Q71">
            <v>6120</v>
          </cell>
          <cell r="R71">
            <v>0.89085428544723799</v>
          </cell>
        </row>
        <row r="72">
          <cell r="D72" t="str">
            <v>HMA</v>
          </cell>
          <cell r="E72">
            <v>25803</v>
          </cell>
          <cell r="F72">
            <v>25290</v>
          </cell>
          <cell r="G72">
            <v>27382</v>
          </cell>
          <cell r="H72">
            <v>25905</v>
          </cell>
          <cell r="I72">
            <v>24889</v>
          </cell>
          <cell r="J72">
            <v>15077</v>
          </cell>
          <cell r="K72">
            <v>22388</v>
          </cell>
          <cell r="L72">
            <v>17378</v>
          </cell>
          <cell r="M72">
            <v>21626</v>
          </cell>
          <cell r="N72">
            <v>22048</v>
          </cell>
          <cell r="O72">
            <v>15975</v>
          </cell>
          <cell r="P72">
            <v>25413</v>
          </cell>
          <cell r="Q72">
            <v>24312</v>
          </cell>
          <cell r="R72">
            <v>0.82447761864897207</v>
          </cell>
        </row>
        <row r="73">
          <cell r="D73" t="str">
            <v>IBT</v>
          </cell>
          <cell r="E73">
            <v>7258</v>
          </cell>
          <cell r="F73">
            <v>6444</v>
          </cell>
          <cell r="G73">
            <v>6298</v>
          </cell>
          <cell r="H73">
            <v>6995</v>
          </cell>
          <cell r="I73">
            <v>7851</v>
          </cell>
          <cell r="J73">
            <v>7712</v>
          </cell>
          <cell r="K73">
            <v>8319</v>
          </cell>
          <cell r="L73">
            <v>4964</v>
          </cell>
          <cell r="M73">
            <v>4627</v>
          </cell>
          <cell r="N73">
            <v>8392</v>
          </cell>
          <cell r="O73">
            <v>8003</v>
          </cell>
          <cell r="P73">
            <v>7038</v>
          </cell>
          <cell r="Q73">
            <v>6694</v>
          </cell>
          <cell r="R73">
            <v>0.83041541394734919</v>
          </cell>
        </row>
        <row r="74">
          <cell r="D74" t="str">
            <v>IBG</v>
          </cell>
          <cell r="E74">
            <v>18928</v>
          </cell>
          <cell r="F74">
            <v>12740</v>
          </cell>
          <cell r="G74">
            <v>12632</v>
          </cell>
          <cell r="H74">
            <v>17179</v>
          </cell>
          <cell r="I74">
            <v>16621</v>
          </cell>
          <cell r="J74">
            <v>20515</v>
          </cell>
          <cell r="K74">
            <v>22027</v>
          </cell>
          <cell r="L74">
            <v>17350</v>
          </cell>
          <cell r="M74">
            <v>16663</v>
          </cell>
          <cell r="N74">
            <v>16592</v>
          </cell>
          <cell r="O74">
            <v>17983</v>
          </cell>
          <cell r="P74">
            <v>18289</v>
          </cell>
          <cell r="Q74">
            <v>17080</v>
          </cell>
          <cell r="R74">
            <v>0.78434857919127221</v>
          </cell>
        </row>
        <row r="75">
          <cell r="D75" t="str">
            <v>IGA</v>
          </cell>
          <cell r="E75">
            <v>10529</v>
          </cell>
          <cell r="F75">
            <v>8621</v>
          </cell>
          <cell r="G75">
            <v>9884</v>
          </cell>
          <cell r="H75">
            <v>10087</v>
          </cell>
          <cell r="I75">
            <v>10144</v>
          </cell>
          <cell r="J75">
            <v>9239</v>
          </cell>
          <cell r="K75">
            <v>11401</v>
          </cell>
          <cell r="L75">
            <v>9982</v>
          </cell>
          <cell r="M75">
            <v>10471</v>
          </cell>
          <cell r="N75">
            <v>9756</v>
          </cell>
          <cell r="O75">
            <v>8892</v>
          </cell>
          <cell r="P75">
            <v>10625</v>
          </cell>
          <cell r="Q75">
            <v>10345</v>
          </cell>
          <cell r="R75">
            <v>0.87695411333688678</v>
          </cell>
        </row>
        <row r="76">
          <cell r="D76" t="str">
            <v>IPA</v>
          </cell>
          <cell r="E76">
            <v>23841</v>
          </cell>
          <cell r="F76">
            <v>21991</v>
          </cell>
          <cell r="G76">
            <v>22016</v>
          </cell>
          <cell r="H76">
            <v>22658</v>
          </cell>
          <cell r="I76">
            <v>22425</v>
          </cell>
          <cell r="J76">
            <v>18233</v>
          </cell>
          <cell r="K76">
            <v>22569</v>
          </cell>
          <cell r="L76">
            <v>23186</v>
          </cell>
          <cell r="M76">
            <v>22762</v>
          </cell>
          <cell r="N76">
            <v>22510</v>
          </cell>
          <cell r="O76">
            <v>17909</v>
          </cell>
          <cell r="P76">
            <v>23427</v>
          </cell>
          <cell r="Q76">
            <v>16656</v>
          </cell>
          <cell r="R76">
            <v>0.90401151216553255</v>
          </cell>
        </row>
        <row r="77">
          <cell r="D77" t="str">
            <v>IPI</v>
          </cell>
          <cell r="E77">
            <v>24419</v>
          </cell>
          <cell r="F77">
            <v>21830</v>
          </cell>
          <cell r="G77">
            <v>24138</v>
          </cell>
          <cell r="H77">
            <v>25063</v>
          </cell>
          <cell r="I77">
            <v>23472</v>
          </cell>
          <cell r="J77">
            <v>22980</v>
          </cell>
          <cell r="K77">
            <v>23035</v>
          </cell>
          <cell r="L77">
            <v>19740</v>
          </cell>
          <cell r="M77">
            <v>23534</v>
          </cell>
          <cell r="N77">
            <v>23157</v>
          </cell>
          <cell r="O77">
            <v>20182</v>
          </cell>
          <cell r="P77">
            <v>24297</v>
          </cell>
          <cell r="Q77">
            <v>22904</v>
          </cell>
          <cell r="R77">
            <v>0.91692319969062575</v>
          </cell>
        </row>
        <row r="78">
          <cell r="D78" t="str">
            <v>IPU</v>
          </cell>
          <cell r="E78">
            <v>5344</v>
          </cell>
          <cell r="F78">
            <v>4631</v>
          </cell>
          <cell r="G78">
            <v>4866</v>
          </cell>
          <cell r="H78">
            <v>5616</v>
          </cell>
          <cell r="I78">
            <v>5422</v>
          </cell>
          <cell r="J78">
            <v>4723</v>
          </cell>
          <cell r="K78">
            <v>5228</v>
          </cell>
          <cell r="L78">
            <v>5236</v>
          </cell>
          <cell r="M78">
            <v>5621</v>
          </cell>
          <cell r="N78">
            <v>5597</v>
          </cell>
          <cell r="O78">
            <v>3998</v>
          </cell>
          <cell r="P78">
            <v>5409</v>
          </cell>
          <cell r="Q78">
            <v>4855</v>
          </cell>
          <cell r="R78">
            <v>0.91067836273315728</v>
          </cell>
        </row>
        <row r="79">
          <cell r="D79" t="str">
            <v>ITC</v>
          </cell>
          <cell r="E79">
            <v>19858</v>
          </cell>
          <cell r="F79">
            <v>16816</v>
          </cell>
          <cell r="G79">
            <v>18378</v>
          </cell>
          <cell r="H79">
            <v>17086</v>
          </cell>
          <cell r="I79">
            <v>17741</v>
          </cell>
          <cell r="J79">
            <v>14224</v>
          </cell>
          <cell r="K79">
            <v>19629</v>
          </cell>
          <cell r="L79">
            <v>17217</v>
          </cell>
          <cell r="M79">
            <v>19122</v>
          </cell>
          <cell r="N79">
            <v>17601</v>
          </cell>
          <cell r="O79">
            <v>11464</v>
          </cell>
          <cell r="P79">
            <v>18851</v>
          </cell>
          <cell r="Q79">
            <v>19284</v>
          </cell>
          <cell r="R79">
            <v>0.88036985675217128</v>
          </cell>
        </row>
        <row r="80">
          <cell r="D80" t="str">
            <v>IVA</v>
          </cell>
          <cell r="E80">
            <v>6772</v>
          </cell>
          <cell r="F80">
            <v>5561</v>
          </cell>
          <cell r="G80">
            <v>5465</v>
          </cell>
          <cell r="H80">
            <v>5857</v>
          </cell>
          <cell r="I80">
            <v>8520</v>
          </cell>
          <cell r="J80">
            <v>6292</v>
          </cell>
          <cell r="K80">
            <v>6323</v>
          </cell>
          <cell r="L80">
            <v>6377</v>
          </cell>
          <cell r="M80">
            <v>6966</v>
          </cell>
          <cell r="N80">
            <v>7170</v>
          </cell>
          <cell r="O80">
            <v>6354</v>
          </cell>
          <cell r="P80">
            <v>5877</v>
          </cell>
          <cell r="Q80">
            <v>5592</v>
          </cell>
          <cell r="R80">
            <v>0.75050559768869629</v>
          </cell>
        </row>
        <row r="81">
          <cell r="D81" t="str">
            <v>ITL</v>
          </cell>
          <cell r="E81">
            <v>17116</v>
          </cell>
          <cell r="F81">
            <v>10217</v>
          </cell>
          <cell r="G81">
            <v>11849</v>
          </cell>
          <cell r="H81">
            <v>11414</v>
          </cell>
          <cell r="I81">
            <v>13308</v>
          </cell>
          <cell r="J81">
            <v>12696</v>
          </cell>
          <cell r="K81">
            <v>13723</v>
          </cell>
          <cell r="L81">
            <v>16398</v>
          </cell>
          <cell r="M81">
            <v>16542</v>
          </cell>
          <cell r="N81">
            <v>16247</v>
          </cell>
          <cell r="O81">
            <v>11030</v>
          </cell>
          <cell r="P81">
            <v>15726</v>
          </cell>
          <cell r="Q81">
            <v>15413</v>
          </cell>
          <cell r="R81">
            <v>0.81650547396048678</v>
          </cell>
        </row>
        <row r="82">
          <cell r="D82" t="str">
            <v>ITV</v>
          </cell>
          <cell r="E82">
            <v>12668</v>
          </cell>
          <cell r="F82">
            <v>8614</v>
          </cell>
          <cell r="G82">
            <v>10905</v>
          </cell>
          <cell r="H82">
            <v>11161</v>
          </cell>
          <cell r="I82">
            <v>11246</v>
          </cell>
          <cell r="J82">
            <v>12139</v>
          </cell>
          <cell r="K82">
            <v>12246</v>
          </cell>
          <cell r="L82">
            <v>12039</v>
          </cell>
          <cell r="M82">
            <v>12451</v>
          </cell>
          <cell r="N82">
            <v>12750</v>
          </cell>
          <cell r="O82">
            <v>9923</v>
          </cell>
          <cell r="P82">
            <v>11739</v>
          </cell>
          <cell r="Q82">
            <v>11559</v>
          </cell>
          <cell r="R82">
            <v>0.90159879336349924</v>
          </cell>
        </row>
        <row r="83">
          <cell r="D83" t="str">
            <v>JAB</v>
          </cell>
          <cell r="E83">
            <v>12524</v>
          </cell>
          <cell r="F83">
            <v>10716</v>
          </cell>
          <cell r="G83">
            <v>7339</v>
          </cell>
          <cell r="H83">
            <v>12430</v>
          </cell>
          <cell r="I83">
            <v>10367</v>
          </cell>
          <cell r="J83">
            <v>7959</v>
          </cell>
          <cell r="K83">
            <v>10166</v>
          </cell>
          <cell r="L83">
            <v>9859</v>
          </cell>
          <cell r="M83">
            <v>10198</v>
          </cell>
          <cell r="N83">
            <v>11531</v>
          </cell>
          <cell r="O83">
            <v>10814</v>
          </cell>
          <cell r="P83">
            <v>11755</v>
          </cell>
          <cell r="Q83">
            <v>11048</v>
          </cell>
          <cell r="R83">
            <v>0.83965555364469457</v>
          </cell>
        </row>
        <row r="84">
          <cell r="D84" t="str">
            <v>JDN</v>
          </cell>
          <cell r="E84">
            <v>11256</v>
          </cell>
          <cell r="F84">
            <v>9687</v>
          </cell>
          <cell r="G84">
            <v>9744</v>
          </cell>
          <cell r="H84">
            <v>10245</v>
          </cell>
          <cell r="I84">
            <v>10358</v>
          </cell>
          <cell r="J84">
            <v>9931</v>
          </cell>
          <cell r="K84">
            <v>11143</v>
          </cell>
          <cell r="L84">
            <v>11083</v>
          </cell>
          <cell r="M84">
            <v>11505</v>
          </cell>
          <cell r="N84">
            <v>10981</v>
          </cell>
          <cell r="O84">
            <v>9467</v>
          </cell>
          <cell r="P84">
            <v>10312</v>
          </cell>
          <cell r="Q84">
            <v>10334</v>
          </cell>
          <cell r="R84">
            <v>0.90961120583024113</v>
          </cell>
        </row>
        <row r="85">
          <cell r="D85" t="str">
            <v>LEO 1</v>
          </cell>
          <cell r="E85">
            <v>23765</v>
          </cell>
          <cell r="F85">
            <v>15001</v>
          </cell>
          <cell r="G85">
            <v>14672</v>
          </cell>
          <cell r="H85">
            <v>22605</v>
          </cell>
          <cell r="I85">
            <v>21511</v>
          </cell>
          <cell r="J85">
            <v>18389</v>
          </cell>
          <cell r="K85">
            <v>18552</v>
          </cell>
          <cell r="L85">
            <v>18035</v>
          </cell>
          <cell r="M85">
            <v>20227</v>
          </cell>
          <cell r="N85">
            <v>22654</v>
          </cell>
          <cell r="O85">
            <v>22879</v>
          </cell>
          <cell r="P85">
            <v>25160</v>
          </cell>
          <cell r="Q85">
            <v>23723</v>
          </cell>
          <cell r="R85">
            <v>0.81684297419591534</v>
          </cell>
        </row>
        <row r="86">
          <cell r="D86" t="str">
            <v>LEO 2</v>
          </cell>
          <cell r="E86">
            <v>19653</v>
          </cell>
          <cell r="F86">
            <v>15901</v>
          </cell>
          <cell r="G86">
            <v>15852</v>
          </cell>
          <cell r="H86">
            <v>19300</v>
          </cell>
          <cell r="I86">
            <v>18821</v>
          </cell>
          <cell r="J86">
            <v>18662</v>
          </cell>
          <cell r="K86">
            <v>18605</v>
          </cell>
          <cell r="L86">
            <v>18908</v>
          </cell>
          <cell r="M86">
            <v>19236</v>
          </cell>
          <cell r="N86">
            <v>19658</v>
          </cell>
          <cell r="O86">
            <v>20324</v>
          </cell>
          <cell r="P86">
            <v>20147</v>
          </cell>
          <cell r="Q86">
            <v>18977</v>
          </cell>
          <cell r="R86">
            <v>0.92366735803067224</v>
          </cell>
        </row>
        <row r="87">
          <cell r="D87" t="str">
            <v>MAT 1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 t="e">
            <v>#DIV/0!</v>
          </cell>
        </row>
        <row r="88">
          <cell r="D88" t="str">
            <v>MTN 1</v>
          </cell>
          <cell r="E88">
            <v>31287</v>
          </cell>
          <cell r="F88">
            <v>14287</v>
          </cell>
          <cell r="G88">
            <v>32069</v>
          </cell>
          <cell r="H88">
            <v>29680</v>
          </cell>
          <cell r="I88">
            <v>21082</v>
          </cell>
          <cell r="J88">
            <v>13632</v>
          </cell>
          <cell r="K88">
            <v>22352</v>
          </cell>
          <cell r="L88">
            <v>17404</v>
          </cell>
          <cell r="M88">
            <v>24720</v>
          </cell>
          <cell r="N88">
            <v>27294</v>
          </cell>
          <cell r="O88">
            <v>14427</v>
          </cell>
          <cell r="P88">
            <v>31809</v>
          </cell>
          <cell r="Q88">
            <v>31078</v>
          </cell>
          <cell r="R88">
            <v>0.74627785760031862</v>
          </cell>
        </row>
        <row r="89">
          <cell r="D89" t="str">
            <v>MTN 3</v>
          </cell>
          <cell r="E89">
            <v>28166</v>
          </cell>
          <cell r="F89">
            <v>26950</v>
          </cell>
          <cell r="G89">
            <v>26546</v>
          </cell>
          <cell r="H89">
            <v>27427</v>
          </cell>
          <cell r="I89">
            <v>27779</v>
          </cell>
          <cell r="J89">
            <v>18706</v>
          </cell>
          <cell r="K89">
            <v>24041</v>
          </cell>
          <cell r="L89">
            <v>24023</v>
          </cell>
          <cell r="M89">
            <v>23319</v>
          </cell>
          <cell r="N89">
            <v>24393</v>
          </cell>
          <cell r="O89">
            <v>19998</v>
          </cell>
          <cell r="P89">
            <v>29538</v>
          </cell>
          <cell r="Q89">
            <v>28996</v>
          </cell>
          <cell r="R89">
            <v>0.85908113147601262</v>
          </cell>
        </row>
        <row r="90">
          <cell r="D90" t="str">
            <v>MIG</v>
          </cell>
          <cell r="E90">
            <v>10019</v>
          </cell>
          <cell r="F90">
            <v>6621</v>
          </cell>
          <cell r="G90">
            <v>5202</v>
          </cell>
          <cell r="H90">
            <v>6661</v>
          </cell>
          <cell r="I90">
            <v>9596</v>
          </cell>
          <cell r="J90">
            <v>10051</v>
          </cell>
          <cell r="K90">
            <v>9420</v>
          </cell>
          <cell r="L90">
            <v>11970</v>
          </cell>
          <cell r="M90">
            <v>11722</v>
          </cell>
          <cell r="N90">
            <v>8091</v>
          </cell>
          <cell r="O90">
            <v>7517</v>
          </cell>
          <cell r="P90">
            <v>8597</v>
          </cell>
          <cell r="Q90">
            <v>5485</v>
          </cell>
          <cell r="R90">
            <v>0.71301330248698669</v>
          </cell>
        </row>
        <row r="91">
          <cell r="D91" t="str">
            <v>MIV</v>
          </cell>
          <cell r="E91">
            <v>21196</v>
          </cell>
          <cell r="F91">
            <v>15559</v>
          </cell>
          <cell r="G91">
            <v>20466</v>
          </cell>
          <cell r="H91">
            <v>20483</v>
          </cell>
          <cell r="I91">
            <v>21152</v>
          </cell>
          <cell r="J91">
            <v>20349</v>
          </cell>
          <cell r="K91">
            <v>20223</v>
          </cell>
          <cell r="L91">
            <v>20494</v>
          </cell>
          <cell r="M91">
            <v>22156</v>
          </cell>
          <cell r="N91">
            <v>20202</v>
          </cell>
          <cell r="O91">
            <v>16374</v>
          </cell>
          <cell r="P91">
            <v>15435</v>
          </cell>
          <cell r="Q91">
            <v>13424</v>
          </cell>
          <cell r="R91">
            <v>0.85933659227575099</v>
          </cell>
        </row>
        <row r="92">
          <cell r="D92" t="str">
            <v>MPA</v>
          </cell>
          <cell r="E92">
            <v>7236</v>
          </cell>
          <cell r="F92">
            <v>6204</v>
          </cell>
          <cell r="G92">
            <v>5808</v>
          </cell>
          <cell r="H92">
            <v>5778</v>
          </cell>
          <cell r="I92">
            <v>6205</v>
          </cell>
          <cell r="J92">
            <v>6066</v>
          </cell>
          <cell r="K92">
            <v>6216</v>
          </cell>
          <cell r="L92">
            <v>6181</v>
          </cell>
          <cell r="M92">
            <v>6915</v>
          </cell>
          <cell r="N92">
            <v>7410</v>
          </cell>
          <cell r="O92">
            <v>7633</v>
          </cell>
          <cell r="P92">
            <v>7611</v>
          </cell>
          <cell r="Q92">
            <v>5627</v>
          </cell>
          <cell r="R92">
            <v>0.85549587318223508</v>
          </cell>
        </row>
        <row r="93">
          <cell r="D93" t="str">
            <v>MAG</v>
          </cell>
          <cell r="E93">
            <v>7377</v>
          </cell>
          <cell r="F93">
            <v>5025</v>
          </cell>
          <cell r="G93">
            <v>6079</v>
          </cell>
          <cell r="H93">
            <v>6916</v>
          </cell>
          <cell r="I93">
            <v>6729</v>
          </cell>
          <cell r="J93">
            <v>6503</v>
          </cell>
          <cell r="K93">
            <v>7485</v>
          </cell>
          <cell r="L93">
            <v>7341</v>
          </cell>
          <cell r="M93">
            <v>8037</v>
          </cell>
          <cell r="N93">
            <v>8984</v>
          </cell>
          <cell r="O93">
            <v>6542</v>
          </cell>
          <cell r="P93">
            <v>7284</v>
          </cell>
          <cell r="Q93">
            <v>7003</v>
          </cell>
          <cell r="R93">
            <v>0.78177443660524693</v>
          </cell>
        </row>
        <row r="94">
          <cell r="D94" t="str">
            <v>MDC</v>
          </cell>
          <cell r="E94">
            <v>18434</v>
          </cell>
          <cell r="F94">
            <v>15138</v>
          </cell>
          <cell r="G94">
            <v>17315</v>
          </cell>
          <cell r="H94">
            <v>17377</v>
          </cell>
          <cell r="I94">
            <v>17931</v>
          </cell>
          <cell r="J94">
            <v>17218</v>
          </cell>
          <cell r="K94">
            <v>17002</v>
          </cell>
          <cell r="L94">
            <v>17986</v>
          </cell>
          <cell r="M94">
            <v>18177</v>
          </cell>
          <cell r="N94">
            <v>18105</v>
          </cell>
          <cell r="O94">
            <v>18231</v>
          </cell>
          <cell r="P94">
            <v>18689</v>
          </cell>
          <cell r="Q94">
            <v>17580</v>
          </cell>
          <cell r="R94">
            <v>0.94330684030507461</v>
          </cell>
        </row>
        <row r="95">
          <cell r="D95" t="str">
            <v>PAI</v>
          </cell>
          <cell r="E95">
            <v>17777</v>
          </cell>
          <cell r="F95">
            <v>15191</v>
          </cell>
          <cell r="G95">
            <v>16322</v>
          </cell>
          <cell r="H95">
            <v>13804</v>
          </cell>
          <cell r="I95">
            <v>16599</v>
          </cell>
          <cell r="J95">
            <v>12086</v>
          </cell>
          <cell r="K95">
            <v>17498</v>
          </cell>
          <cell r="L95">
            <v>17956</v>
          </cell>
          <cell r="M95">
            <v>14995</v>
          </cell>
          <cell r="N95">
            <v>15185</v>
          </cell>
          <cell r="O95">
            <v>12753</v>
          </cell>
          <cell r="P95">
            <v>14428</v>
          </cell>
          <cell r="Q95">
            <v>13673</v>
          </cell>
          <cell r="R95">
            <v>0.84937111229158446</v>
          </cell>
        </row>
        <row r="96">
          <cell r="D96" t="str">
            <v>PAR</v>
          </cell>
          <cell r="E96">
            <v>17435</v>
          </cell>
          <cell r="F96">
            <v>11625</v>
          </cell>
          <cell r="G96">
            <v>9110</v>
          </cell>
          <cell r="H96">
            <v>12916</v>
          </cell>
          <cell r="I96">
            <v>14402</v>
          </cell>
          <cell r="J96">
            <v>15316</v>
          </cell>
          <cell r="K96">
            <v>16858</v>
          </cell>
          <cell r="L96">
            <v>16697</v>
          </cell>
          <cell r="M96">
            <v>17167</v>
          </cell>
          <cell r="N96">
            <v>16841</v>
          </cell>
          <cell r="O96">
            <v>15429</v>
          </cell>
          <cell r="P96">
            <v>17138</v>
          </cell>
          <cell r="Q96">
            <v>15841</v>
          </cell>
          <cell r="R96">
            <v>0.86816968520438553</v>
          </cell>
        </row>
        <row r="97">
          <cell r="D97" t="str">
            <v>PCA</v>
          </cell>
          <cell r="E97">
            <v>19284</v>
          </cell>
          <cell r="F97">
            <v>15953</v>
          </cell>
          <cell r="G97">
            <v>15839</v>
          </cell>
          <cell r="H97">
            <v>18286</v>
          </cell>
          <cell r="I97">
            <v>18947</v>
          </cell>
          <cell r="J97">
            <v>18212</v>
          </cell>
          <cell r="K97">
            <v>18508</v>
          </cell>
          <cell r="L97">
            <v>18814</v>
          </cell>
          <cell r="M97">
            <v>18913</v>
          </cell>
          <cell r="N97">
            <v>18631</v>
          </cell>
          <cell r="O97">
            <v>19010</v>
          </cell>
          <cell r="P97">
            <v>18760</v>
          </cell>
          <cell r="Q97">
            <v>20407</v>
          </cell>
          <cell r="R97">
            <v>0.90302347233792324</v>
          </cell>
        </row>
        <row r="98">
          <cell r="D98" t="str">
            <v>PPA</v>
          </cell>
          <cell r="E98">
            <v>6428</v>
          </cell>
          <cell r="F98">
            <v>5070</v>
          </cell>
          <cell r="G98">
            <v>5767</v>
          </cell>
          <cell r="H98">
            <v>6037</v>
          </cell>
          <cell r="I98">
            <v>5761</v>
          </cell>
          <cell r="J98">
            <v>5690</v>
          </cell>
          <cell r="K98">
            <v>6539</v>
          </cell>
          <cell r="L98">
            <v>6656</v>
          </cell>
          <cell r="M98">
            <v>6686</v>
          </cell>
          <cell r="N98">
            <v>6046</v>
          </cell>
          <cell r="O98">
            <v>5860</v>
          </cell>
          <cell r="P98">
            <v>5590</v>
          </cell>
          <cell r="Q98">
            <v>5564</v>
          </cell>
          <cell r="R98">
            <v>0.89387698750546485</v>
          </cell>
        </row>
        <row r="99">
          <cell r="D99" t="str">
            <v>PDG</v>
          </cell>
          <cell r="E99">
            <v>7508</v>
          </cell>
          <cell r="F99">
            <v>5689</v>
          </cell>
          <cell r="G99">
            <v>5113</v>
          </cell>
          <cell r="H99">
            <v>5821</v>
          </cell>
          <cell r="I99">
            <v>6266</v>
          </cell>
          <cell r="J99">
            <v>7376</v>
          </cell>
          <cell r="K99">
            <v>7111</v>
          </cell>
          <cell r="L99">
            <v>7685</v>
          </cell>
          <cell r="M99">
            <v>6957</v>
          </cell>
          <cell r="N99">
            <v>7410</v>
          </cell>
          <cell r="O99">
            <v>5962</v>
          </cell>
          <cell r="P99">
            <v>5027</v>
          </cell>
          <cell r="Q99">
            <v>6789</v>
          </cell>
          <cell r="R99">
            <v>0.84794554827085722</v>
          </cell>
        </row>
        <row r="100">
          <cell r="D100" t="str">
            <v>PGI</v>
          </cell>
          <cell r="E100">
            <v>9216</v>
          </cell>
          <cell r="F100">
            <v>6970</v>
          </cell>
          <cell r="G100">
            <v>7541</v>
          </cell>
          <cell r="H100">
            <v>8295</v>
          </cell>
          <cell r="I100">
            <v>8214</v>
          </cell>
          <cell r="J100">
            <v>8783</v>
          </cell>
          <cell r="K100">
            <v>9153</v>
          </cell>
          <cell r="L100">
            <v>7799</v>
          </cell>
          <cell r="M100">
            <v>8205</v>
          </cell>
          <cell r="N100">
            <v>7638</v>
          </cell>
          <cell r="O100">
            <v>5793</v>
          </cell>
          <cell r="P100">
            <v>7081</v>
          </cell>
          <cell r="Q100">
            <v>6181</v>
          </cell>
          <cell r="R100">
            <v>0.84192207532051277</v>
          </cell>
        </row>
        <row r="101">
          <cell r="D101" t="str">
            <v>PIT</v>
          </cell>
          <cell r="E101">
            <v>7801</v>
          </cell>
          <cell r="F101">
            <v>6567</v>
          </cell>
          <cell r="G101">
            <v>6480</v>
          </cell>
          <cell r="H101">
            <v>8010</v>
          </cell>
          <cell r="I101">
            <v>8260</v>
          </cell>
          <cell r="J101">
            <v>7163</v>
          </cell>
          <cell r="K101">
            <v>5797</v>
          </cell>
          <cell r="L101">
            <v>5682</v>
          </cell>
          <cell r="M101">
            <v>5917</v>
          </cell>
          <cell r="N101">
            <v>6003</v>
          </cell>
          <cell r="O101">
            <v>7083</v>
          </cell>
          <cell r="P101">
            <v>7844</v>
          </cell>
          <cell r="Q101">
            <v>7580</v>
          </cell>
          <cell r="R101">
            <v>0.83988638480163902</v>
          </cell>
        </row>
        <row r="102">
          <cell r="D102" t="str">
            <v>PTL</v>
          </cell>
          <cell r="E102">
            <v>11008</v>
          </cell>
          <cell r="F102">
            <v>9639</v>
          </cell>
          <cell r="G102">
            <v>10207</v>
          </cell>
          <cell r="H102">
            <v>10143</v>
          </cell>
          <cell r="I102">
            <v>9275</v>
          </cell>
          <cell r="J102">
            <v>9025</v>
          </cell>
          <cell r="K102">
            <v>9204</v>
          </cell>
          <cell r="L102">
            <v>9245</v>
          </cell>
          <cell r="M102">
            <v>10032</v>
          </cell>
          <cell r="N102">
            <v>9624</v>
          </cell>
          <cell r="O102">
            <v>11449</v>
          </cell>
          <cell r="P102">
            <v>10823</v>
          </cell>
          <cell r="Q102">
            <v>10474</v>
          </cell>
          <cell r="R102">
            <v>0.87443310467155344</v>
          </cell>
        </row>
        <row r="103">
          <cell r="D103" t="str">
            <v>PDS</v>
          </cell>
          <cell r="E103">
            <v>4388</v>
          </cell>
          <cell r="F103">
            <v>4041</v>
          </cell>
          <cell r="G103">
            <v>4056</v>
          </cell>
          <cell r="H103">
            <v>4453</v>
          </cell>
          <cell r="I103">
            <v>4431</v>
          </cell>
          <cell r="J103">
            <v>4629</v>
          </cell>
          <cell r="K103">
            <v>4699</v>
          </cell>
          <cell r="L103">
            <v>4866</v>
          </cell>
          <cell r="M103">
            <v>4783</v>
          </cell>
          <cell r="N103">
            <v>4697</v>
          </cell>
          <cell r="O103">
            <v>4318</v>
          </cell>
          <cell r="P103">
            <v>4382</v>
          </cell>
          <cell r="Q103">
            <v>4369</v>
          </cell>
          <cell r="R103">
            <v>0.91865060545701716</v>
          </cell>
        </row>
        <row r="104">
          <cell r="D104" t="str">
            <v>PRG 1</v>
          </cell>
          <cell r="E104">
            <v>20636</v>
          </cell>
          <cell r="F104">
            <v>19282</v>
          </cell>
          <cell r="G104">
            <v>17257</v>
          </cell>
          <cell r="H104">
            <v>16004</v>
          </cell>
          <cell r="I104">
            <v>10394</v>
          </cell>
          <cell r="J104">
            <v>7272</v>
          </cell>
          <cell r="K104">
            <v>17843</v>
          </cell>
          <cell r="L104">
            <v>18986</v>
          </cell>
          <cell r="M104">
            <v>19125</v>
          </cell>
          <cell r="N104">
            <v>22631</v>
          </cell>
          <cell r="O104">
            <v>9454</v>
          </cell>
          <cell r="P104">
            <v>20611</v>
          </cell>
          <cell r="Q104">
            <v>21249</v>
          </cell>
          <cell r="R104">
            <v>0.75031185949837353</v>
          </cell>
        </row>
        <row r="105">
          <cell r="D105" t="str">
            <v>PRG 2</v>
          </cell>
          <cell r="E105">
            <v>16141</v>
          </cell>
          <cell r="F105">
            <v>11811</v>
          </cell>
          <cell r="G105">
            <v>12224</v>
          </cell>
          <cell r="H105">
            <v>13254</v>
          </cell>
          <cell r="I105">
            <v>13529</v>
          </cell>
          <cell r="J105">
            <v>12129</v>
          </cell>
          <cell r="K105">
            <v>13838</v>
          </cell>
          <cell r="L105">
            <v>14152</v>
          </cell>
          <cell r="M105">
            <v>14018</v>
          </cell>
          <cell r="N105">
            <v>17158</v>
          </cell>
          <cell r="O105">
            <v>16359</v>
          </cell>
          <cell r="P105">
            <v>14376</v>
          </cell>
          <cell r="Q105">
            <v>14149</v>
          </cell>
          <cell r="R105">
            <v>0.82104781801716176</v>
          </cell>
        </row>
        <row r="106">
          <cell r="D106" t="str">
            <v>RES 1</v>
          </cell>
          <cell r="E106">
            <v>25099</v>
          </cell>
          <cell r="F106">
            <v>18853</v>
          </cell>
          <cell r="G106">
            <v>21704</v>
          </cell>
          <cell r="H106">
            <v>22042</v>
          </cell>
          <cell r="I106">
            <v>9347</v>
          </cell>
          <cell r="J106">
            <v>5480</v>
          </cell>
          <cell r="K106">
            <v>22483</v>
          </cell>
          <cell r="L106">
            <v>8805</v>
          </cell>
          <cell r="M106">
            <v>22288</v>
          </cell>
          <cell r="N106">
            <v>22966</v>
          </cell>
          <cell r="O106">
            <v>5839</v>
          </cell>
          <cell r="P106">
            <v>23488</v>
          </cell>
          <cell r="Q106">
            <v>22217</v>
          </cell>
          <cell r="R106">
            <v>0.70677348469292367</v>
          </cell>
        </row>
        <row r="107">
          <cell r="D107" t="str">
            <v>RES 2</v>
          </cell>
          <cell r="E107">
            <v>22388</v>
          </cell>
          <cell r="F107">
            <v>11177</v>
          </cell>
          <cell r="G107">
            <v>23208</v>
          </cell>
          <cell r="H107">
            <v>19356</v>
          </cell>
          <cell r="I107">
            <v>15115</v>
          </cell>
          <cell r="J107">
            <v>14432</v>
          </cell>
          <cell r="K107">
            <v>20731</v>
          </cell>
          <cell r="L107">
            <v>16086</v>
          </cell>
          <cell r="M107">
            <v>21989</v>
          </cell>
          <cell r="N107">
            <v>22477</v>
          </cell>
          <cell r="O107">
            <v>14608</v>
          </cell>
          <cell r="P107">
            <v>23257</v>
          </cell>
          <cell r="Q107">
            <v>22569</v>
          </cell>
          <cell r="R107">
            <v>0.81825819190913573</v>
          </cell>
        </row>
        <row r="108">
          <cell r="D108" t="str">
            <v>RNO</v>
          </cell>
          <cell r="E108">
            <v>20627</v>
          </cell>
          <cell r="F108">
            <v>20597</v>
          </cell>
          <cell r="G108">
            <v>18305</v>
          </cell>
          <cell r="H108">
            <v>19342</v>
          </cell>
          <cell r="I108">
            <v>19863</v>
          </cell>
          <cell r="J108">
            <v>19179</v>
          </cell>
          <cell r="K108">
            <v>20661</v>
          </cell>
          <cell r="L108">
            <v>21989</v>
          </cell>
          <cell r="M108">
            <v>19558</v>
          </cell>
          <cell r="N108">
            <v>19284</v>
          </cell>
          <cell r="O108">
            <v>19810</v>
          </cell>
          <cell r="P108">
            <v>23600</v>
          </cell>
          <cell r="Q108">
            <v>20167</v>
          </cell>
          <cell r="R108">
            <v>0.85717731421121257</v>
          </cell>
        </row>
        <row r="109">
          <cell r="D109" t="str">
            <v>RIB 1</v>
          </cell>
          <cell r="E109">
            <v>21145</v>
          </cell>
          <cell r="F109">
            <v>16143</v>
          </cell>
          <cell r="G109">
            <v>19187</v>
          </cell>
          <cell r="H109">
            <v>19475</v>
          </cell>
          <cell r="I109">
            <v>18286</v>
          </cell>
          <cell r="J109">
            <v>17086</v>
          </cell>
          <cell r="K109">
            <v>17296</v>
          </cell>
          <cell r="L109">
            <v>18197</v>
          </cell>
          <cell r="M109">
            <v>18338</v>
          </cell>
          <cell r="N109">
            <v>17382</v>
          </cell>
          <cell r="O109">
            <v>17436</v>
          </cell>
          <cell r="P109">
            <v>21344</v>
          </cell>
          <cell r="Q109">
            <v>21336</v>
          </cell>
          <cell r="R109">
            <v>0.87450625648714109</v>
          </cell>
        </row>
        <row r="110">
          <cell r="D110" t="str">
            <v>RIB 2</v>
          </cell>
          <cell r="E110">
            <v>22137</v>
          </cell>
          <cell r="F110">
            <v>19404</v>
          </cell>
          <cell r="G110">
            <v>19182</v>
          </cell>
          <cell r="H110">
            <v>19691</v>
          </cell>
          <cell r="I110">
            <v>19291</v>
          </cell>
          <cell r="J110">
            <v>16501</v>
          </cell>
          <cell r="K110">
            <v>16498</v>
          </cell>
          <cell r="L110">
            <v>17132</v>
          </cell>
          <cell r="M110">
            <v>17311</v>
          </cell>
          <cell r="N110">
            <v>18621</v>
          </cell>
          <cell r="O110">
            <v>18315</v>
          </cell>
          <cell r="P110">
            <v>23702</v>
          </cell>
          <cell r="Q110">
            <v>22892</v>
          </cell>
          <cell r="R110">
            <v>0.81355354627652321</v>
          </cell>
        </row>
        <row r="111">
          <cell r="D111" t="str">
            <v>SJB</v>
          </cell>
          <cell r="E111">
            <v>17160</v>
          </cell>
          <cell r="F111">
            <v>13665</v>
          </cell>
          <cell r="G111">
            <v>17192</v>
          </cell>
          <cell r="H111">
            <v>15851</v>
          </cell>
          <cell r="I111">
            <v>14744</v>
          </cell>
          <cell r="J111">
            <v>12655</v>
          </cell>
          <cell r="K111">
            <v>17378</v>
          </cell>
          <cell r="L111">
            <v>13727</v>
          </cell>
          <cell r="M111">
            <v>16968</v>
          </cell>
          <cell r="N111">
            <v>16455</v>
          </cell>
          <cell r="O111">
            <v>12579</v>
          </cell>
          <cell r="P111">
            <v>17119</v>
          </cell>
          <cell r="Q111">
            <v>16730</v>
          </cell>
          <cell r="R111">
            <v>0.89513266110112699</v>
          </cell>
        </row>
        <row r="112">
          <cell r="D112" t="str">
            <v>SAD</v>
          </cell>
          <cell r="E112">
            <v>14040</v>
          </cell>
          <cell r="F112">
            <v>10900</v>
          </cell>
          <cell r="G112">
            <v>10723</v>
          </cell>
          <cell r="H112">
            <v>11456</v>
          </cell>
          <cell r="I112">
            <v>11877</v>
          </cell>
          <cell r="J112">
            <v>11656</v>
          </cell>
          <cell r="K112">
            <v>12524</v>
          </cell>
          <cell r="L112">
            <v>13307</v>
          </cell>
          <cell r="M112">
            <v>13498</v>
          </cell>
          <cell r="N112">
            <v>13489</v>
          </cell>
          <cell r="O112">
            <v>13489</v>
          </cell>
          <cell r="P112">
            <v>13489</v>
          </cell>
          <cell r="Q112">
            <v>13489</v>
          </cell>
          <cell r="R112">
            <v>0.89818650010957701</v>
          </cell>
        </row>
        <row r="113">
          <cell r="D113" t="str">
            <v>SCA 1</v>
          </cell>
          <cell r="E113">
            <v>23995</v>
          </cell>
          <cell r="F113">
            <v>14778</v>
          </cell>
          <cell r="G113">
            <v>11423</v>
          </cell>
          <cell r="H113">
            <v>10818</v>
          </cell>
          <cell r="I113">
            <v>14958</v>
          </cell>
          <cell r="J113">
            <v>7308</v>
          </cell>
          <cell r="K113">
            <v>14539</v>
          </cell>
          <cell r="L113">
            <v>11250</v>
          </cell>
          <cell r="M113">
            <v>15210</v>
          </cell>
          <cell r="N113">
            <v>15829</v>
          </cell>
          <cell r="O113">
            <v>8372</v>
          </cell>
          <cell r="P113">
            <v>16949</v>
          </cell>
          <cell r="Q113">
            <v>16130</v>
          </cell>
          <cell r="R113">
            <v>0.58204113036369765</v>
          </cell>
        </row>
        <row r="114">
          <cell r="D114" t="str">
            <v>SCA 2</v>
          </cell>
          <cell r="E114">
            <v>25515</v>
          </cell>
          <cell r="F114">
            <v>18023</v>
          </cell>
          <cell r="G114">
            <v>25392</v>
          </cell>
          <cell r="H114">
            <v>25535</v>
          </cell>
          <cell r="I114">
            <v>23983</v>
          </cell>
          <cell r="J114">
            <v>14794</v>
          </cell>
          <cell r="K114">
            <v>20804</v>
          </cell>
          <cell r="L114">
            <v>19222</v>
          </cell>
          <cell r="M114">
            <v>20328</v>
          </cell>
          <cell r="N114">
            <v>20154</v>
          </cell>
          <cell r="O114">
            <v>14559</v>
          </cell>
          <cell r="P114">
            <v>21220</v>
          </cell>
          <cell r="Q114">
            <v>20442</v>
          </cell>
          <cell r="R114">
            <v>0.81327589582925397</v>
          </cell>
        </row>
        <row r="115">
          <cell r="D115" t="str">
            <v>SSI</v>
          </cell>
          <cell r="E115">
            <v>12773</v>
          </cell>
          <cell r="F115">
            <v>9268</v>
          </cell>
          <cell r="G115">
            <v>9974</v>
          </cell>
          <cell r="H115">
            <v>9836</v>
          </cell>
          <cell r="I115">
            <v>9482</v>
          </cell>
          <cell r="J115">
            <v>10229</v>
          </cell>
          <cell r="K115">
            <v>11329</v>
          </cell>
          <cell r="L115">
            <v>12217</v>
          </cell>
          <cell r="M115">
            <v>12966</v>
          </cell>
          <cell r="N115">
            <v>13206</v>
          </cell>
          <cell r="O115">
            <v>11132</v>
          </cell>
          <cell r="P115">
            <v>11377</v>
          </cell>
          <cell r="Q115">
            <v>10072</v>
          </cell>
          <cell r="R115">
            <v>0.83796992043243745</v>
          </cell>
        </row>
        <row r="116">
          <cell r="D116" t="str">
            <v>SRN</v>
          </cell>
          <cell r="E116">
            <v>13169</v>
          </cell>
          <cell r="F116">
            <v>8569</v>
          </cell>
          <cell r="G116">
            <v>11202</v>
          </cell>
          <cell r="H116">
            <v>12452</v>
          </cell>
          <cell r="I116">
            <v>12713</v>
          </cell>
          <cell r="J116">
            <v>12958</v>
          </cell>
          <cell r="K116">
            <v>12989</v>
          </cell>
          <cell r="L116">
            <v>13740</v>
          </cell>
          <cell r="M116">
            <v>13936</v>
          </cell>
          <cell r="N116">
            <v>12984</v>
          </cell>
          <cell r="O116">
            <v>13191</v>
          </cell>
          <cell r="P116">
            <v>12401</v>
          </cell>
          <cell r="Q116">
            <v>11953</v>
          </cell>
          <cell r="R116">
            <v>0.89561622361564952</v>
          </cell>
        </row>
        <row r="117">
          <cell r="D117" t="str">
            <v>STZ</v>
          </cell>
          <cell r="E117">
            <v>28291</v>
          </cell>
          <cell r="F117">
            <v>16359</v>
          </cell>
          <cell r="G117">
            <v>16134</v>
          </cell>
          <cell r="H117">
            <v>24420</v>
          </cell>
          <cell r="I117">
            <v>22721</v>
          </cell>
          <cell r="J117">
            <v>21025</v>
          </cell>
          <cell r="K117">
            <v>21320</v>
          </cell>
          <cell r="L117">
            <v>23940</v>
          </cell>
          <cell r="M117">
            <v>25765</v>
          </cell>
          <cell r="N117">
            <v>27170</v>
          </cell>
          <cell r="O117">
            <v>28639</v>
          </cell>
          <cell r="P117">
            <v>29664</v>
          </cell>
          <cell r="Q117">
            <v>31138</v>
          </cell>
          <cell r="R117">
            <v>0.78209163179296137</v>
          </cell>
        </row>
        <row r="118">
          <cell r="D118" t="str">
            <v>TVA</v>
          </cell>
          <cell r="E118">
            <v>3706</v>
          </cell>
          <cell r="F118">
            <v>3790</v>
          </cell>
          <cell r="G118">
            <v>3672</v>
          </cell>
          <cell r="H118">
            <v>3672</v>
          </cell>
          <cell r="I118">
            <v>3672</v>
          </cell>
          <cell r="J118">
            <v>3672</v>
          </cell>
          <cell r="K118">
            <v>3672</v>
          </cell>
          <cell r="L118">
            <v>3672</v>
          </cell>
          <cell r="M118">
            <v>3672</v>
          </cell>
          <cell r="N118">
            <v>3672</v>
          </cell>
          <cell r="O118">
            <v>3672</v>
          </cell>
          <cell r="P118">
            <v>3672</v>
          </cell>
          <cell r="Q118">
            <v>3672</v>
          </cell>
          <cell r="R118">
            <v>0.97195047696366954</v>
          </cell>
        </row>
        <row r="119">
          <cell r="D119" t="str">
            <v>URP</v>
          </cell>
          <cell r="E119">
            <v>20068</v>
          </cell>
          <cell r="F119">
            <v>19503</v>
          </cell>
          <cell r="G119">
            <v>19316</v>
          </cell>
          <cell r="H119">
            <v>20194</v>
          </cell>
          <cell r="I119">
            <v>20595</v>
          </cell>
          <cell r="J119">
            <v>19903</v>
          </cell>
          <cell r="K119">
            <v>20177</v>
          </cell>
          <cell r="L119">
            <v>20335</v>
          </cell>
          <cell r="M119">
            <v>18741</v>
          </cell>
          <cell r="N119">
            <v>19941</v>
          </cell>
          <cell r="O119">
            <v>19009</v>
          </cell>
          <cell r="P119">
            <v>19445</v>
          </cell>
          <cell r="Q119">
            <v>18567</v>
          </cell>
          <cell r="R119">
            <v>0.95539992903430637</v>
          </cell>
        </row>
        <row r="120">
          <cell r="D120" t="str">
            <v>UDO</v>
          </cell>
          <cell r="E120">
            <v>2413</v>
          </cell>
          <cell r="F120">
            <v>1747</v>
          </cell>
          <cell r="G120">
            <v>2134</v>
          </cell>
          <cell r="H120">
            <v>1795</v>
          </cell>
          <cell r="I120">
            <v>2119</v>
          </cell>
          <cell r="J120">
            <v>2324</v>
          </cell>
          <cell r="K120">
            <v>2583</v>
          </cell>
          <cell r="L120">
            <v>2580</v>
          </cell>
          <cell r="M120">
            <v>2354</v>
          </cell>
          <cell r="N120">
            <v>2188</v>
          </cell>
          <cell r="O120">
            <v>2194</v>
          </cell>
          <cell r="P120">
            <v>2194</v>
          </cell>
          <cell r="Q120">
            <v>2194</v>
          </cell>
          <cell r="R120">
            <v>0.85824473629351672</v>
          </cell>
        </row>
        <row r="121">
          <cell r="D121" t="str">
            <v>UGP</v>
          </cell>
          <cell r="E121">
            <v>6569</v>
          </cell>
          <cell r="F121">
            <v>3485</v>
          </cell>
          <cell r="G121">
            <v>3771</v>
          </cell>
          <cell r="H121">
            <v>3788</v>
          </cell>
          <cell r="I121">
            <v>3964</v>
          </cell>
          <cell r="J121">
            <v>5071</v>
          </cell>
          <cell r="K121">
            <v>5690</v>
          </cell>
          <cell r="L121">
            <v>6826</v>
          </cell>
          <cell r="M121">
            <v>6120</v>
          </cell>
          <cell r="N121">
            <v>7233</v>
          </cell>
          <cell r="O121">
            <v>6073</v>
          </cell>
          <cell r="P121">
            <v>7239</v>
          </cell>
          <cell r="Q121">
            <v>4330</v>
          </cell>
          <cell r="R121">
            <v>0.74552371236996196</v>
          </cell>
        </row>
        <row r="122">
          <cell r="D122" t="str">
            <v>VAB</v>
          </cell>
          <cell r="E122">
            <v>19635</v>
          </cell>
          <cell r="F122">
            <v>16498</v>
          </cell>
          <cell r="G122">
            <v>17446</v>
          </cell>
          <cell r="H122">
            <v>18765</v>
          </cell>
          <cell r="I122">
            <v>17506</v>
          </cell>
          <cell r="J122">
            <v>19354</v>
          </cell>
          <cell r="K122">
            <v>19297</v>
          </cell>
          <cell r="L122">
            <v>17969</v>
          </cell>
          <cell r="M122">
            <v>18911</v>
          </cell>
          <cell r="N122">
            <v>18885</v>
          </cell>
          <cell r="O122">
            <v>16401</v>
          </cell>
          <cell r="P122">
            <v>18547</v>
          </cell>
          <cell r="Q122">
            <v>20172</v>
          </cell>
          <cell r="R122">
            <v>0.91286474778443838</v>
          </cell>
        </row>
        <row r="123">
          <cell r="D123" t="str">
            <v>VDO</v>
          </cell>
          <cell r="E123">
            <v>6316</v>
          </cell>
          <cell r="F123">
            <v>5350</v>
          </cell>
          <cell r="G123">
            <v>5888</v>
          </cell>
          <cell r="H123">
            <v>6521</v>
          </cell>
          <cell r="I123">
            <v>6623</v>
          </cell>
          <cell r="J123">
            <v>5317</v>
          </cell>
          <cell r="K123">
            <v>3692</v>
          </cell>
          <cell r="L123">
            <v>4150</v>
          </cell>
          <cell r="M123">
            <v>4451</v>
          </cell>
          <cell r="N123">
            <v>4386</v>
          </cell>
          <cell r="O123">
            <v>6613</v>
          </cell>
          <cell r="P123">
            <v>5922</v>
          </cell>
          <cell r="Q123">
            <v>5554</v>
          </cell>
          <cell r="R123">
            <v>0.822111755072649</v>
          </cell>
        </row>
        <row r="124">
          <cell r="D124" t="str">
            <v>AER</v>
          </cell>
          <cell r="E124">
            <v>14285</v>
          </cell>
          <cell r="F124">
            <v>17901</v>
          </cell>
          <cell r="G124">
            <v>9825</v>
          </cell>
          <cell r="H124">
            <v>13773</v>
          </cell>
          <cell r="I124">
            <v>12956</v>
          </cell>
          <cell r="J124">
            <v>9014</v>
          </cell>
          <cell r="K124">
            <v>12266</v>
          </cell>
          <cell r="L124">
            <v>14256</v>
          </cell>
          <cell r="M124">
            <v>13536</v>
          </cell>
          <cell r="N124">
            <v>12735</v>
          </cell>
          <cell r="O124">
            <v>8626</v>
          </cell>
          <cell r="P124">
            <v>16185</v>
          </cell>
          <cell r="Q124">
            <v>15808</v>
          </cell>
          <cell r="R124">
            <v>0.73552401455870542</v>
          </cell>
        </row>
        <row r="125">
          <cell r="D125" t="str">
            <v>AGU</v>
          </cell>
          <cell r="E125">
            <v>15283</v>
          </cell>
          <cell r="F125">
            <v>10146</v>
          </cell>
          <cell r="G125">
            <v>14161</v>
          </cell>
          <cell r="H125">
            <v>15280</v>
          </cell>
          <cell r="I125">
            <v>14816</v>
          </cell>
          <cell r="J125">
            <v>14156</v>
          </cell>
          <cell r="K125">
            <v>14860</v>
          </cell>
          <cell r="L125">
            <v>14337</v>
          </cell>
          <cell r="M125">
            <v>14381</v>
          </cell>
          <cell r="N125">
            <v>14538</v>
          </cell>
          <cell r="O125">
            <v>14483</v>
          </cell>
          <cell r="P125">
            <v>15124</v>
          </cell>
          <cell r="Q125">
            <v>14948</v>
          </cell>
          <cell r="R125">
            <v>0.93876554643419785</v>
          </cell>
        </row>
        <row r="126">
          <cell r="D126" t="str">
            <v>AIR</v>
          </cell>
          <cell r="E126">
            <v>3903</v>
          </cell>
          <cell r="F126">
            <v>3681</v>
          </cell>
          <cell r="G126">
            <v>4673</v>
          </cell>
          <cell r="H126">
            <v>4289</v>
          </cell>
          <cell r="I126">
            <v>3700</v>
          </cell>
          <cell r="J126">
            <v>3879</v>
          </cell>
          <cell r="K126">
            <v>4037</v>
          </cell>
          <cell r="L126">
            <v>3546</v>
          </cell>
          <cell r="M126">
            <v>3544</v>
          </cell>
          <cell r="N126">
            <v>3544</v>
          </cell>
          <cell r="O126">
            <v>3544</v>
          </cell>
          <cell r="P126">
            <v>3544</v>
          </cell>
          <cell r="Q126">
            <v>3983</v>
          </cell>
          <cell r="R126">
            <v>0.82086947933299315</v>
          </cell>
        </row>
        <row r="127">
          <cell r="D127" t="str">
            <v>AMC 1</v>
          </cell>
          <cell r="E127">
            <v>19223</v>
          </cell>
          <cell r="F127">
            <v>18525</v>
          </cell>
          <cell r="G127">
            <v>17483</v>
          </cell>
          <cell r="H127">
            <v>16123</v>
          </cell>
          <cell r="I127">
            <v>15213</v>
          </cell>
          <cell r="J127">
            <v>15078</v>
          </cell>
          <cell r="K127">
            <v>15559</v>
          </cell>
          <cell r="L127">
            <v>15112</v>
          </cell>
          <cell r="M127">
            <v>15899</v>
          </cell>
          <cell r="N127">
            <v>17602</v>
          </cell>
          <cell r="O127">
            <v>17710</v>
          </cell>
          <cell r="P127">
            <v>21287</v>
          </cell>
          <cell r="Q127">
            <v>20483</v>
          </cell>
          <cell r="R127">
            <v>0.81413719460414624</v>
          </cell>
        </row>
        <row r="128">
          <cell r="D128" t="str">
            <v>AMC 2</v>
          </cell>
          <cell r="E128">
            <v>23017</v>
          </cell>
          <cell r="F128">
            <v>22084</v>
          </cell>
          <cell r="G128">
            <v>20791</v>
          </cell>
          <cell r="H128">
            <v>20750</v>
          </cell>
          <cell r="I128">
            <v>22451</v>
          </cell>
          <cell r="J128">
            <v>22060</v>
          </cell>
          <cell r="K128">
            <v>23054</v>
          </cell>
          <cell r="L128">
            <v>23662</v>
          </cell>
          <cell r="M128">
            <v>23808</v>
          </cell>
          <cell r="N128">
            <v>23551</v>
          </cell>
          <cell r="O128">
            <v>23799</v>
          </cell>
          <cell r="P128">
            <v>22256</v>
          </cell>
          <cell r="Q128">
            <v>21204</v>
          </cell>
          <cell r="R128">
            <v>0.94501848118279574</v>
          </cell>
        </row>
        <row r="129">
          <cell r="D129" t="str">
            <v>ANT</v>
          </cell>
          <cell r="E129">
            <v>21311</v>
          </cell>
          <cell r="F129">
            <v>15068</v>
          </cell>
          <cell r="G129">
            <v>20934</v>
          </cell>
          <cell r="H129">
            <v>20857</v>
          </cell>
          <cell r="I129">
            <v>20829</v>
          </cell>
          <cell r="J129">
            <v>16344</v>
          </cell>
          <cell r="K129">
            <v>19478</v>
          </cell>
          <cell r="L129">
            <v>17627</v>
          </cell>
          <cell r="M129">
            <v>19857</v>
          </cell>
          <cell r="N129">
            <v>20007</v>
          </cell>
          <cell r="O129">
            <v>15987</v>
          </cell>
          <cell r="P129">
            <v>19393</v>
          </cell>
          <cell r="Q129">
            <v>21467</v>
          </cell>
          <cell r="R129">
            <v>0.8928158067301869</v>
          </cell>
        </row>
        <row r="130">
          <cell r="D130" t="str">
            <v>ATU</v>
          </cell>
          <cell r="E130">
            <v>17544</v>
          </cell>
          <cell r="F130">
            <v>13804</v>
          </cell>
          <cell r="G130">
            <v>17341</v>
          </cell>
          <cell r="H130">
            <v>16107</v>
          </cell>
          <cell r="I130">
            <v>15706</v>
          </cell>
          <cell r="J130">
            <v>15516</v>
          </cell>
          <cell r="K130">
            <v>16074</v>
          </cell>
          <cell r="L130">
            <v>16709</v>
          </cell>
          <cell r="M130">
            <v>17870</v>
          </cell>
          <cell r="N130">
            <v>17585</v>
          </cell>
          <cell r="O130">
            <v>17191</v>
          </cell>
          <cell r="P130">
            <v>18753</v>
          </cell>
          <cell r="Q130">
            <v>17131</v>
          </cell>
          <cell r="R130">
            <v>0.89147172349859916</v>
          </cell>
        </row>
        <row r="131">
          <cell r="D131" t="str">
            <v>AUS</v>
          </cell>
          <cell r="E131">
            <v>35485</v>
          </cell>
          <cell r="F131">
            <v>22814</v>
          </cell>
          <cell r="G131">
            <v>26310</v>
          </cell>
          <cell r="H131">
            <v>30547</v>
          </cell>
          <cell r="I131">
            <v>32218</v>
          </cell>
          <cell r="J131">
            <v>30542</v>
          </cell>
          <cell r="K131">
            <v>31940</v>
          </cell>
          <cell r="L131">
            <v>31536</v>
          </cell>
          <cell r="M131">
            <v>33846</v>
          </cell>
          <cell r="N131">
            <v>33704</v>
          </cell>
          <cell r="O131">
            <v>30604</v>
          </cell>
          <cell r="P131">
            <v>37811</v>
          </cell>
          <cell r="Q131">
            <v>32609</v>
          </cell>
          <cell r="R131">
            <v>0.83403893453878908</v>
          </cell>
        </row>
        <row r="132">
          <cell r="D132" t="str">
            <v>AUX</v>
          </cell>
          <cell r="E132">
            <v>22843</v>
          </cell>
          <cell r="F132">
            <v>17188</v>
          </cell>
          <cell r="G132">
            <v>19495</v>
          </cell>
          <cell r="H132">
            <v>21115</v>
          </cell>
          <cell r="I132">
            <v>21643</v>
          </cell>
          <cell r="J132">
            <v>21987</v>
          </cell>
          <cell r="K132">
            <v>20218</v>
          </cell>
          <cell r="L132">
            <v>22161</v>
          </cell>
          <cell r="M132">
            <v>22320</v>
          </cell>
          <cell r="N132">
            <v>21720</v>
          </cell>
          <cell r="O132">
            <v>21134</v>
          </cell>
          <cell r="P132">
            <v>19675</v>
          </cell>
          <cell r="Q132">
            <v>20400</v>
          </cell>
          <cell r="R132">
            <v>0.33058620057126387</v>
          </cell>
        </row>
        <row r="133">
          <cell r="D133" t="str">
            <v>BGU</v>
          </cell>
          <cell r="E133">
            <v>12315</v>
          </cell>
          <cell r="F133">
            <v>7643</v>
          </cell>
          <cell r="G133">
            <v>12105</v>
          </cell>
          <cell r="H133">
            <v>11042</v>
          </cell>
          <cell r="I133">
            <v>8582</v>
          </cell>
          <cell r="J133">
            <v>8238</v>
          </cell>
          <cell r="K133">
            <v>9714</v>
          </cell>
          <cell r="L133">
            <v>10925</v>
          </cell>
          <cell r="M133">
            <v>11421</v>
          </cell>
          <cell r="N133">
            <v>12508</v>
          </cell>
          <cell r="O133">
            <v>12440</v>
          </cell>
          <cell r="P133">
            <v>12486</v>
          </cell>
          <cell r="Q133">
            <v>12083</v>
          </cell>
          <cell r="R133">
            <v>0.87022459472091707</v>
          </cell>
        </row>
        <row r="134">
          <cell r="D134" t="str">
            <v>BSA</v>
          </cell>
          <cell r="E134">
            <v>1739</v>
          </cell>
          <cell r="F134">
            <v>1388</v>
          </cell>
          <cell r="G134">
            <v>1812</v>
          </cell>
          <cell r="H134">
            <v>1800</v>
          </cell>
          <cell r="I134">
            <v>1759</v>
          </cell>
          <cell r="J134">
            <v>1656</v>
          </cell>
          <cell r="K134">
            <v>1624</v>
          </cell>
          <cell r="L134">
            <v>1804</v>
          </cell>
          <cell r="M134">
            <v>1611</v>
          </cell>
          <cell r="N134">
            <v>1723</v>
          </cell>
          <cell r="O134">
            <v>1672</v>
          </cell>
          <cell r="P134">
            <v>1032</v>
          </cell>
          <cell r="Q134">
            <v>1779</v>
          </cell>
          <cell r="R134">
            <v>0.90843097300050946</v>
          </cell>
        </row>
        <row r="135">
          <cell r="D135" t="str">
            <v>BRI</v>
          </cell>
          <cell r="E135">
            <v>15301</v>
          </cell>
          <cell r="F135">
            <v>8780</v>
          </cell>
          <cell r="G135">
            <v>14644</v>
          </cell>
          <cell r="H135">
            <v>13564</v>
          </cell>
          <cell r="I135">
            <v>13860</v>
          </cell>
          <cell r="J135">
            <v>10857</v>
          </cell>
          <cell r="K135">
            <v>13217</v>
          </cell>
          <cell r="L135">
            <v>12409</v>
          </cell>
          <cell r="M135">
            <v>14398</v>
          </cell>
          <cell r="N135">
            <v>17315</v>
          </cell>
          <cell r="O135">
            <v>9932</v>
          </cell>
          <cell r="P135">
            <v>17196</v>
          </cell>
          <cell r="Q135">
            <v>14930</v>
          </cell>
          <cell r="R135">
            <v>0.78368244518980879</v>
          </cell>
        </row>
        <row r="136">
          <cell r="D136" t="str">
            <v>BBO</v>
          </cell>
          <cell r="E136">
            <v>14394</v>
          </cell>
          <cell r="F136">
            <v>10914</v>
          </cell>
          <cell r="G136">
            <v>13564</v>
          </cell>
          <cell r="H136">
            <v>14941</v>
          </cell>
          <cell r="I136">
            <v>13423</v>
          </cell>
          <cell r="J136">
            <v>12405</v>
          </cell>
          <cell r="K136">
            <v>13702</v>
          </cell>
          <cell r="L136">
            <v>14771</v>
          </cell>
          <cell r="M136">
            <v>13388.571428571429</v>
          </cell>
          <cell r="N136">
            <v>14040</v>
          </cell>
          <cell r="O136">
            <v>13510</v>
          </cell>
          <cell r="P136">
            <v>15572</v>
          </cell>
          <cell r="Q136">
            <v>13547</v>
          </cell>
          <cell r="R136">
            <v>0.25798260418589519</v>
          </cell>
        </row>
        <row r="137">
          <cell r="D137" t="str">
            <v>BAU 1(cuca)</v>
          </cell>
          <cell r="E137">
            <v>8955</v>
          </cell>
          <cell r="F137">
            <v>6911</v>
          </cell>
          <cell r="G137">
            <v>8693</v>
          </cell>
          <cell r="H137">
            <v>8424</v>
          </cell>
          <cell r="I137">
            <v>8944</v>
          </cell>
          <cell r="J137">
            <v>7726</v>
          </cell>
          <cell r="K137">
            <v>8967</v>
          </cell>
          <cell r="L137">
            <v>8376</v>
          </cell>
          <cell r="M137">
            <v>7574</v>
          </cell>
          <cell r="N137">
            <v>8975</v>
          </cell>
          <cell r="O137">
            <v>7414</v>
          </cell>
          <cell r="P137">
            <v>8925</v>
          </cell>
          <cell r="Q137">
            <v>8355</v>
          </cell>
          <cell r="R137">
            <v>0.92769659310049291</v>
          </cell>
        </row>
        <row r="138">
          <cell r="D138" t="str">
            <v>BAU 1</v>
          </cell>
          <cell r="E138">
            <v>17945</v>
          </cell>
          <cell r="F138">
            <v>13888</v>
          </cell>
          <cell r="G138">
            <v>17406</v>
          </cell>
          <cell r="H138">
            <v>16858</v>
          </cell>
          <cell r="I138">
            <v>17927</v>
          </cell>
          <cell r="J138">
            <v>15467</v>
          </cell>
          <cell r="K138">
            <v>17937</v>
          </cell>
          <cell r="L138">
            <v>16775</v>
          </cell>
          <cell r="M138">
            <v>15162</v>
          </cell>
          <cell r="N138">
            <v>18032</v>
          </cell>
          <cell r="O138">
            <v>14858</v>
          </cell>
          <cell r="P138">
            <v>17888</v>
          </cell>
          <cell r="Q138">
            <v>16759</v>
          </cell>
          <cell r="R138">
            <v>0.92769659310049291</v>
          </cell>
        </row>
        <row r="139">
          <cell r="D139" t="str">
            <v>BAU 2</v>
          </cell>
          <cell r="E139">
            <v>14668</v>
          </cell>
          <cell r="F139">
            <v>13011</v>
          </cell>
          <cell r="G139">
            <v>14068</v>
          </cell>
          <cell r="H139">
            <v>14374</v>
          </cell>
          <cell r="I139">
            <v>14233</v>
          </cell>
          <cell r="J139">
            <v>15166</v>
          </cell>
          <cell r="K139">
            <v>15120</v>
          </cell>
          <cell r="L139">
            <v>15231</v>
          </cell>
          <cell r="M139">
            <v>13903</v>
          </cell>
          <cell r="N139">
            <v>14670</v>
          </cell>
          <cell r="O139">
            <v>12799</v>
          </cell>
          <cell r="P139">
            <v>13912</v>
          </cell>
          <cell r="Q139">
            <v>13900</v>
          </cell>
          <cell r="R139">
            <v>0.92769659310049291</v>
          </cell>
        </row>
        <row r="140">
          <cell r="D140" t="str">
            <v>BAU 138</v>
          </cell>
          <cell r="E140">
            <v>14668</v>
          </cell>
          <cell r="F140">
            <v>13011</v>
          </cell>
          <cell r="G140">
            <v>14068</v>
          </cell>
          <cell r="H140">
            <v>14374</v>
          </cell>
          <cell r="I140">
            <v>14233</v>
          </cell>
          <cell r="J140">
            <v>15166</v>
          </cell>
          <cell r="K140">
            <v>15120</v>
          </cell>
          <cell r="L140">
            <v>15231</v>
          </cell>
          <cell r="M140">
            <v>13903</v>
          </cell>
          <cell r="N140">
            <v>14670</v>
          </cell>
          <cell r="O140">
            <v>12799</v>
          </cell>
          <cell r="P140">
            <v>13912</v>
          </cell>
          <cell r="Q140">
            <v>13900</v>
          </cell>
          <cell r="R140">
            <v>0.93460705140831202</v>
          </cell>
        </row>
        <row r="141">
          <cell r="D141" t="str">
            <v>BAU 2(cuca)</v>
          </cell>
          <cell r="E141">
            <v>8990</v>
          </cell>
          <cell r="F141">
            <v>6977</v>
          </cell>
          <cell r="G141">
            <v>8713</v>
          </cell>
          <cell r="H141">
            <v>8434</v>
          </cell>
          <cell r="I141">
            <v>8983</v>
          </cell>
          <cell r="J141">
            <v>7741</v>
          </cell>
          <cell r="K141">
            <v>8970</v>
          </cell>
          <cell r="L141">
            <v>8399</v>
          </cell>
          <cell r="M141">
            <v>7588</v>
          </cell>
          <cell r="N141">
            <v>9057</v>
          </cell>
          <cell r="O141">
            <v>7444</v>
          </cell>
          <cell r="P141">
            <v>8963</v>
          </cell>
          <cell r="Q141">
            <v>8404</v>
          </cell>
          <cell r="R141">
            <v>0.92289856549545202</v>
          </cell>
        </row>
        <row r="142">
          <cell r="D142" t="str">
            <v>BIR</v>
          </cell>
          <cell r="E142">
            <v>13563</v>
          </cell>
          <cell r="F142">
            <v>10917</v>
          </cell>
          <cell r="G142">
            <v>12255</v>
          </cell>
          <cell r="H142">
            <v>12555</v>
          </cell>
          <cell r="I142">
            <v>6397</v>
          </cell>
          <cell r="J142">
            <v>5651</v>
          </cell>
          <cell r="K142">
            <v>12039</v>
          </cell>
          <cell r="L142">
            <v>6854</v>
          </cell>
          <cell r="M142">
            <v>11487</v>
          </cell>
          <cell r="N142">
            <v>11803</v>
          </cell>
          <cell r="O142">
            <v>6419</v>
          </cell>
          <cell r="P142">
            <v>16546</v>
          </cell>
          <cell r="Q142">
            <v>15024</v>
          </cell>
          <cell r="R142">
            <v>0.6578861728142521</v>
          </cell>
        </row>
        <row r="143">
          <cell r="D143" t="str">
            <v>BOC</v>
          </cell>
          <cell r="E143">
            <v>3839</v>
          </cell>
          <cell r="F143">
            <v>3697</v>
          </cell>
          <cell r="G143">
            <v>3982</v>
          </cell>
          <cell r="H143">
            <v>2714</v>
          </cell>
          <cell r="I143">
            <v>3889</v>
          </cell>
          <cell r="J143">
            <v>2609</v>
          </cell>
          <cell r="K143">
            <v>3547</v>
          </cell>
          <cell r="L143">
            <v>3249</v>
          </cell>
          <cell r="M143">
            <v>3600</v>
          </cell>
          <cell r="N143">
            <v>3442</v>
          </cell>
          <cell r="O143">
            <v>2235</v>
          </cell>
          <cell r="P143">
            <v>3934</v>
          </cell>
          <cell r="Q143">
            <v>3218</v>
          </cell>
          <cell r="R143">
            <v>0.84910945408182981</v>
          </cell>
        </row>
        <row r="144">
          <cell r="D144" t="str">
            <v>BOT</v>
          </cell>
          <cell r="E144">
            <v>19957</v>
          </cell>
          <cell r="F144">
            <v>14488</v>
          </cell>
          <cell r="G144">
            <v>19390</v>
          </cell>
          <cell r="H144">
            <v>18932</v>
          </cell>
          <cell r="I144">
            <v>19626</v>
          </cell>
          <cell r="J144">
            <v>15023</v>
          </cell>
          <cell r="K144">
            <v>19145</v>
          </cell>
          <cell r="L144">
            <v>16044</v>
          </cell>
          <cell r="M144">
            <v>18771</v>
          </cell>
          <cell r="N144">
            <v>19622</v>
          </cell>
          <cell r="O144">
            <v>14786</v>
          </cell>
          <cell r="P144">
            <v>19680</v>
          </cell>
          <cell r="Q144">
            <v>19453</v>
          </cell>
          <cell r="R144">
            <v>0.9054736915136774</v>
          </cell>
        </row>
        <row r="145">
          <cell r="D145" t="str">
            <v>BRA</v>
          </cell>
          <cell r="E145">
            <v>4003</v>
          </cell>
          <cell r="F145">
            <v>3321</v>
          </cell>
          <cell r="G145">
            <v>3508</v>
          </cell>
          <cell r="H145">
            <v>3987</v>
          </cell>
          <cell r="I145">
            <v>3979</v>
          </cell>
          <cell r="J145">
            <v>4443</v>
          </cell>
          <cell r="K145">
            <v>4170</v>
          </cell>
          <cell r="L145">
            <v>4260</v>
          </cell>
          <cell r="M145">
            <v>4074</v>
          </cell>
          <cell r="N145">
            <v>3976</v>
          </cell>
          <cell r="O145">
            <v>3611</v>
          </cell>
          <cell r="P145">
            <v>4339</v>
          </cell>
          <cell r="Q145">
            <v>3720</v>
          </cell>
          <cell r="R145">
            <v>0.88974878373933064</v>
          </cell>
        </row>
        <row r="146">
          <cell r="D146" t="str">
            <v>CAF</v>
          </cell>
          <cell r="E146">
            <v>5093</v>
          </cell>
          <cell r="F146">
            <v>4693</v>
          </cell>
          <cell r="G146">
            <v>3812</v>
          </cell>
          <cell r="H146">
            <v>5001</v>
          </cell>
          <cell r="I146">
            <v>5009</v>
          </cell>
          <cell r="J146">
            <v>4762</v>
          </cell>
          <cell r="K146">
            <v>5283</v>
          </cell>
          <cell r="L146">
            <v>5092</v>
          </cell>
          <cell r="M146">
            <v>5578</v>
          </cell>
          <cell r="N146">
            <v>5280</v>
          </cell>
          <cell r="O146">
            <v>4329</v>
          </cell>
          <cell r="P146">
            <v>5142</v>
          </cell>
          <cell r="Q146">
            <v>4871</v>
          </cell>
          <cell r="R146">
            <v>0.88182971564111767</v>
          </cell>
        </row>
        <row r="147">
          <cell r="D147" t="str">
            <v>CJB</v>
          </cell>
          <cell r="E147">
            <v>6778</v>
          </cell>
          <cell r="F147">
            <v>5864</v>
          </cell>
          <cell r="G147">
            <v>5541</v>
          </cell>
          <cell r="H147">
            <v>6205</v>
          </cell>
          <cell r="I147">
            <v>6649</v>
          </cell>
          <cell r="J147">
            <v>6090</v>
          </cell>
          <cell r="K147">
            <v>6306</v>
          </cell>
          <cell r="L147">
            <v>7045</v>
          </cell>
          <cell r="M147">
            <v>6825</v>
          </cell>
          <cell r="N147">
            <v>6625</v>
          </cell>
          <cell r="O147">
            <v>6191</v>
          </cell>
          <cell r="P147">
            <v>5857</v>
          </cell>
          <cell r="Q147">
            <v>5803</v>
          </cell>
          <cell r="R147">
            <v>0.89293006496697058</v>
          </cell>
        </row>
        <row r="148">
          <cell r="D148" t="str">
            <v>CBA</v>
          </cell>
          <cell r="E148">
            <v>1030.8516666666667</v>
          </cell>
          <cell r="F148">
            <v>922</v>
          </cell>
          <cell r="G148">
            <v>856</v>
          </cell>
          <cell r="H148">
            <v>1076</v>
          </cell>
          <cell r="I148">
            <v>951.33333333333337</v>
          </cell>
          <cell r="J148">
            <v>1054</v>
          </cell>
          <cell r="K148">
            <v>971.86666666666679</v>
          </cell>
          <cell r="L148">
            <v>1161</v>
          </cell>
          <cell r="M148">
            <v>1210</v>
          </cell>
          <cell r="N148">
            <v>1142</v>
          </cell>
          <cell r="O148">
            <v>976</v>
          </cell>
          <cell r="P148">
            <v>1032.02</v>
          </cell>
          <cell r="Q148">
            <v>1018</v>
          </cell>
          <cell r="R148">
            <v>0.23383450505714254</v>
          </cell>
        </row>
        <row r="149">
          <cell r="D149" t="str">
            <v>CAL</v>
          </cell>
          <cell r="E149">
            <v>10575</v>
          </cell>
          <cell r="F149">
            <v>8438</v>
          </cell>
          <cell r="G149">
            <v>9833</v>
          </cell>
          <cell r="H149">
            <v>9510</v>
          </cell>
          <cell r="I149">
            <v>10157</v>
          </cell>
          <cell r="J149">
            <v>10425</v>
          </cell>
          <cell r="K149">
            <v>10410</v>
          </cell>
          <cell r="L149">
            <v>9518</v>
          </cell>
          <cell r="M149">
            <v>10281</v>
          </cell>
          <cell r="N149">
            <v>10072</v>
          </cell>
          <cell r="O149">
            <v>7814</v>
          </cell>
          <cell r="P149">
            <v>9409</v>
          </cell>
          <cell r="Q149">
            <v>8641</v>
          </cell>
          <cell r="R149">
            <v>0.90985997454082557</v>
          </cell>
        </row>
        <row r="150">
          <cell r="D150" t="str">
            <v>COG 1</v>
          </cell>
          <cell r="E150">
            <v>20458</v>
          </cell>
          <cell r="F150">
            <v>16911</v>
          </cell>
          <cell r="G150">
            <v>16456</v>
          </cell>
          <cell r="H150">
            <v>22425</v>
          </cell>
          <cell r="I150">
            <v>21006</v>
          </cell>
          <cell r="J150">
            <v>17616</v>
          </cell>
          <cell r="K150">
            <v>17070</v>
          </cell>
          <cell r="L150">
            <v>16855</v>
          </cell>
          <cell r="M150">
            <v>18147</v>
          </cell>
          <cell r="N150">
            <v>19080</v>
          </cell>
          <cell r="O150">
            <v>20336</v>
          </cell>
          <cell r="P150">
            <v>21330</v>
          </cell>
          <cell r="Q150">
            <v>20633</v>
          </cell>
          <cell r="R150">
            <v>0.8518068776262756</v>
          </cell>
        </row>
        <row r="151">
          <cell r="D151" t="str">
            <v>COG 2</v>
          </cell>
          <cell r="E151">
            <v>19952</v>
          </cell>
          <cell r="F151">
            <v>14908</v>
          </cell>
          <cell r="G151">
            <v>11388</v>
          </cell>
          <cell r="H151">
            <v>17709</v>
          </cell>
          <cell r="I151">
            <v>18441</v>
          </cell>
          <cell r="J151">
            <v>17492</v>
          </cell>
          <cell r="K151">
            <v>17413</v>
          </cell>
          <cell r="L151">
            <v>15016</v>
          </cell>
          <cell r="M151">
            <v>17729</v>
          </cell>
          <cell r="N151">
            <v>18263</v>
          </cell>
          <cell r="O151">
            <v>12094</v>
          </cell>
          <cell r="P151">
            <v>20682</v>
          </cell>
          <cell r="Q151">
            <v>19910</v>
          </cell>
          <cell r="R151">
            <v>0.82195963788653081</v>
          </cell>
        </row>
        <row r="152">
          <cell r="D152" t="str">
            <v>COR</v>
          </cell>
          <cell r="E152">
            <v>1430</v>
          </cell>
          <cell r="F152">
            <v>1186</v>
          </cell>
          <cell r="G152">
            <v>1207</v>
          </cell>
          <cell r="H152">
            <v>1437</v>
          </cell>
          <cell r="I152">
            <v>1379</v>
          </cell>
          <cell r="J152">
            <v>1401</v>
          </cell>
          <cell r="K152">
            <v>1399</v>
          </cell>
          <cell r="L152">
            <v>1485</v>
          </cell>
          <cell r="M152">
            <v>1441</v>
          </cell>
          <cell r="N152">
            <v>1349</v>
          </cell>
          <cell r="O152">
            <v>1391</v>
          </cell>
          <cell r="P152">
            <v>1414</v>
          </cell>
          <cell r="Q152">
            <v>1358</v>
          </cell>
          <cell r="R152">
            <v>0.92602952602952604</v>
          </cell>
        </row>
        <row r="153">
          <cell r="D153" t="str">
            <v>DOC</v>
          </cell>
          <cell r="E153">
            <v>12070</v>
          </cell>
          <cell r="F153">
            <v>9009</v>
          </cell>
          <cell r="G153">
            <v>9189</v>
          </cell>
          <cell r="H153">
            <v>9497</v>
          </cell>
          <cell r="I153">
            <v>10409</v>
          </cell>
          <cell r="J153">
            <v>9436</v>
          </cell>
          <cell r="K153">
            <v>11969</v>
          </cell>
          <cell r="L153">
            <v>11131</v>
          </cell>
          <cell r="M153">
            <v>11812</v>
          </cell>
          <cell r="N153">
            <v>11283</v>
          </cell>
          <cell r="O153">
            <v>8754</v>
          </cell>
          <cell r="P153">
            <v>10369</v>
          </cell>
          <cell r="Q153">
            <v>9649</v>
          </cell>
          <cell r="R153">
            <v>0.85767000191192411</v>
          </cell>
        </row>
        <row r="154">
          <cell r="D154" t="str">
            <v>DUA</v>
          </cell>
          <cell r="E154">
            <v>6606</v>
          </cell>
          <cell r="F154">
            <v>5594</v>
          </cell>
          <cell r="G154">
            <v>6640</v>
          </cell>
          <cell r="H154">
            <v>6828</v>
          </cell>
          <cell r="I154">
            <v>6892</v>
          </cell>
          <cell r="J154">
            <v>6746</v>
          </cell>
          <cell r="K154">
            <v>7422</v>
          </cell>
          <cell r="L154">
            <v>7027</v>
          </cell>
          <cell r="M154">
            <v>7674</v>
          </cell>
          <cell r="N154">
            <v>6886</v>
          </cell>
          <cell r="O154">
            <v>5738</v>
          </cell>
          <cell r="P154">
            <v>6635</v>
          </cell>
          <cell r="Q154">
            <v>6119</v>
          </cell>
          <cell r="R154">
            <v>0.87014093542631454</v>
          </cell>
        </row>
        <row r="155">
          <cell r="D155" t="str">
            <v>EST 1</v>
          </cell>
          <cell r="E155">
            <v>14534</v>
          </cell>
          <cell r="F155">
            <v>13990</v>
          </cell>
          <cell r="G155">
            <v>14054</v>
          </cell>
          <cell r="H155">
            <v>13086</v>
          </cell>
          <cell r="I155">
            <v>11892</v>
          </cell>
          <cell r="J155">
            <v>12337</v>
          </cell>
          <cell r="K155">
            <v>12532</v>
          </cell>
          <cell r="L155">
            <v>12334</v>
          </cell>
          <cell r="M155">
            <v>11421</v>
          </cell>
          <cell r="N155">
            <v>12875</v>
          </cell>
          <cell r="O155">
            <v>10863</v>
          </cell>
          <cell r="P155">
            <v>12400</v>
          </cell>
          <cell r="Q155">
            <v>11858</v>
          </cell>
          <cell r="R155">
            <v>0.86892273819478993</v>
          </cell>
        </row>
        <row r="156">
          <cell r="D156" t="str">
            <v>EST 2</v>
          </cell>
          <cell r="E156">
            <v>29246</v>
          </cell>
          <cell r="F156">
            <v>26467</v>
          </cell>
          <cell r="G156">
            <v>29613</v>
          </cell>
          <cell r="H156">
            <v>27746</v>
          </cell>
          <cell r="I156">
            <v>22743</v>
          </cell>
          <cell r="J156">
            <v>18833</v>
          </cell>
          <cell r="K156">
            <v>24859</v>
          </cell>
          <cell r="L156">
            <v>20494</v>
          </cell>
          <cell r="M156">
            <v>19311</v>
          </cell>
          <cell r="N156">
            <v>29233</v>
          </cell>
          <cell r="O156">
            <v>21147</v>
          </cell>
          <cell r="P156">
            <v>31682</v>
          </cell>
          <cell r="Q156">
            <v>30269</v>
          </cell>
          <cell r="R156">
            <v>0.80522063001073163</v>
          </cell>
        </row>
        <row r="157">
          <cell r="D157" t="str">
            <v>GVT</v>
          </cell>
          <cell r="E157">
            <v>8794</v>
          </cell>
          <cell r="F157">
            <v>6033</v>
          </cell>
          <cell r="G157">
            <v>7373</v>
          </cell>
          <cell r="H157">
            <v>7777</v>
          </cell>
          <cell r="I157">
            <v>8529</v>
          </cell>
          <cell r="J157">
            <v>7698</v>
          </cell>
          <cell r="K157">
            <v>8931</v>
          </cell>
          <cell r="L157">
            <v>8270</v>
          </cell>
          <cell r="M157">
            <v>8395</v>
          </cell>
          <cell r="N157">
            <v>8194</v>
          </cell>
          <cell r="O157">
            <v>6892</v>
          </cell>
          <cell r="P157">
            <v>7777</v>
          </cell>
          <cell r="Q157">
            <v>8567</v>
          </cell>
          <cell r="R157">
            <v>0.88912431203328079</v>
          </cell>
        </row>
        <row r="158">
          <cell r="D158" t="str">
            <v>GTU</v>
          </cell>
          <cell r="E158">
            <v>3797</v>
          </cell>
          <cell r="F158">
            <v>2871</v>
          </cell>
          <cell r="G158">
            <v>3151</v>
          </cell>
          <cell r="H158">
            <v>3270</v>
          </cell>
          <cell r="I158">
            <v>3207</v>
          </cell>
          <cell r="J158">
            <v>3542</v>
          </cell>
          <cell r="K158">
            <v>3447</v>
          </cell>
          <cell r="L158">
            <v>3666</v>
          </cell>
          <cell r="M158">
            <v>3734</v>
          </cell>
          <cell r="N158">
            <v>3805</v>
          </cell>
          <cell r="O158">
            <v>3669</v>
          </cell>
          <cell r="P158">
            <v>3649</v>
          </cell>
          <cell r="Q158">
            <v>3386</v>
          </cell>
          <cell r="R158">
            <v>0.91365612048923484</v>
          </cell>
        </row>
        <row r="159">
          <cell r="D159" t="str">
            <v>GLI</v>
          </cell>
          <cell r="E159">
            <v>1480</v>
          </cell>
          <cell r="F159">
            <v>1344</v>
          </cell>
          <cell r="G159">
            <v>1394</v>
          </cell>
          <cell r="H159">
            <v>1334</v>
          </cell>
          <cell r="I159">
            <v>1430</v>
          </cell>
          <cell r="J159">
            <v>1510</v>
          </cell>
          <cell r="K159">
            <v>1398</v>
          </cell>
          <cell r="L159">
            <v>1366</v>
          </cell>
          <cell r="M159">
            <v>1623</v>
          </cell>
          <cell r="N159">
            <v>1452</v>
          </cell>
          <cell r="O159">
            <v>1461</v>
          </cell>
          <cell r="P159">
            <v>1623</v>
          </cell>
          <cell r="Q159">
            <v>1426</v>
          </cell>
          <cell r="R159">
            <v>0.89298070998625534</v>
          </cell>
        </row>
        <row r="160">
          <cell r="D160" t="str">
            <v>GRN 1</v>
          </cell>
          <cell r="E160">
            <v>21448</v>
          </cell>
          <cell r="F160">
            <v>19348</v>
          </cell>
          <cell r="G160">
            <v>19628</v>
          </cell>
          <cell r="H160">
            <v>20469</v>
          </cell>
          <cell r="I160">
            <v>16754</v>
          </cell>
          <cell r="J160">
            <v>16178</v>
          </cell>
          <cell r="K160">
            <v>19252</v>
          </cell>
          <cell r="L160">
            <v>18129</v>
          </cell>
          <cell r="M160">
            <v>18992</v>
          </cell>
          <cell r="N160">
            <v>19677</v>
          </cell>
          <cell r="O160">
            <v>15560</v>
          </cell>
          <cell r="P160">
            <v>18310</v>
          </cell>
          <cell r="Q160">
            <v>20446</v>
          </cell>
          <cell r="R160">
            <v>0.87578902820417182</v>
          </cell>
        </row>
        <row r="161">
          <cell r="D161" t="str">
            <v>GRN 2</v>
          </cell>
          <cell r="E161">
            <v>20257</v>
          </cell>
          <cell r="F161">
            <v>6536</v>
          </cell>
          <cell r="G161">
            <v>6367</v>
          </cell>
          <cell r="H161">
            <v>8062</v>
          </cell>
          <cell r="I161">
            <v>7757</v>
          </cell>
          <cell r="J161">
            <v>7413</v>
          </cell>
          <cell r="K161">
            <v>7503</v>
          </cell>
          <cell r="L161">
            <v>7495</v>
          </cell>
          <cell r="M161">
            <v>7758</v>
          </cell>
          <cell r="N161">
            <v>7773</v>
          </cell>
          <cell r="O161">
            <v>7239</v>
          </cell>
          <cell r="P161">
            <v>7763</v>
          </cell>
          <cell r="Q161">
            <v>18790</v>
          </cell>
          <cell r="R161">
            <v>0.4583904519235516</v>
          </cell>
        </row>
        <row r="162">
          <cell r="D162" t="str">
            <v>GRT</v>
          </cell>
          <cell r="E162">
            <v>2115</v>
          </cell>
          <cell r="F162">
            <v>1868</v>
          </cell>
          <cell r="G162">
            <v>1845</v>
          </cell>
          <cell r="H162">
            <v>1978</v>
          </cell>
          <cell r="I162">
            <v>1906</v>
          </cell>
          <cell r="J162">
            <v>1768</v>
          </cell>
          <cell r="K162">
            <v>1911</v>
          </cell>
          <cell r="L162">
            <v>2161</v>
          </cell>
          <cell r="M162">
            <v>2026</v>
          </cell>
          <cell r="N162">
            <v>2126</v>
          </cell>
          <cell r="O162">
            <v>1870</v>
          </cell>
          <cell r="P162">
            <v>2073</v>
          </cell>
          <cell r="Q162">
            <v>2169</v>
          </cell>
          <cell r="R162">
            <v>0.91555839273681594</v>
          </cell>
        </row>
        <row r="163">
          <cell r="D163" t="str">
            <v>GRP</v>
          </cell>
          <cell r="E163">
            <v>11968</v>
          </cell>
          <cell r="F163">
            <v>7574</v>
          </cell>
          <cell r="G163">
            <v>9485</v>
          </cell>
          <cell r="H163">
            <v>11011</v>
          </cell>
          <cell r="I163">
            <v>11270</v>
          </cell>
          <cell r="J163">
            <v>11084</v>
          </cell>
          <cell r="K163">
            <v>11753</v>
          </cell>
          <cell r="L163">
            <v>10633</v>
          </cell>
          <cell r="M163">
            <v>12238</v>
          </cell>
          <cell r="N163">
            <v>12078</v>
          </cell>
          <cell r="O163">
            <v>10855</v>
          </cell>
          <cell r="P163">
            <v>11434</v>
          </cell>
          <cell r="Q163">
            <v>11119</v>
          </cell>
          <cell r="R163">
            <v>0.89570945478773567</v>
          </cell>
        </row>
        <row r="164">
          <cell r="D164" t="str">
            <v>HIP 1</v>
          </cell>
          <cell r="E164">
            <v>19710</v>
          </cell>
          <cell r="F164">
            <v>13486</v>
          </cell>
          <cell r="G164">
            <v>18959</v>
          </cell>
          <cell r="H164">
            <v>18819</v>
          </cell>
          <cell r="I164">
            <v>17660</v>
          </cell>
          <cell r="J164">
            <v>14206</v>
          </cell>
          <cell r="K164">
            <v>17038</v>
          </cell>
          <cell r="L164">
            <v>15307</v>
          </cell>
          <cell r="M164">
            <v>17364</v>
          </cell>
          <cell r="N164">
            <v>17500</v>
          </cell>
          <cell r="O164">
            <v>13853</v>
          </cell>
          <cell r="P164">
            <v>21064</v>
          </cell>
          <cell r="Q164">
            <v>20245</v>
          </cell>
          <cell r="R164">
            <v>0.82244222735107664</v>
          </cell>
        </row>
        <row r="165">
          <cell r="D165" t="str">
            <v>HIP 2</v>
          </cell>
          <cell r="E165">
            <v>25378</v>
          </cell>
          <cell r="F165">
            <v>23067</v>
          </cell>
          <cell r="G165">
            <v>18118</v>
          </cell>
          <cell r="H165">
            <v>23367</v>
          </cell>
          <cell r="I165">
            <v>21070</v>
          </cell>
          <cell r="J165">
            <v>15305</v>
          </cell>
          <cell r="K165">
            <v>22174</v>
          </cell>
          <cell r="L165">
            <v>18747</v>
          </cell>
          <cell r="M165">
            <v>13910</v>
          </cell>
          <cell r="N165">
            <v>23145</v>
          </cell>
          <cell r="O165">
            <v>23556</v>
          </cell>
          <cell r="P165">
            <v>21600</v>
          </cell>
          <cell r="Q165">
            <v>23762</v>
          </cell>
          <cell r="R165">
            <v>0.82809156325587874</v>
          </cell>
        </row>
        <row r="166">
          <cell r="D166" t="str">
            <v>ICE</v>
          </cell>
          <cell r="E166">
            <v>4054</v>
          </cell>
          <cell r="F166">
            <v>3247</v>
          </cell>
          <cell r="G166">
            <v>3669</v>
          </cell>
          <cell r="H166">
            <v>3481</v>
          </cell>
          <cell r="I166">
            <v>3747</v>
          </cell>
          <cell r="J166">
            <v>4525</v>
          </cell>
          <cell r="K166">
            <v>3956</v>
          </cell>
          <cell r="L166">
            <v>3896</v>
          </cell>
          <cell r="M166">
            <v>3656</v>
          </cell>
          <cell r="N166">
            <v>3635</v>
          </cell>
          <cell r="O166">
            <v>3805</v>
          </cell>
          <cell r="P166">
            <v>4515</v>
          </cell>
          <cell r="Q166">
            <v>3513</v>
          </cell>
          <cell r="R166">
            <v>0.84486187845303873</v>
          </cell>
        </row>
        <row r="167">
          <cell r="D167" t="str">
            <v>ITI</v>
          </cell>
          <cell r="E167">
            <v>3780</v>
          </cell>
          <cell r="F167">
            <v>2775</v>
          </cell>
          <cell r="G167">
            <v>3141</v>
          </cell>
          <cell r="H167">
            <v>2966</v>
          </cell>
          <cell r="I167">
            <v>3534</v>
          </cell>
          <cell r="J167">
            <v>3620</v>
          </cell>
          <cell r="K167">
            <v>3531</v>
          </cell>
          <cell r="L167">
            <v>3339</v>
          </cell>
          <cell r="M167">
            <v>3647</v>
          </cell>
          <cell r="N167">
            <v>3636</v>
          </cell>
          <cell r="O167">
            <v>3169</v>
          </cell>
          <cell r="P167">
            <v>3046</v>
          </cell>
          <cell r="Q167">
            <v>3062</v>
          </cell>
          <cell r="R167">
            <v>0.88005698005698008</v>
          </cell>
        </row>
        <row r="168">
          <cell r="D168" t="str">
            <v>IPO</v>
          </cell>
          <cell r="E168">
            <v>17735</v>
          </cell>
          <cell r="F168">
            <v>17254</v>
          </cell>
          <cell r="G168">
            <v>16394</v>
          </cell>
          <cell r="H168">
            <v>18450</v>
          </cell>
          <cell r="I168">
            <v>18278</v>
          </cell>
          <cell r="J168">
            <v>13814</v>
          </cell>
          <cell r="K168">
            <v>17656</v>
          </cell>
          <cell r="L168">
            <v>16333</v>
          </cell>
          <cell r="M168">
            <v>14573</v>
          </cell>
          <cell r="N168">
            <v>14484</v>
          </cell>
          <cell r="O168">
            <v>16558</v>
          </cell>
          <cell r="P168">
            <v>16900</v>
          </cell>
          <cell r="Q168">
            <v>16350</v>
          </cell>
          <cell r="R168">
            <v>0.89547217010631652</v>
          </cell>
        </row>
        <row r="169">
          <cell r="D169" t="str">
            <v>ITB 1</v>
          </cell>
          <cell r="E169">
            <v>19202</v>
          </cell>
          <cell r="F169">
            <v>16640</v>
          </cell>
          <cell r="G169">
            <v>16875</v>
          </cell>
          <cell r="H169">
            <v>16260</v>
          </cell>
          <cell r="I169">
            <v>18475</v>
          </cell>
          <cell r="J169">
            <v>14831</v>
          </cell>
          <cell r="K169">
            <v>19286</v>
          </cell>
          <cell r="L169">
            <v>18914</v>
          </cell>
          <cell r="M169">
            <v>18493</v>
          </cell>
          <cell r="N169">
            <v>18714</v>
          </cell>
          <cell r="O169">
            <v>14081</v>
          </cell>
          <cell r="P169">
            <v>18579</v>
          </cell>
          <cell r="Q169">
            <v>18436</v>
          </cell>
          <cell r="R169">
            <v>0.91252323327403706</v>
          </cell>
        </row>
        <row r="170">
          <cell r="D170" t="str">
            <v>ITB 2</v>
          </cell>
          <cell r="E170">
            <v>21517</v>
          </cell>
          <cell r="F170">
            <v>18769</v>
          </cell>
          <cell r="G170">
            <v>19585</v>
          </cell>
          <cell r="H170">
            <v>11896</v>
          </cell>
          <cell r="I170">
            <v>17113</v>
          </cell>
          <cell r="J170">
            <v>21927</v>
          </cell>
          <cell r="K170">
            <v>21250</v>
          </cell>
          <cell r="L170">
            <v>22098</v>
          </cell>
          <cell r="M170">
            <v>22716</v>
          </cell>
          <cell r="N170">
            <v>19142</v>
          </cell>
          <cell r="O170">
            <v>22303</v>
          </cell>
          <cell r="P170">
            <v>21292</v>
          </cell>
          <cell r="Q170">
            <v>17940</v>
          </cell>
          <cell r="R170">
            <v>0.87213350129356471</v>
          </cell>
        </row>
        <row r="171">
          <cell r="D171" t="str">
            <v>ITA?</v>
          </cell>
          <cell r="E171">
            <v>7813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53</v>
          </cell>
          <cell r="K171">
            <v>7503</v>
          </cell>
          <cell r="L171">
            <v>7276</v>
          </cell>
          <cell r="M171">
            <v>7374</v>
          </cell>
          <cell r="N171">
            <v>7239</v>
          </cell>
          <cell r="O171">
            <v>3632</v>
          </cell>
          <cell r="P171">
            <v>7302</v>
          </cell>
          <cell r="Q171">
            <v>7761</v>
          </cell>
          <cell r="R171">
            <v>0.55088658941212376</v>
          </cell>
        </row>
        <row r="172">
          <cell r="D172" t="str">
            <v>ITG</v>
          </cell>
          <cell r="E172">
            <v>3758</v>
          </cell>
          <cell r="F172">
            <v>3056</v>
          </cell>
          <cell r="G172">
            <v>3427</v>
          </cell>
          <cell r="H172">
            <v>3760</v>
          </cell>
          <cell r="I172">
            <v>3848</v>
          </cell>
          <cell r="J172">
            <v>3851</v>
          </cell>
          <cell r="K172">
            <v>4064</v>
          </cell>
          <cell r="L172">
            <v>4167</v>
          </cell>
          <cell r="M172">
            <v>4143</v>
          </cell>
          <cell r="N172">
            <v>3876</v>
          </cell>
          <cell r="O172">
            <v>3637</v>
          </cell>
          <cell r="P172">
            <v>3853</v>
          </cell>
          <cell r="Q172">
            <v>3545</v>
          </cell>
          <cell r="R172">
            <v>0.90426612024884157</v>
          </cell>
        </row>
        <row r="173">
          <cell r="D173" t="str">
            <v>JPA</v>
          </cell>
          <cell r="E173">
            <v>15732</v>
          </cell>
          <cell r="F173">
            <v>11137</v>
          </cell>
          <cell r="G173">
            <v>12550</v>
          </cell>
          <cell r="H173">
            <v>15348</v>
          </cell>
          <cell r="I173">
            <v>15571</v>
          </cell>
          <cell r="J173">
            <v>15525</v>
          </cell>
          <cell r="K173">
            <v>15706</v>
          </cell>
          <cell r="L173">
            <v>15260</v>
          </cell>
          <cell r="M173">
            <v>16015</v>
          </cell>
          <cell r="N173">
            <v>15214</v>
          </cell>
          <cell r="O173">
            <v>15615</v>
          </cell>
          <cell r="P173">
            <v>17087</v>
          </cell>
          <cell r="Q173">
            <v>15741</v>
          </cell>
          <cell r="R173">
            <v>0.88461763553938899</v>
          </cell>
        </row>
        <row r="174">
          <cell r="D174" t="str">
            <v>JAU</v>
          </cell>
          <cell r="E174">
            <v>19681</v>
          </cell>
          <cell r="F174">
            <v>20161</v>
          </cell>
          <cell r="G174">
            <v>22058</v>
          </cell>
          <cell r="H174">
            <v>18636</v>
          </cell>
          <cell r="I174">
            <v>17816</v>
          </cell>
          <cell r="J174">
            <v>14610</v>
          </cell>
          <cell r="K174">
            <v>17839</v>
          </cell>
          <cell r="L174">
            <v>15827</v>
          </cell>
          <cell r="M174">
            <v>17232</v>
          </cell>
          <cell r="N174">
            <v>17937</v>
          </cell>
          <cell r="O174">
            <v>14051</v>
          </cell>
          <cell r="P174">
            <v>16852</v>
          </cell>
          <cell r="Q174">
            <v>12742</v>
          </cell>
          <cell r="R174">
            <v>0.78618606889529008</v>
          </cell>
        </row>
        <row r="175">
          <cell r="D175" t="str">
            <v>JBO</v>
          </cell>
          <cell r="E175">
            <v>14070</v>
          </cell>
          <cell r="F175">
            <v>9759</v>
          </cell>
          <cell r="G175">
            <v>13086</v>
          </cell>
          <cell r="H175">
            <v>13197</v>
          </cell>
          <cell r="I175">
            <v>12897</v>
          </cell>
          <cell r="J175">
            <v>12296</v>
          </cell>
          <cell r="K175">
            <v>13292</v>
          </cell>
          <cell r="L175">
            <v>11945</v>
          </cell>
          <cell r="M175">
            <v>12725</v>
          </cell>
          <cell r="N175">
            <v>13075</v>
          </cell>
          <cell r="O175">
            <v>11262</v>
          </cell>
          <cell r="P175">
            <v>16528</v>
          </cell>
          <cell r="Q175">
            <v>14109</v>
          </cell>
          <cell r="R175">
            <v>0.78301157941767818</v>
          </cell>
        </row>
        <row r="176">
          <cell r="D176" t="str">
            <v>LEN</v>
          </cell>
          <cell r="E176">
            <v>15312</v>
          </cell>
          <cell r="F176">
            <v>10959</v>
          </cell>
          <cell r="G176">
            <v>10830</v>
          </cell>
          <cell r="H176">
            <v>14020</v>
          </cell>
          <cell r="I176">
            <v>14303</v>
          </cell>
          <cell r="J176">
            <v>14846</v>
          </cell>
          <cell r="K176">
            <v>15392</v>
          </cell>
          <cell r="L176">
            <v>15596</v>
          </cell>
          <cell r="M176">
            <v>15106</v>
          </cell>
          <cell r="N176">
            <v>14773</v>
          </cell>
          <cell r="O176">
            <v>15257</v>
          </cell>
          <cell r="P176">
            <v>13786</v>
          </cell>
          <cell r="Q176">
            <v>13358</v>
          </cell>
          <cell r="R176">
            <v>0.90525183972221668</v>
          </cell>
        </row>
        <row r="177">
          <cell r="D177" t="str">
            <v>LIN</v>
          </cell>
          <cell r="E177">
            <v>11100</v>
          </cell>
          <cell r="F177">
            <v>8838</v>
          </cell>
          <cell r="G177">
            <v>10002</v>
          </cell>
          <cell r="H177">
            <v>10613</v>
          </cell>
          <cell r="I177">
            <v>9920</v>
          </cell>
          <cell r="J177">
            <v>9524</v>
          </cell>
          <cell r="K177">
            <v>10905</v>
          </cell>
          <cell r="L177">
            <v>10584</v>
          </cell>
          <cell r="M177">
            <v>11150</v>
          </cell>
          <cell r="N177">
            <v>10665</v>
          </cell>
          <cell r="O177">
            <v>10831</v>
          </cell>
          <cell r="P177">
            <v>11574</v>
          </cell>
          <cell r="Q177">
            <v>11156</v>
          </cell>
          <cell r="R177">
            <v>0.90961172920737465</v>
          </cell>
        </row>
        <row r="178">
          <cell r="D178" t="str">
            <v>MAR</v>
          </cell>
          <cell r="E178">
            <v>21153</v>
          </cell>
          <cell r="F178">
            <v>20391</v>
          </cell>
          <cell r="G178">
            <v>20659</v>
          </cell>
          <cell r="H178">
            <v>17738</v>
          </cell>
          <cell r="I178">
            <v>19001</v>
          </cell>
          <cell r="J178">
            <v>17695</v>
          </cell>
          <cell r="K178">
            <v>21726</v>
          </cell>
          <cell r="L178">
            <v>18363</v>
          </cell>
          <cell r="M178">
            <v>20486</v>
          </cell>
          <cell r="N178">
            <v>19982</v>
          </cell>
          <cell r="O178">
            <v>16555</v>
          </cell>
          <cell r="P178">
            <v>20504</v>
          </cell>
          <cell r="Q178">
            <v>21181</v>
          </cell>
          <cell r="R178">
            <v>0.9043896359555017</v>
          </cell>
        </row>
        <row r="179">
          <cell r="D179" t="str">
            <v>MIR</v>
          </cell>
          <cell r="E179">
            <v>19121</v>
          </cell>
          <cell r="F179">
            <v>17744</v>
          </cell>
          <cell r="G179">
            <v>12362</v>
          </cell>
          <cell r="H179">
            <v>16900</v>
          </cell>
          <cell r="I179">
            <v>18787</v>
          </cell>
          <cell r="J179">
            <v>11870</v>
          </cell>
          <cell r="K179">
            <v>17813</v>
          </cell>
          <cell r="L179">
            <v>17917</v>
          </cell>
          <cell r="M179">
            <v>17507</v>
          </cell>
          <cell r="N179">
            <v>16200</v>
          </cell>
          <cell r="O179">
            <v>10559</v>
          </cell>
          <cell r="P179">
            <v>19239</v>
          </cell>
          <cell r="Q179">
            <v>16811</v>
          </cell>
          <cell r="R179">
            <v>0.85095579092148554</v>
          </cell>
        </row>
        <row r="180">
          <cell r="D180" t="str">
            <v>MAP</v>
          </cell>
          <cell r="E180">
            <v>7888</v>
          </cell>
          <cell r="F180">
            <v>7204</v>
          </cell>
          <cell r="G180">
            <v>6018</v>
          </cell>
          <cell r="H180">
            <v>7919</v>
          </cell>
          <cell r="I180">
            <v>7469</v>
          </cell>
          <cell r="J180">
            <v>6991</v>
          </cell>
          <cell r="K180">
            <v>7802</v>
          </cell>
          <cell r="L180">
            <v>7729</v>
          </cell>
          <cell r="M180">
            <v>7923</v>
          </cell>
          <cell r="N180">
            <v>7561</v>
          </cell>
          <cell r="O180">
            <v>7642</v>
          </cell>
          <cell r="P180">
            <v>7534</v>
          </cell>
          <cell r="Q180">
            <v>7164</v>
          </cell>
          <cell r="R180">
            <v>0.94024213827318714</v>
          </cell>
        </row>
        <row r="181">
          <cell r="D181" t="str">
            <v>NGR</v>
          </cell>
          <cell r="E181">
            <v>6776</v>
          </cell>
          <cell r="F181">
            <v>6219</v>
          </cell>
          <cell r="G181">
            <v>6242</v>
          </cell>
          <cell r="H181">
            <v>6676</v>
          </cell>
          <cell r="I181">
            <v>6380</v>
          </cell>
          <cell r="J181">
            <v>6753</v>
          </cell>
          <cell r="K181">
            <v>6642</v>
          </cell>
          <cell r="L181">
            <v>6479</v>
          </cell>
          <cell r="M181">
            <v>7200</v>
          </cell>
          <cell r="N181">
            <v>6326</v>
          </cell>
          <cell r="O181">
            <v>6324</v>
          </cell>
          <cell r="P181">
            <v>6324</v>
          </cell>
          <cell r="Q181">
            <v>6324</v>
          </cell>
          <cell r="R181">
            <v>0.9045405982905983</v>
          </cell>
        </row>
        <row r="182">
          <cell r="D182" t="str">
            <v>OCA</v>
          </cell>
          <cell r="E182">
            <v>1669</v>
          </cell>
          <cell r="F182">
            <v>0</v>
          </cell>
          <cell r="G182">
            <v>3014</v>
          </cell>
          <cell r="H182">
            <v>1385</v>
          </cell>
          <cell r="I182">
            <v>1470</v>
          </cell>
          <cell r="J182">
            <v>1516</v>
          </cell>
          <cell r="K182">
            <v>1643</v>
          </cell>
          <cell r="L182">
            <v>1699</v>
          </cell>
          <cell r="M182">
            <v>1627</v>
          </cell>
          <cell r="N182">
            <v>1498</v>
          </cell>
          <cell r="O182">
            <v>1491</v>
          </cell>
          <cell r="P182">
            <v>1492</v>
          </cell>
          <cell r="Q182">
            <v>1492</v>
          </cell>
          <cell r="R182">
            <v>0.51033637894951767</v>
          </cell>
        </row>
        <row r="183">
          <cell r="D183" t="str">
            <v>PNA</v>
          </cell>
          <cell r="E183">
            <v>3742</v>
          </cell>
          <cell r="F183">
            <v>2803</v>
          </cell>
          <cell r="G183">
            <v>3245</v>
          </cell>
          <cell r="H183">
            <v>2953</v>
          </cell>
          <cell r="I183">
            <v>3467</v>
          </cell>
          <cell r="J183">
            <v>3585</v>
          </cell>
          <cell r="K183">
            <v>2881</v>
          </cell>
          <cell r="L183">
            <v>3068</v>
          </cell>
          <cell r="M183">
            <v>3999</v>
          </cell>
          <cell r="N183">
            <v>3709</v>
          </cell>
          <cell r="O183">
            <v>4271</v>
          </cell>
          <cell r="P183">
            <v>3163</v>
          </cell>
          <cell r="Q183">
            <v>2583</v>
          </cell>
          <cell r="R183">
            <v>0.78290077985699624</v>
          </cell>
        </row>
        <row r="184">
          <cell r="D184" t="str">
            <v>PDH</v>
          </cell>
          <cell r="E184">
            <v>6357</v>
          </cell>
          <cell r="F184">
            <v>5102</v>
          </cell>
          <cell r="G184">
            <v>6763</v>
          </cell>
          <cell r="H184">
            <v>6179</v>
          </cell>
          <cell r="I184">
            <v>3814</v>
          </cell>
          <cell r="J184">
            <v>5878</v>
          </cell>
          <cell r="K184">
            <v>6335</v>
          </cell>
          <cell r="L184">
            <v>6549</v>
          </cell>
          <cell r="M184">
            <v>6143</v>
          </cell>
          <cell r="N184">
            <v>5827</v>
          </cell>
          <cell r="O184">
            <v>5614</v>
          </cell>
          <cell r="P184">
            <v>6505</v>
          </cell>
          <cell r="Q184">
            <v>5998</v>
          </cell>
          <cell r="R184">
            <v>0.87653408250776288</v>
          </cell>
        </row>
        <row r="185">
          <cell r="D185" t="str">
            <v>PDN</v>
          </cell>
          <cell r="E185">
            <v>15349</v>
          </cell>
          <cell r="F185">
            <v>16420</v>
          </cell>
          <cell r="G185">
            <v>14246</v>
          </cell>
          <cell r="H185">
            <v>14471</v>
          </cell>
          <cell r="I185">
            <v>14307</v>
          </cell>
          <cell r="J185">
            <v>13025</v>
          </cell>
          <cell r="K185">
            <v>14960</v>
          </cell>
          <cell r="L185">
            <v>13261</v>
          </cell>
          <cell r="M185">
            <v>12748</v>
          </cell>
          <cell r="N185">
            <v>15194</v>
          </cell>
          <cell r="O185">
            <v>12679</v>
          </cell>
          <cell r="P185">
            <v>14413</v>
          </cell>
          <cell r="Q185">
            <v>13591</v>
          </cell>
          <cell r="R185">
            <v>0.8650988475592617</v>
          </cell>
        </row>
        <row r="186">
          <cell r="D186" t="str">
            <v>PEN</v>
          </cell>
          <cell r="E186">
            <v>23158</v>
          </cell>
          <cell r="F186">
            <v>15300</v>
          </cell>
          <cell r="G186">
            <v>15867</v>
          </cell>
          <cell r="H186">
            <v>20069</v>
          </cell>
          <cell r="I186">
            <v>20045</v>
          </cell>
          <cell r="J186">
            <v>19863</v>
          </cell>
          <cell r="K186">
            <v>22525</v>
          </cell>
          <cell r="L186">
            <v>20997</v>
          </cell>
          <cell r="M186">
            <v>23707</v>
          </cell>
          <cell r="N186">
            <v>21713</v>
          </cell>
          <cell r="O186">
            <v>18922</v>
          </cell>
          <cell r="P186">
            <v>24084</v>
          </cell>
          <cell r="Q186">
            <v>22918</v>
          </cell>
          <cell r="R186">
            <v>0.85970896733228575</v>
          </cell>
        </row>
        <row r="187">
          <cell r="D187" t="str">
            <v>PTU</v>
          </cell>
          <cell r="E187">
            <v>3256</v>
          </cell>
          <cell r="F187">
            <v>2565</v>
          </cell>
          <cell r="G187">
            <v>2783</v>
          </cell>
          <cell r="H187">
            <v>2907</v>
          </cell>
          <cell r="I187">
            <v>2898</v>
          </cell>
          <cell r="J187">
            <v>2871</v>
          </cell>
          <cell r="K187">
            <v>3257</v>
          </cell>
          <cell r="L187">
            <v>3210</v>
          </cell>
          <cell r="M187">
            <v>3218</v>
          </cell>
          <cell r="N187">
            <v>3149</v>
          </cell>
          <cell r="O187">
            <v>3022</v>
          </cell>
          <cell r="P187">
            <v>2962</v>
          </cell>
          <cell r="Q187">
            <v>2798</v>
          </cell>
          <cell r="R187">
            <v>0.91863678231501378</v>
          </cell>
        </row>
        <row r="188">
          <cell r="D188" t="str">
            <v>PJU</v>
          </cell>
          <cell r="E188">
            <v>5979</v>
          </cell>
          <cell r="F188">
            <v>4485</v>
          </cell>
          <cell r="G188">
            <v>5031</v>
          </cell>
          <cell r="H188">
            <v>5745</v>
          </cell>
          <cell r="I188">
            <v>5708</v>
          </cell>
          <cell r="J188">
            <v>5878</v>
          </cell>
          <cell r="K188">
            <v>6236</v>
          </cell>
          <cell r="L188">
            <v>6072</v>
          </cell>
          <cell r="M188">
            <v>5881</v>
          </cell>
          <cell r="N188">
            <v>5957</v>
          </cell>
          <cell r="O188">
            <v>5854</v>
          </cell>
          <cell r="P188">
            <v>6117</v>
          </cell>
          <cell r="Q188">
            <v>5800</v>
          </cell>
          <cell r="R188">
            <v>0.92197907929145895</v>
          </cell>
        </row>
        <row r="189">
          <cell r="D189" t="str">
            <v>PMP</v>
          </cell>
          <cell r="E189">
            <v>19064</v>
          </cell>
          <cell r="F189">
            <v>18010</v>
          </cell>
          <cell r="G189">
            <v>19609</v>
          </cell>
          <cell r="H189">
            <v>12338</v>
          </cell>
          <cell r="I189">
            <v>13804</v>
          </cell>
          <cell r="J189">
            <v>11760</v>
          </cell>
          <cell r="K189">
            <v>16197</v>
          </cell>
          <cell r="L189">
            <v>15153</v>
          </cell>
          <cell r="M189">
            <v>16871</v>
          </cell>
          <cell r="N189">
            <v>17360</v>
          </cell>
          <cell r="O189">
            <v>18156</v>
          </cell>
          <cell r="P189">
            <v>19624</v>
          </cell>
          <cell r="Q189">
            <v>18936</v>
          </cell>
          <cell r="R189">
            <v>0.85014425036846564</v>
          </cell>
        </row>
        <row r="190">
          <cell r="D190" t="str">
            <v>PON</v>
          </cell>
          <cell r="E190">
            <v>2854</v>
          </cell>
          <cell r="F190">
            <v>1962</v>
          </cell>
          <cell r="G190">
            <v>2135</v>
          </cell>
          <cell r="H190">
            <v>2184</v>
          </cell>
          <cell r="I190">
            <v>2289</v>
          </cell>
          <cell r="J190">
            <v>2761</v>
          </cell>
          <cell r="K190">
            <v>2495</v>
          </cell>
          <cell r="L190">
            <v>2682</v>
          </cell>
          <cell r="M190">
            <v>2758</v>
          </cell>
          <cell r="N190">
            <v>2827</v>
          </cell>
          <cell r="O190">
            <v>2766</v>
          </cell>
          <cell r="P190">
            <v>2856</v>
          </cell>
          <cell r="Q190">
            <v>2221</v>
          </cell>
          <cell r="R190">
            <v>0.88316095669036843</v>
          </cell>
        </row>
        <row r="191">
          <cell r="D191" t="str">
            <v>PAL</v>
          </cell>
          <cell r="E191">
            <v>3840</v>
          </cell>
          <cell r="F191">
            <v>3155</v>
          </cell>
          <cell r="G191">
            <v>3652</v>
          </cell>
          <cell r="H191">
            <v>3458</v>
          </cell>
          <cell r="I191">
            <v>3590</v>
          </cell>
          <cell r="J191">
            <v>3763</v>
          </cell>
          <cell r="K191">
            <v>4215</v>
          </cell>
          <cell r="L191">
            <v>4087</v>
          </cell>
          <cell r="M191">
            <v>3985</v>
          </cell>
          <cell r="N191">
            <v>3285</v>
          </cell>
          <cell r="O191">
            <v>3878</v>
          </cell>
          <cell r="P191">
            <v>3359</v>
          </cell>
          <cell r="Q191">
            <v>3571</v>
          </cell>
          <cell r="R191">
            <v>0.87303586093621677</v>
          </cell>
        </row>
        <row r="192">
          <cell r="D192" t="str">
            <v>PVE 1</v>
          </cell>
          <cell r="E192">
            <v>22491</v>
          </cell>
          <cell r="F192">
            <v>12531</v>
          </cell>
          <cell r="G192">
            <v>16030</v>
          </cell>
          <cell r="H192">
            <v>23997</v>
          </cell>
          <cell r="I192">
            <v>19918</v>
          </cell>
          <cell r="J192">
            <v>18431</v>
          </cell>
          <cell r="K192">
            <v>20323</v>
          </cell>
          <cell r="L192">
            <v>20295</v>
          </cell>
          <cell r="M192">
            <v>22610</v>
          </cell>
          <cell r="N192">
            <v>20433</v>
          </cell>
          <cell r="O192">
            <v>16659</v>
          </cell>
          <cell r="P192">
            <v>23035</v>
          </cell>
          <cell r="Q192">
            <v>21592</v>
          </cell>
          <cell r="R192">
            <v>0.82813236269918356</v>
          </cell>
        </row>
        <row r="193">
          <cell r="D193" t="str">
            <v>PVE 2</v>
          </cell>
          <cell r="E193">
            <v>22866</v>
          </cell>
          <cell r="F193">
            <v>24018</v>
          </cell>
          <cell r="G193">
            <v>17050</v>
          </cell>
          <cell r="H193">
            <v>20518</v>
          </cell>
          <cell r="I193">
            <v>19603</v>
          </cell>
          <cell r="J193">
            <v>10088</v>
          </cell>
          <cell r="K193">
            <v>12442</v>
          </cell>
          <cell r="L193">
            <v>11063</v>
          </cell>
          <cell r="M193">
            <v>15446</v>
          </cell>
          <cell r="N193">
            <v>21021</v>
          </cell>
          <cell r="O193">
            <v>13155</v>
          </cell>
          <cell r="P193">
            <v>24451</v>
          </cell>
          <cell r="Q193">
            <v>21830</v>
          </cell>
          <cell r="R193">
            <v>0.73475365173046248</v>
          </cell>
        </row>
        <row r="194">
          <cell r="D194" t="str">
            <v>PMS</v>
          </cell>
          <cell r="E194">
            <v>9088</v>
          </cell>
          <cell r="F194">
            <v>6562</v>
          </cell>
          <cell r="G194">
            <v>8556</v>
          </cell>
          <cell r="H194">
            <v>9445</v>
          </cell>
          <cell r="I194">
            <v>9013</v>
          </cell>
          <cell r="J194">
            <v>6674</v>
          </cell>
          <cell r="K194">
            <v>8414</v>
          </cell>
          <cell r="L194">
            <v>7992</v>
          </cell>
          <cell r="M194">
            <v>8691</v>
          </cell>
          <cell r="N194">
            <v>8519</v>
          </cell>
          <cell r="O194">
            <v>6730</v>
          </cell>
          <cell r="P194">
            <v>8817</v>
          </cell>
          <cell r="Q194">
            <v>8990</v>
          </cell>
          <cell r="R194">
            <v>0.8754408111740033</v>
          </cell>
        </row>
        <row r="195">
          <cell r="D195" t="str">
            <v>REG</v>
          </cell>
          <cell r="E195">
            <v>2289</v>
          </cell>
          <cell r="F195">
            <v>1553</v>
          </cell>
          <cell r="G195">
            <v>1635</v>
          </cell>
          <cell r="H195">
            <v>1826</v>
          </cell>
          <cell r="I195">
            <v>1891</v>
          </cell>
          <cell r="J195">
            <v>2185</v>
          </cell>
          <cell r="K195">
            <v>1868</v>
          </cell>
          <cell r="L195">
            <v>2033</v>
          </cell>
          <cell r="M195">
            <v>1915</v>
          </cell>
          <cell r="N195">
            <v>1893</v>
          </cell>
          <cell r="O195">
            <v>2318</v>
          </cell>
          <cell r="P195">
            <v>2375</v>
          </cell>
          <cell r="Q195">
            <v>2370</v>
          </cell>
          <cell r="R195">
            <v>0.84699595141700401</v>
          </cell>
        </row>
        <row r="196">
          <cell r="D196" t="str">
            <v>SAA</v>
          </cell>
          <cell r="E196">
            <v>3043</v>
          </cell>
          <cell r="F196">
            <v>0</v>
          </cell>
          <cell r="G196">
            <v>0</v>
          </cell>
          <cell r="H196">
            <v>2725</v>
          </cell>
          <cell r="I196">
            <v>3226</v>
          </cell>
          <cell r="J196">
            <v>2888</v>
          </cell>
          <cell r="K196">
            <v>2936</v>
          </cell>
          <cell r="L196">
            <v>2556</v>
          </cell>
          <cell r="M196">
            <v>3495</v>
          </cell>
          <cell r="N196">
            <v>3245</v>
          </cell>
          <cell r="O196">
            <v>3015</v>
          </cell>
          <cell r="P196">
            <v>3726</v>
          </cell>
          <cell r="Q196">
            <v>3466</v>
          </cell>
          <cell r="R196">
            <v>0.70855526652628098</v>
          </cell>
        </row>
        <row r="197">
          <cell r="D197" t="str">
            <v>SJR</v>
          </cell>
          <cell r="E197">
            <v>19051</v>
          </cell>
          <cell r="F197">
            <v>19805</v>
          </cell>
          <cell r="G197">
            <v>12827</v>
          </cell>
          <cell r="H197">
            <v>18915</v>
          </cell>
          <cell r="I197">
            <v>19996</v>
          </cell>
          <cell r="J197">
            <v>12093</v>
          </cell>
          <cell r="K197">
            <v>16490</v>
          </cell>
          <cell r="L197">
            <v>18087</v>
          </cell>
          <cell r="M197">
            <v>18342</v>
          </cell>
          <cell r="N197">
            <v>19526</v>
          </cell>
          <cell r="O197">
            <v>14610</v>
          </cell>
          <cell r="P197">
            <v>15810</v>
          </cell>
          <cell r="Q197">
            <v>18056</v>
          </cell>
          <cell r="R197">
            <v>0.86020280979272767</v>
          </cell>
        </row>
        <row r="198">
          <cell r="D198" t="str">
            <v>SAM</v>
          </cell>
          <cell r="E198">
            <v>19999</v>
          </cell>
          <cell r="F198">
            <v>16427</v>
          </cell>
          <cell r="G198">
            <v>18232</v>
          </cell>
          <cell r="H198">
            <v>17714</v>
          </cell>
          <cell r="I198">
            <v>18671</v>
          </cell>
          <cell r="J198">
            <v>13995</v>
          </cell>
          <cell r="K198">
            <v>18984</v>
          </cell>
          <cell r="L198">
            <v>19961</v>
          </cell>
          <cell r="M198">
            <v>19699</v>
          </cell>
          <cell r="N198">
            <v>19766</v>
          </cell>
          <cell r="O198">
            <v>14210</v>
          </cell>
          <cell r="P198">
            <v>18293</v>
          </cell>
          <cell r="Q198">
            <v>17217</v>
          </cell>
          <cell r="R198">
            <v>0.89684484224211214</v>
          </cell>
        </row>
        <row r="199">
          <cell r="D199" t="str">
            <v>TNB</v>
          </cell>
          <cell r="E199">
            <v>8323</v>
          </cell>
          <cell r="F199">
            <v>7484</v>
          </cell>
          <cell r="G199">
            <v>5903</v>
          </cell>
          <cell r="H199">
            <v>7543</v>
          </cell>
          <cell r="I199">
            <v>7262</v>
          </cell>
          <cell r="J199">
            <v>6376</v>
          </cell>
          <cell r="K199">
            <v>7320</v>
          </cell>
          <cell r="L199">
            <v>7092</v>
          </cell>
          <cell r="M199">
            <v>7779</v>
          </cell>
          <cell r="N199">
            <v>8032</v>
          </cell>
          <cell r="O199">
            <v>6254</v>
          </cell>
          <cell r="P199">
            <v>9119</v>
          </cell>
          <cell r="Q199">
            <v>8218</v>
          </cell>
          <cell r="R199">
            <v>0.81575240200089416</v>
          </cell>
        </row>
        <row r="200">
          <cell r="D200" t="str">
            <v>TRM</v>
          </cell>
          <cell r="E200">
            <v>21626</v>
          </cell>
          <cell r="F200">
            <v>18975</v>
          </cell>
          <cell r="G200">
            <v>19193</v>
          </cell>
          <cell r="H200">
            <v>16496</v>
          </cell>
          <cell r="I200">
            <v>19631</v>
          </cell>
          <cell r="J200">
            <v>16842</v>
          </cell>
          <cell r="K200">
            <v>21228</v>
          </cell>
          <cell r="L200">
            <v>18170</v>
          </cell>
          <cell r="M200">
            <v>20873</v>
          </cell>
          <cell r="N200">
            <v>20753</v>
          </cell>
          <cell r="O200">
            <v>20634</v>
          </cell>
          <cell r="P200">
            <v>20029</v>
          </cell>
          <cell r="Q200">
            <v>19238</v>
          </cell>
          <cell r="R200">
            <v>0.90236111802744567</v>
          </cell>
        </row>
        <row r="201">
          <cell r="D201" t="str">
            <v>TEB</v>
          </cell>
          <cell r="E201">
            <v>19138</v>
          </cell>
          <cell r="F201">
            <v>15411</v>
          </cell>
          <cell r="G201">
            <v>18445</v>
          </cell>
          <cell r="H201">
            <v>20510</v>
          </cell>
          <cell r="I201">
            <v>19159</v>
          </cell>
          <cell r="J201">
            <v>19238</v>
          </cell>
          <cell r="K201">
            <v>19207</v>
          </cell>
          <cell r="L201">
            <v>20123</v>
          </cell>
          <cell r="M201">
            <v>19637</v>
          </cell>
          <cell r="N201">
            <v>19002</v>
          </cell>
          <cell r="O201">
            <v>17808</v>
          </cell>
          <cell r="P201">
            <v>19006</v>
          </cell>
          <cell r="Q201">
            <v>18900</v>
          </cell>
          <cell r="R201">
            <v>0.92106664666391624</v>
          </cell>
        </row>
        <row r="202">
          <cell r="D202" t="str">
            <v>TRI</v>
          </cell>
          <cell r="E202">
            <v>20954</v>
          </cell>
          <cell r="F202">
            <v>18464</v>
          </cell>
          <cell r="G202">
            <v>19118</v>
          </cell>
          <cell r="H202">
            <v>20896</v>
          </cell>
          <cell r="I202">
            <v>21246</v>
          </cell>
          <cell r="J202">
            <v>20831</v>
          </cell>
          <cell r="K202">
            <v>21776</v>
          </cell>
          <cell r="L202">
            <v>20136</v>
          </cell>
          <cell r="M202">
            <v>20667</v>
          </cell>
          <cell r="N202">
            <v>20517</v>
          </cell>
          <cell r="O202">
            <v>19677</v>
          </cell>
          <cell r="P202">
            <v>20497</v>
          </cell>
          <cell r="Q202">
            <v>20161</v>
          </cell>
          <cell r="R202">
            <v>0.93589272593681117</v>
          </cell>
        </row>
        <row r="203">
          <cell r="D203" t="str">
            <v>TRP</v>
          </cell>
          <cell r="E203">
            <v>12143</v>
          </cell>
          <cell r="F203">
            <v>10308</v>
          </cell>
          <cell r="G203">
            <v>10257</v>
          </cell>
          <cell r="H203">
            <v>11845</v>
          </cell>
          <cell r="I203">
            <v>11769</v>
          </cell>
          <cell r="J203">
            <v>11904</v>
          </cell>
          <cell r="K203">
            <v>12146</v>
          </cell>
          <cell r="L203">
            <v>12119</v>
          </cell>
          <cell r="M203">
            <v>12335</v>
          </cell>
          <cell r="N203">
            <v>11989</v>
          </cell>
          <cell r="O203">
            <v>12196</v>
          </cell>
          <cell r="P203">
            <v>11639</v>
          </cell>
          <cell r="Q203">
            <v>10820</v>
          </cell>
          <cell r="R203">
            <v>0.94459168719403819</v>
          </cell>
        </row>
        <row r="204">
          <cell r="D204" t="str">
            <v>VCR</v>
          </cell>
          <cell r="E204">
            <v>2883</v>
          </cell>
          <cell r="F204">
            <v>2066</v>
          </cell>
          <cell r="G204">
            <v>2300</v>
          </cell>
          <cell r="H204">
            <v>2421</v>
          </cell>
          <cell r="I204">
            <v>2611</v>
          </cell>
          <cell r="J204">
            <v>2557</v>
          </cell>
          <cell r="K204">
            <v>2774</v>
          </cell>
          <cell r="L204">
            <v>2683</v>
          </cell>
          <cell r="M204">
            <v>2778</v>
          </cell>
          <cell r="N204">
            <v>2713</v>
          </cell>
          <cell r="O204">
            <v>2717</v>
          </cell>
          <cell r="P204">
            <v>2529</v>
          </cell>
          <cell r="Q204">
            <v>2383</v>
          </cell>
          <cell r="R204">
            <v>0.8915659435950799</v>
          </cell>
        </row>
        <row r="205">
          <cell r="D205" t="str">
            <v>VVT</v>
          </cell>
          <cell r="E205">
            <v>19714</v>
          </cell>
          <cell r="F205">
            <v>13396</v>
          </cell>
          <cell r="G205">
            <v>10466</v>
          </cell>
          <cell r="H205">
            <v>12487</v>
          </cell>
          <cell r="I205">
            <v>12528</v>
          </cell>
          <cell r="J205">
            <v>12507</v>
          </cell>
          <cell r="K205">
            <v>12944</v>
          </cell>
          <cell r="L205">
            <v>13933</v>
          </cell>
          <cell r="M205">
            <v>13498</v>
          </cell>
          <cell r="N205">
            <v>20745</v>
          </cell>
          <cell r="O205">
            <v>11954</v>
          </cell>
          <cell r="P205">
            <v>19583</v>
          </cell>
          <cell r="Q205">
            <v>18184</v>
          </cell>
          <cell r="R205">
            <v>0.71171551995847004</v>
          </cell>
        </row>
        <row r="206">
          <cell r="D206" t="str">
            <v>VTR</v>
          </cell>
          <cell r="E206">
            <v>16065</v>
          </cell>
          <cell r="F206">
            <v>12188</v>
          </cell>
          <cell r="G206">
            <v>13100</v>
          </cell>
          <cell r="H206">
            <v>11982</v>
          </cell>
          <cell r="I206">
            <v>14508</v>
          </cell>
          <cell r="J206">
            <v>15649</v>
          </cell>
          <cell r="K206">
            <v>16064</v>
          </cell>
          <cell r="L206">
            <v>14522</v>
          </cell>
          <cell r="M206">
            <v>15874</v>
          </cell>
          <cell r="N206">
            <v>15761</v>
          </cell>
          <cell r="O206">
            <v>12906</v>
          </cell>
          <cell r="P206">
            <v>14410</v>
          </cell>
          <cell r="Q206">
            <v>13714</v>
          </cell>
          <cell r="R206">
            <v>0.89417031769972954</v>
          </cell>
        </row>
        <row r="207">
          <cell r="D207" t="str">
            <v>BVA 1</v>
          </cell>
          <cell r="E207">
            <v>15127</v>
          </cell>
          <cell r="F207">
            <v>12783</v>
          </cell>
          <cell r="G207">
            <v>12736</v>
          </cell>
          <cell r="H207">
            <v>13816</v>
          </cell>
          <cell r="I207">
            <v>13901</v>
          </cell>
          <cell r="J207">
            <v>15028</v>
          </cell>
          <cell r="K207">
            <v>15839</v>
          </cell>
          <cell r="L207">
            <v>14985</v>
          </cell>
          <cell r="M207">
            <v>15089</v>
          </cell>
          <cell r="N207">
            <v>14870</v>
          </cell>
          <cell r="O207">
            <v>12420</v>
          </cell>
          <cell r="P207">
            <v>14519</v>
          </cell>
          <cell r="Q207">
            <v>15359</v>
          </cell>
          <cell r="R207">
            <v>0.90561272807626747</v>
          </cell>
        </row>
        <row r="208">
          <cell r="D208" t="str">
            <v>BVA 2</v>
          </cell>
          <cell r="E208">
            <v>17556</v>
          </cell>
          <cell r="F208">
            <v>15134</v>
          </cell>
          <cell r="G208">
            <v>14960</v>
          </cell>
          <cell r="H208">
            <v>19684</v>
          </cell>
          <cell r="I208">
            <v>18977</v>
          </cell>
          <cell r="J208">
            <v>12131</v>
          </cell>
          <cell r="K208">
            <v>15379</v>
          </cell>
          <cell r="L208">
            <v>15435</v>
          </cell>
          <cell r="M208">
            <v>14865</v>
          </cell>
          <cell r="N208">
            <v>15015</v>
          </cell>
          <cell r="O208">
            <v>9295</v>
          </cell>
          <cell r="P208">
            <v>15623</v>
          </cell>
          <cell r="Q208">
            <v>15513</v>
          </cell>
          <cell r="R208">
            <v>0.77988760883497721</v>
          </cell>
        </row>
        <row r="209">
          <cell r="D209" t="str">
            <v>CLI 1</v>
          </cell>
          <cell r="E209">
            <v>9046</v>
          </cell>
          <cell r="F209">
            <v>7125</v>
          </cell>
          <cell r="G209">
            <v>7120</v>
          </cell>
          <cell r="H209">
            <v>8270</v>
          </cell>
          <cell r="I209">
            <v>8334</v>
          </cell>
          <cell r="J209">
            <v>7124</v>
          </cell>
          <cell r="K209">
            <v>8950</v>
          </cell>
          <cell r="L209">
            <v>8580</v>
          </cell>
          <cell r="M209">
            <v>8918</v>
          </cell>
          <cell r="N209">
            <v>8322</v>
          </cell>
          <cell r="O209">
            <v>6817</v>
          </cell>
          <cell r="P209">
            <v>8577</v>
          </cell>
          <cell r="Q209">
            <v>9013</v>
          </cell>
          <cell r="R209">
            <v>0.90304256875116928</v>
          </cell>
        </row>
        <row r="210">
          <cell r="D210" t="str">
            <v>CLI 2</v>
          </cell>
          <cell r="E210">
            <v>8998</v>
          </cell>
          <cell r="F210">
            <v>6843</v>
          </cell>
          <cell r="G210">
            <v>7410</v>
          </cell>
          <cell r="H210">
            <v>8274</v>
          </cell>
          <cell r="I210">
            <v>8631</v>
          </cell>
          <cell r="J210">
            <v>8810</v>
          </cell>
          <cell r="K210">
            <v>8994</v>
          </cell>
          <cell r="L210">
            <v>9214</v>
          </cell>
          <cell r="M210">
            <v>8922</v>
          </cell>
          <cell r="N210">
            <v>8320</v>
          </cell>
          <cell r="O210">
            <v>8082</v>
          </cell>
          <cell r="P210">
            <v>8524</v>
          </cell>
          <cell r="Q210">
            <v>8198</v>
          </cell>
          <cell r="R210">
            <v>0.91182314538077502</v>
          </cell>
        </row>
        <row r="211">
          <cell r="D211" t="str">
            <v>CLI 3</v>
          </cell>
          <cell r="E211">
            <v>9527</v>
          </cell>
          <cell r="F211">
            <v>6070</v>
          </cell>
          <cell r="G211">
            <v>6060</v>
          </cell>
          <cell r="H211">
            <v>7423</v>
          </cell>
          <cell r="I211">
            <v>8605</v>
          </cell>
          <cell r="J211">
            <v>7581</v>
          </cell>
          <cell r="K211">
            <v>7859</v>
          </cell>
          <cell r="L211">
            <v>7813</v>
          </cell>
          <cell r="M211">
            <v>7764</v>
          </cell>
          <cell r="N211">
            <v>8164</v>
          </cell>
          <cell r="O211">
            <v>6222</v>
          </cell>
          <cell r="P211">
            <v>7679</v>
          </cell>
          <cell r="Q211">
            <v>11721</v>
          </cell>
          <cell r="R211">
            <v>0.67261260197016526</v>
          </cell>
        </row>
        <row r="212">
          <cell r="D212" t="str">
            <v>IBI 1</v>
          </cell>
          <cell r="E212">
            <v>16096</v>
          </cell>
          <cell r="F212">
            <v>11080</v>
          </cell>
          <cell r="G212">
            <v>10970</v>
          </cell>
          <cell r="H212">
            <v>14362</v>
          </cell>
          <cell r="I212">
            <v>28394</v>
          </cell>
          <cell r="J212">
            <v>14998</v>
          </cell>
          <cell r="K212">
            <v>16063</v>
          </cell>
          <cell r="L212">
            <v>15013</v>
          </cell>
          <cell r="M212">
            <v>15228</v>
          </cell>
          <cell r="N212">
            <v>14275</v>
          </cell>
          <cell r="O212">
            <v>13844</v>
          </cell>
          <cell r="P212">
            <v>14435</v>
          </cell>
          <cell r="Q212">
            <v>14791</v>
          </cell>
          <cell r="R212">
            <v>0.54060446139758667</v>
          </cell>
        </row>
        <row r="213">
          <cell r="D213" t="str">
            <v>IBI 2</v>
          </cell>
          <cell r="E213">
            <v>7766</v>
          </cell>
          <cell r="F213">
            <v>9886</v>
          </cell>
          <cell r="G213">
            <v>9906</v>
          </cell>
          <cell r="H213">
            <v>10830</v>
          </cell>
          <cell r="I213">
            <v>14580</v>
          </cell>
          <cell r="J213">
            <v>12228</v>
          </cell>
          <cell r="K213">
            <v>7663</v>
          </cell>
          <cell r="L213">
            <v>7074</v>
          </cell>
          <cell r="M213">
            <v>7006</v>
          </cell>
          <cell r="N213">
            <v>8999</v>
          </cell>
          <cell r="O213">
            <v>14270</v>
          </cell>
          <cell r="P213">
            <v>14216</v>
          </cell>
          <cell r="Q213">
            <v>10833</v>
          </cell>
          <cell r="R213">
            <v>0.71360662656958951</v>
          </cell>
        </row>
        <row r="214">
          <cell r="D214" t="str">
            <v>IND 1</v>
          </cell>
          <cell r="E214">
            <v>20885</v>
          </cell>
          <cell r="F214">
            <v>16633</v>
          </cell>
          <cell r="G214">
            <v>16599</v>
          </cell>
          <cell r="H214">
            <v>18809</v>
          </cell>
          <cell r="I214">
            <v>17767</v>
          </cell>
          <cell r="J214">
            <v>16702</v>
          </cell>
          <cell r="K214">
            <v>20710</v>
          </cell>
          <cell r="L214">
            <v>19020</v>
          </cell>
          <cell r="M214">
            <v>20281</v>
          </cell>
          <cell r="N214">
            <v>19302</v>
          </cell>
          <cell r="O214">
            <v>17968</v>
          </cell>
          <cell r="P214">
            <v>21787</v>
          </cell>
          <cell r="Q214">
            <v>20247</v>
          </cell>
          <cell r="R214">
            <v>0.87105578132337214</v>
          </cell>
        </row>
        <row r="215">
          <cell r="D215" t="str">
            <v>IND 2</v>
          </cell>
          <cell r="E215">
            <v>17050</v>
          </cell>
          <cell r="F215">
            <v>13911</v>
          </cell>
          <cell r="G215">
            <v>13835</v>
          </cell>
          <cell r="H215">
            <v>17295</v>
          </cell>
          <cell r="I215">
            <v>11481</v>
          </cell>
          <cell r="J215">
            <v>8792</v>
          </cell>
          <cell r="K215">
            <v>15582</v>
          </cell>
          <cell r="L215">
            <v>11351</v>
          </cell>
          <cell r="M215">
            <v>15795</v>
          </cell>
          <cell r="N215">
            <v>15798</v>
          </cell>
          <cell r="O215">
            <v>20494</v>
          </cell>
          <cell r="P215">
            <v>18121</v>
          </cell>
          <cell r="Q215">
            <v>18043</v>
          </cell>
          <cell r="R215">
            <v>0.74148531277447061</v>
          </cell>
        </row>
        <row r="216">
          <cell r="D216" t="str">
            <v>IND 3</v>
          </cell>
          <cell r="E216">
            <v>19911</v>
          </cell>
          <cell r="F216">
            <v>16846</v>
          </cell>
          <cell r="G216">
            <v>16780</v>
          </cell>
          <cell r="H216">
            <v>20588</v>
          </cell>
          <cell r="I216">
            <v>16781</v>
          </cell>
          <cell r="J216">
            <v>18676</v>
          </cell>
          <cell r="K216">
            <v>18041</v>
          </cell>
          <cell r="L216">
            <v>16396</v>
          </cell>
          <cell r="M216">
            <v>18143</v>
          </cell>
          <cell r="N216">
            <v>19160</v>
          </cell>
          <cell r="O216">
            <v>13521</v>
          </cell>
          <cell r="P216">
            <v>20487</v>
          </cell>
          <cell r="Q216">
            <v>21065</v>
          </cell>
          <cell r="R216">
            <v>0.86324380580255256</v>
          </cell>
        </row>
        <row r="217">
          <cell r="D217" t="str">
            <v>IND 4</v>
          </cell>
          <cell r="E217">
            <v>19412</v>
          </cell>
          <cell r="F217">
            <v>11272</v>
          </cell>
          <cell r="G217">
            <v>11252</v>
          </cell>
          <cell r="H217">
            <v>19255</v>
          </cell>
          <cell r="I217">
            <v>17973</v>
          </cell>
          <cell r="J217">
            <v>11730</v>
          </cell>
          <cell r="K217">
            <v>18210</v>
          </cell>
          <cell r="L217">
            <v>16173</v>
          </cell>
          <cell r="M217">
            <v>18037</v>
          </cell>
          <cell r="N217">
            <v>17895</v>
          </cell>
          <cell r="O217">
            <v>18665</v>
          </cell>
          <cell r="P217">
            <v>19146</v>
          </cell>
          <cell r="Q217">
            <v>19074</v>
          </cell>
          <cell r="R217">
            <v>0.86423148250883675</v>
          </cell>
        </row>
        <row r="218">
          <cell r="D218" t="str">
            <v>ITU 1S1</v>
          </cell>
          <cell r="E218">
            <v>15183</v>
          </cell>
          <cell r="F218">
            <v>12354</v>
          </cell>
          <cell r="G218">
            <v>12221</v>
          </cell>
          <cell r="H218">
            <v>13283</v>
          </cell>
          <cell r="I218">
            <v>19411</v>
          </cell>
          <cell r="J218">
            <v>12108</v>
          </cell>
          <cell r="K218">
            <v>15001</v>
          </cell>
          <cell r="L218">
            <v>15225</v>
          </cell>
          <cell r="M218">
            <v>14606</v>
          </cell>
          <cell r="N218">
            <v>16316</v>
          </cell>
          <cell r="O218">
            <v>14763</v>
          </cell>
          <cell r="P218">
            <v>14815</v>
          </cell>
          <cell r="Q218">
            <v>15835</v>
          </cell>
          <cell r="R218">
            <v>0.75738578046547755</v>
          </cell>
        </row>
        <row r="219">
          <cell r="D219" t="str">
            <v>ITU 2S2</v>
          </cell>
          <cell r="E219">
            <v>19347</v>
          </cell>
          <cell r="F219">
            <v>14502</v>
          </cell>
          <cell r="G219">
            <v>14488</v>
          </cell>
          <cell r="H219">
            <v>17715</v>
          </cell>
          <cell r="I219">
            <v>16716</v>
          </cell>
          <cell r="J219">
            <v>13658</v>
          </cell>
          <cell r="K219">
            <v>18123</v>
          </cell>
          <cell r="L219">
            <v>14492</v>
          </cell>
          <cell r="M219">
            <v>19138</v>
          </cell>
          <cell r="N219">
            <v>19005</v>
          </cell>
          <cell r="O219">
            <v>20196</v>
          </cell>
          <cell r="P219">
            <v>17393</v>
          </cell>
          <cell r="Q219">
            <v>16685</v>
          </cell>
          <cell r="R219">
            <v>0.84349528467175527</v>
          </cell>
        </row>
        <row r="220">
          <cell r="D220" t="str">
            <v>ITU 1S3</v>
          </cell>
          <cell r="E220">
            <v>10897</v>
          </cell>
          <cell r="F220">
            <v>7719</v>
          </cell>
          <cell r="G220">
            <v>7710</v>
          </cell>
          <cell r="H220">
            <v>11188</v>
          </cell>
          <cell r="I220">
            <v>9219</v>
          </cell>
          <cell r="J220">
            <v>7154</v>
          </cell>
          <cell r="K220">
            <v>9138</v>
          </cell>
          <cell r="L220">
            <v>7416</v>
          </cell>
          <cell r="M220">
            <v>9972</v>
          </cell>
          <cell r="N220">
            <v>10876</v>
          </cell>
          <cell r="O220">
            <v>10902</v>
          </cell>
          <cell r="P220">
            <v>11391</v>
          </cell>
          <cell r="Q220">
            <v>10709</v>
          </cell>
          <cell r="R220">
            <v>0.83933334683927263</v>
          </cell>
        </row>
        <row r="221">
          <cell r="D221" t="str">
            <v>ITU 2S4</v>
          </cell>
          <cell r="E221">
            <v>21201</v>
          </cell>
          <cell r="F221">
            <v>17231</v>
          </cell>
          <cell r="G221">
            <v>17168</v>
          </cell>
          <cell r="H221">
            <v>26245</v>
          </cell>
          <cell r="I221">
            <v>19622</v>
          </cell>
          <cell r="J221">
            <v>15029</v>
          </cell>
          <cell r="K221">
            <v>21263</v>
          </cell>
          <cell r="L221">
            <v>19822</v>
          </cell>
          <cell r="M221">
            <v>21567</v>
          </cell>
          <cell r="N221">
            <v>22161</v>
          </cell>
          <cell r="O221">
            <v>15542</v>
          </cell>
          <cell r="P221">
            <v>20570</v>
          </cell>
          <cell r="Q221">
            <v>20721</v>
          </cell>
          <cell r="R221">
            <v>0.75660418834356724</v>
          </cell>
        </row>
        <row r="222">
          <cell r="D222" t="str">
            <v>IPV 1S1</v>
          </cell>
          <cell r="E222">
            <v>17122</v>
          </cell>
          <cell r="F222">
            <v>14395</v>
          </cell>
          <cell r="G222">
            <v>14370</v>
          </cell>
          <cell r="H222">
            <v>16488</v>
          </cell>
          <cell r="I222">
            <v>11738</v>
          </cell>
          <cell r="J222">
            <v>16497</v>
          </cell>
          <cell r="K222">
            <v>16018</v>
          </cell>
          <cell r="L222">
            <v>13330</v>
          </cell>
          <cell r="M222">
            <v>18866</v>
          </cell>
          <cell r="N222">
            <v>18464</v>
          </cell>
          <cell r="O222">
            <v>13148</v>
          </cell>
          <cell r="P222">
            <v>14101</v>
          </cell>
          <cell r="Q222">
            <v>16172</v>
          </cell>
          <cell r="R222">
            <v>0.81835862642604928</v>
          </cell>
        </row>
        <row r="223">
          <cell r="D223" t="str">
            <v>IPV 2S2</v>
          </cell>
          <cell r="E223">
            <v>21147</v>
          </cell>
          <cell r="F223">
            <v>15935</v>
          </cell>
          <cell r="G223">
            <v>15893</v>
          </cell>
          <cell r="H223">
            <v>20974</v>
          </cell>
          <cell r="I223">
            <v>18209</v>
          </cell>
          <cell r="J223">
            <v>17304</v>
          </cell>
          <cell r="K223">
            <v>19671</v>
          </cell>
          <cell r="L223">
            <v>17343</v>
          </cell>
          <cell r="M223">
            <v>20652</v>
          </cell>
          <cell r="N223">
            <v>21715</v>
          </cell>
          <cell r="O223">
            <v>19818</v>
          </cell>
          <cell r="P223">
            <v>20977</v>
          </cell>
          <cell r="Q223">
            <v>20399</v>
          </cell>
          <cell r="R223">
            <v>0.88572946740112291</v>
          </cell>
        </row>
        <row r="224">
          <cell r="D224" t="str">
            <v>IPV 1S3</v>
          </cell>
          <cell r="E224">
            <v>18188</v>
          </cell>
          <cell r="F224">
            <v>10560</v>
          </cell>
          <cell r="G224">
            <v>14449</v>
          </cell>
          <cell r="H224">
            <v>15041</v>
          </cell>
          <cell r="I224">
            <v>15316</v>
          </cell>
          <cell r="J224">
            <v>15586</v>
          </cell>
          <cell r="K224">
            <v>16208</v>
          </cell>
          <cell r="L224">
            <v>16721</v>
          </cell>
          <cell r="M224">
            <v>16615</v>
          </cell>
          <cell r="N224">
            <v>19684</v>
          </cell>
          <cell r="O224">
            <v>12783</v>
          </cell>
          <cell r="P224">
            <v>17432</v>
          </cell>
          <cell r="Q224">
            <v>17654</v>
          </cell>
          <cell r="R224">
            <v>0.80595329279539807</v>
          </cell>
        </row>
        <row r="225">
          <cell r="D225" t="str">
            <v>IPV 2S4</v>
          </cell>
          <cell r="E225">
            <v>24026</v>
          </cell>
          <cell r="F225">
            <v>12894</v>
          </cell>
          <cell r="G225">
            <v>12839</v>
          </cell>
          <cell r="H225">
            <v>16448</v>
          </cell>
          <cell r="I225">
            <v>15928</v>
          </cell>
          <cell r="J225">
            <v>15966</v>
          </cell>
          <cell r="K225">
            <v>14604</v>
          </cell>
          <cell r="L225">
            <v>16436</v>
          </cell>
          <cell r="M225">
            <v>18121</v>
          </cell>
          <cell r="N225">
            <v>17945</v>
          </cell>
          <cell r="O225">
            <v>22177</v>
          </cell>
          <cell r="P225">
            <v>23418</v>
          </cell>
          <cell r="Q225">
            <v>24162</v>
          </cell>
          <cell r="R225">
            <v>0.7480404704144461</v>
          </cell>
        </row>
        <row r="226">
          <cell r="D226" t="str">
            <v>JUN 1</v>
          </cell>
          <cell r="E226">
            <v>13840</v>
          </cell>
          <cell r="F226">
            <v>8690</v>
          </cell>
          <cell r="G226">
            <v>11307</v>
          </cell>
          <cell r="H226">
            <v>13531</v>
          </cell>
          <cell r="I226">
            <v>12540</v>
          </cell>
          <cell r="J226">
            <v>11151</v>
          </cell>
          <cell r="K226">
            <v>13647</v>
          </cell>
          <cell r="L226">
            <v>11822</v>
          </cell>
          <cell r="M226">
            <v>13571</v>
          </cell>
          <cell r="N226">
            <v>13499</v>
          </cell>
          <cell r="O226">
            <v>10868</v>
          </cell>
          <cell r="P226">
            <v>13140</v>
          </cell>
          <cell r="Q226">
            <v>12888</v>
          </cell>
          <cell r="R226">
            <v>0.89202979101823043</v>
          </cell>
        </row>
        <row r="227">
          <cell r="D227" t="str">
            <v>JUN 2</v>
          </cell>
          <cell r="E227">
            <v>18472</v>
          </cell>
          <cell r="F227">
            <v>15290</v>
          </cell>
          <cell r="G227">
            <v>15244</v>
          </cell>
          <cell r="H227">
            <v>15860</v>
          </cell>
          <cell r="I227">
            <v>17347</v>
          </cell>
          <cell r="J227">
            <v>16462</v>
          </cell>
          <cell r="K227">
            <v>18030</v>
          </cell>
          <cell r="L227">
            <v>15208</v>
          </cell>
          <cell r="M227">
            <v>18121</v>
          </cell>
          <cell r="N227">
            <v>17562</v>
          </cell>
          <cell r="O227">
            <v>14318</v>
          </cell>
          <cell r="P227">
            <v>18018</v>
          </cell>
          <cell r="Q227">
            <v>17706</v>
          </cell>
          <cell r="R227">
            <v>0.90631142352666827</v>
          </cell>
        </row>
        <row r="228">
          <cell r="D228" t="str">
            <v>JUN 3</v>
          </cell>
          <cell r="E228">
            <v>12849</v>
          </cell>
          <cell r="F228">
            <v>8840</v>
          </cell>
          <cell r="G228">
            <v>10862</v>
          </cell>
          <cell r="H228">
            <v>11717</v>
          </cell>
          <cell r="I228">
            <v>12006</v>
          </cell>
          <cell r="J228">
            <v>11841</v>
          </cell>
          <cell r="K228">
            <v>12225</v>
          </cell>
          <cell r="L228">
            <v>11035</v>
          </cell>
          <cell r="M228">
            <v>12710</v>
          </cell>
          <cell r="N228">
            <v>12513</v>
          </cell>
          <cell r="O228">
            <v>10295</v>
          </cell>
          <cell r="P228">
            <v>12581</v>
          </cell>
          <cell r="Q228">
            <v>12710</v>
          </cell>
          <cell r="R228">
            <v>0.91107958117063892</v>
          </cell>
        </row>
        <row r="229">
          <cell r="D229" t="str">
            <v>JUN 4</v>
          </cell>
          <cell r="E229">
            <v>14983</v>
          </cell>
          <cell r="F229">
            <v>12843</v>
          </cell>
          <cell r="G229">
            <v>12796</v>
          </cell>
          <cell r="H229">
            <v>13791</v>
          </cell>
          <cell r="I229">
            <v>12742</v>
          </cell>
          <cell r="J229">
            <v>14057</v>
          </cell>
          <cell r="K229">
            <v>12074</v>
          </cell>
          <cell r="L229">
            <v>9349</v>
          </cell>
          <cell r="M229">
            <v>12337</v>
          </cell>
          <cell r="N229">
            <v>16027</v>
          </cell>
          <cell r="O229">
            <v>7890</v>
          </cell>
          <cell r="P229">
            <v>15667</v>
          </cell>
          <cell r="Q229">
            <v>15194</v>
          </cell>
          <cell r="R229">
            <v>0.81473091081876259</v>
          </cell>
        </row>
        <row r="230">
          <cell r="D230" t="str">
            <v>LOU 1</v>
          </cell>
          <cell r="E230">
            <v>15112</v>
          </cell>
          <cell r="F230">
            <v>11525</v>
          </cell>
          <cell r="G230">
            <v>11347</v>
          </cell>
          <cell r="H230">
            <v>15985</v>
          </cell>
          <cell r="I230">
            <v>9137</v>
          </cell>
          <cell r="J230">
            <v>7047</v>
          </cell>
          <cell r="K230">
            <v>13093</v>
          </cell>
          <cell r="L230">
            <v>13179</v>
          </cell>
          <cell r="M230">
            <v>13768</v>
          </cell>
          <cell r="N230">
            <v>14122</v>
          </cell>
          <cell r="O230">
            <v>15200</v>
          </cell>
          <cell r="P230">
            <v>15262</v>
          </cell>
          <cell r="Q230">
            <v>15292</v>
          </cell>
          <cell r="R230">
            <v>0.81840667933880318</v>
          </cell>
        </row>
        <row r="231">
          <cell r="D231" t="str">
            <v>LOU 2</v>
          </cell>
          <cell r="E231">
            <v>19115</v>
          </cell>
          <cell r="F231">
            <v>16371</v>
          </cell>
          <cell r="G231">
            <v>16211</v>
          </cell>
          <cell r="H231">
            <v>18762</v>
          </cell>
          <cell r="I231">
            <v>18743</v>
          </cell>
          <cell r="J231">
            <v>17098</v>
          </cell>
          <cell r="K231">
            <v>19457</v>
          </cell>
          <cell r="L231">
            <v>19161</v>
          </cell>
          <cell r="M231">
            <v>18828</v>
          </cell>
          <cell r="N231">
            <v>18556</v>
          </cell>
          <cell r="O231">
            <v>15467</v>
          </cell>
          <cell r="P231">
            <v>19068</v>
          </cell>
          <cell r="Q231">
            <v>18110</v>
          </cell>
          <cell r="R231">
            <v>0.92886088060061434</v>
          </cell>
        </row>
        <row r="232">
          <cell r="D232" t="str">
            <v>MAI</v>
          </cell>
          <cell r="E232">
            <v>11052</v>
          </cell>
          <cell r="F232">
            <v>8314</v>
          </cell>
          <cell r="G232">
            <v>8266</v>
          </cell>
          <cell r="H232">
            <v>10535</v>
          </cell>
          <cell r="I232">
            <v>8486</v>
          </cell>
          <cell r="J232">
            <v>6721</v>
          </cell>
          <cell r="K232">
            <v>11284</v>
          </cell>
          <cell r="L232">
            <v>8850</v>
          </cell>
          <cell r="M232">
            <v>10566</v>
          </cell>
          <cell r="N232">
            <v>10353</v>
          </cell>
          <cell r="O232">
            <v>10333</v>
          </cell>
          <cell r="P232">
            <v>10758</v>
          </cell>
          <cell r="Q232">
            <v>10624</v>
          </cell>
          <cell r="R232">
            <v>0.85991056090311679</v>
          </cell>
        </row>
        <row r="233">
          <cell r="D233" t="str">
            <v>PFE 1</v>
          </cell>
          <cell r="E233">
            <v>17243</v>
          </cell>
          <cell r="F233">
            <v>16024</v>
          </cell>
          <cell r="G233">
            <v>15932</v>
          </cell>
          <cell r="H233">
            <v>17436</v>
          </cell>
          <cell r="I233">
            <v>16066</v>
          </cell>
          <cell r="J233">
            <v>12111</v>
          </cell>
          <cell r="K233">
            <v>17385</v>
          </cell>
          <cell r="L233">
            <v>11721</v>
          </cell>
          <cell r="M233">
            <v>15258</v>
          </cell>
          <cell r="N233">
            <v>14854</v>
          </cell>
          <cell r="O233">
            <v>15580</v>
          </cell>
          <cell r="P233">
            <v>16754</v>
          </cell>
          <cell r="Q233">
            <v>18207</v>
          </cell>
          <cell r="R233">
            <v>0.86429564284235572</v>
          </cell>
        </row>
        <row r="234">
          <cell r="D234" t="str">
            <v>PFE 2</v>
          </cell>
          <cell r="E234">
            <v>21241</v>
          </cell>
          <cell r="F234">
            <v>14885</v>
          </cell>
          <cell r="G234">
            <v>14812</v>
          </cell>
          <cell r="H234">
            <v>14812</v>
          </cell>
          <cell r="I234">
            <v>13440</v>
          </cell>
          <cell r="J234">
            <v>17755</v>
          </cell>
          <cell r="K234">
            <v>20900</v>
          </cell>
          <cell r="L234">
            <v>21699</v>
          </cell>
          <cell r="M234">
            <v>20037</v>
          </cell>
          <cell r="N234">
            <v>18724</v>
          </cell>
          <cell r="O234">
            <v>18420</v>
          </cell>
          <cell r="P234">
            <v>18509</v>
          </cell>
          <cell r="Q234">
            <v>17902</v>
          </cell>
          <cell r="R234">
            <v>0.8264684299524615</v>
          </cell>
        </row>
        <row r="235">
          <cell r="D235" t="str">
            <v>PGO 1</v>
          </cell>
          <cell r="E235">
            <v>27932</v>
          </cell>
          <cell r="F235">
            <v>20929</v>
          </cell>
          <cell r="G235">
            <v>20820</v>
          </cell>
          <cell r="H235">
            <v>24584</v>
          </cell>
          <cell r="I235">
            <v>22196</v>
          </cell>
          <cell r="J235">
            <v>13464</v>
          </cell>
          <cell r="K235">
            <v>20685</v>
          </cell>
          <cell r="L235">
            <v>26513</v>
          </cell>
          <cell r="M235">
            <v>17004</v>
          </cell>
          <cell r="N235">
            <v>24108</v>
          </cell>
          <cell r="O235">
            <v>27503</v>
          </cell>
          <cell r="P235">
            <v>34707</v>
          </cell>
          <cell r="Q235">
            <v>22846</v>
          </cell>
        </row>
        <row r="236">
          <cell r="D236" t="str">
            <v>PGO 2</v>
          </cell>
          <cell r="E236">
            <v>32210</v>
          </cell>
          <cell r="F236">
            <v>29258</v>
          </cell>
          <cell r="G236">
            <v>29127</v>
          </cell>
          <cell r="H236">
            <v>33785</v>
          </cell>
          <cell r="I236">
            <v>30439</v>
          </cell>
          <cell r="J236">
            <v>24312</v>
          </cell>
          <cell r="K236">
            <v>30893</v>
          </cell>
          <cell r="L236">
            <v>28153</v>
          </cell>
          <cell r="M236">
            <v>21246</v>
          </cell>
          <cell r="N236">
            <v>22391</v>
          </cell>
          <cell r="O236">
            <v>17471</v>
          </cell>
          <cell r="P236">
            <v>29130</v>
          </cell>
          <cell r="Q236">
            <v>29746</v>
          </cell>
        </row>
        <row r="237">
          <cell r="D237" t="str">
            <v>REP 1S1</v>
          </cell>
          <cell r="E237">
            <v>24685</v>
          </cell>
          <cell r="F237">
            <v>20389</v>
          </cell>
          <cell r="G237">
            <v>20281</v>
          </cell>
          <cell r="H237">
            <v>25172</v>
          </cell>
          <cell r="I237">
            <v>19782</v>
          </cell>
          <cell r="J237">
            <v>23944</v>
          </cell>
          <cell r="K237">
            <v>23594</v>
          </cell>
          <cell r="L237">
            <v>22542</v>
          </cell>
          <cell r="M237">
            <v>23072</v>
          </cell>
          <cell r="N237">
            <v>23496</v>
          </cell>
          <cell r="O237">
            <v>14367</v>
          </cell>
          <cell r="P237">
            <v>24590</v>
          </cell>
          <cell r="Q237">
            <v>25942</v>
          </cell>
          <cell r="R237">
            <v>0.86540981953825991</v>
          </cell>
        </row>
        <row r="238">
          <cell r="D238" t="str">
            <v>REP 2S2</v>
          </cell>
          <cell r="E238">
            <v>24465</v>
          </cell>
          <cell r="F238">
            <v>17744</v>
          </cell>
          <cell r="G238">
            <v>17672</v>
          </cell>
          <cell r="H238">
            <v>22742</v>
          </cell>
          <cell r="I238">
            <v>22380</v>
          </cell>
          <cell r="J238">
            <v>22203</v>
          </cell>
          <cell r="K238">
            <v>24223</v>
          </cell>
          <cell r="L238">
            <v>21523</v>
          </cell>
          <cell r="M238">
            <v>22165</v>
          </cell>
          <cell r="N238">
            <v>22585</v>
          </cell>
          <cell r="O238">
            <v>23206</v>
          </cell>
          <cell r="P238">
            <v>24619</v>
          </cell>
          <cell r="Q238">
            <v>24258</v>
          </cell>
          <cell r="R238">
            <v>0.9054451377453937</v>
          </cell>
        </row>
        <row r="239">
          <cell r="D239" t="str">
            <v>REP 1S3</v>
          </cell>
          <cell r="E239">
            <v>28468</v>
          </cell>
          <cell r="F239">
            <v>19959</v>
          </cell>
          <cell r="G239">
            <v>19830</v>
          </cell>
          <cell r="H239">
            <v>27151</v>
          </cell>
          <cell r="I239">
            <v>26838</v>
          </cell>
          <cell r="J239">
            <v>27120</v>
          </cell>
          <cell r="K239">
            <v>26807</v>
          </cell>
          <cell r="L239">
            <v>27042</v>
          </cell>
          <cell r="M239">
            <v>28253</v>
          </cell>
          <cell r="N239">
            <v>27328</v>
          </cell>
          <cell r="O239">
            <v>22681</v>
          </cell>
          <cell r="P239">
            <v>27402</v>
          </cell>
          <cell r="Q239">
            <v>27915</v>
          </cell>
          <cell r="R239">
            <v>0.91004744868732501</v>
          </cell>
        </row>
        <row r="240">
          <cell r="D240" t="str">
            <v>REP 2S4</v>
          </cell>
          <cell r="E240">
            <v>27693</v>
          </cell>
          <cell r="F240">
            <v>19370</v>
          </cell>
          <cell r="G240">
            <v>19319</v>
          </cell>
          <cell r="H240">
            <v>26374</v>
          </cell>
          <cell r="I240">
            <v>18350</v>
          </cell>
          <cell r="J240">
            <v>24164</v>
          </cell>
          <cell r="K240">
            <v>27290</v>
          </cell>
          <cell r="L240">
            <v>23460</v>
          </cell>
          <cell r="M240">
            <v>28299</v>
          </cell>
          <cell r="N240">
            <v>25093</v>
          </cell>
          <cell r="O240">
            <v>20405</v>
          </cell>
          <cell r="P240">
            <v>27791</v>
          </cell>
          <cell r="Q240">
            <v>27858</v>
          </cell>
          <cell r="R240">
            <v>0.8575078760597683</v>
          </cell>
        </row>
        <row r="241">
          <cell r="D241" t="str">
            <v>SRO 1</v>
          </cell>
          <cell r="E241">
            <v>11157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10984</v>
          </cell>
          <cell r="M241">
            <v>10290</v>
          </cell>
          <cell r="N241">
            <v>10388</v>
          </cell>
          <cell r="O241">
            <v>8224</v>
          </cell>
          <cell r="P241">
            <v>22708</v>
          </cell>
          <cell r="Q241">
            <v>22011</v>
          </cell>
          <cell r="R241">
            <v>0.32439262340618691</v>
          </cell>
        </row>
        <row r="242">
          <cell r="D242" t="str">
            <v>SRO 2</v>
          </cell>
          <cell r="E242">
            <v>33857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31161</v>
          </cell>
          <cell r="M242">
            <v>31095</v>
          </cell>
          <cell r="N242">
            <v>31013</v>
          </cell>
          <cell r="O242">
            <v>25493</v>
          </cell>
          <cell r="P242">
            <v>30933</v>
          </cell>
          <cell r="Q242">
            <v>16773</v>
          </cell>
          <cell r="R242">
            <v>0.4551382397913396</v>
          </cell>
        </row>
        <row r="243">
          <cell r="D243" t="str">
            <v>SIM 1S1</v>
          </cell>
          <cell r="E243">
            <v>28011</v>
          </cell>
          <cell r="F243">
            <v>21050</v>
          </cell>
          <cell r="G243">
            <v>20886</v>
          </cell>
          <cell r="H243">
            <v>26706</v>
          </cell>
          <cell r="I243">
            <v>26271</v>
          </cell>
          <cell r="J243">
            <v>30146</v>
          </cell>
          <cell r="K243">
            <v>29501</v>
          </cell>
          <cell r="L243">
            <v>36697</v>
          </cell>
          <cell r="M243">
            <v>27802</v>
          </cell>
          <cell r="N243">
            <v>27995</v>
          </cell>
          <cell r="O243">
            <v>24762</v>
          </cell>
          <cell r="P243">
            <v>29158</v>
          </cell>
          <cell r="Q243">
            <v>28633</v>
          </cell>
          <cell r="R243">
            <v>0.7496274061388376</v>
          </cell>
        </row>
        <row r="244">
          <cell r="D244" t="str">
            <v>SIM 2S2</v>
          </cell>
          <cell r="E244">
            <v>27872</v>
          </cell>
          <cell r="F244">
            <v>16770</v>
          </cell>
          <cell r="G244">
            <v>18223</v>
          </cell>
          <cell r="H244">
            <v>22642</v>
          </cell>
          <cell r="I244">
            <v>24103</v>
          </cell>
          <cell r="J244">
            <v>28885</v>
          </cell>
          <cell r="K244">
            <v>24606</v>
          </cell>
          <cell r="L244">
            <v>28381</v>
          </cell>
          <cell r="M244">
            <v>30122</v>
          </cell>
          <cell r="N244">
            <v>23063</v>
          </cell>
          <cell r="O244">
            <v>22108</v>
          </cell>
          <cell r="P244">
            <v>26942</v>
          </cell>
          <cell r="Q244">
            <v>25741</v>
          </cell>
          <cell r="R244">
            <v>0.81580546801979648</v>
          </cell>
        </row>
        <row r="245">
          <cell r="D245" t="str">
            <v>SIM 1S3</v>
          </cell>
          <cell r="E245">
            <v>31977</v>
          </cell>
          <cell r="F245">
            <v>19550</v>
          </cell>
          <cell r="G245">
            <v>19481</v>
          </cell>
          <cell r="H245">
            <v>25394</v>
          </cell>
          <cell r="I245">
            <v>23436</v>
          </cell>
          <cell r="J245">
            <v>27240</v>
          </cell>
          <cell r="K245">
            <v>25138</v>
          </cell>
          <cell r="L245">
            <v>25101</v>
          </cell>
          <cell r="M245">
            <v>24295</v>
          </cell>
          <cell r="N245">
            <v>23381</v>
          </cell>
          <cell r="O245">
            <v>19595</v>
          </cell>
          <cell r="P245">
            <v>29681</v>
          </cell>
          <cell r="Q245">
            <v>31185</v>
          </cell>
          <cell r="R245">
            <v>0.7829040584458542</v>
          </cell>
        </row>
        <row r="246">
          <cell r="D246" t="str">
            <v>SIM 2S4</v>
          </cell>
          <cell r="E246">
            <v>17977</v>
          </cell>
          <cell r="F246">
            <v>11919</v>
          </cell>
          <cell r="G246">
            <v>12099</v>
          </cell>
          <cell r="H246">
            <v>22209</v>
          </cell>
          <cell r="I246">
            <v>17839</v>
          </cell>
          <cell r="J246">
            <v>18640</v>
          </cell>
          <cell r="K246">
            <v>22160</v>
          </cell>
          <cell r="L246">
            <v>22521</v>
          </cell>
          <cell r="M246">
            <v>23930</v>
          </cell>
          <cell r="N246">
            <v>22107</v>
          </cell>
          <cell r="O246">
            <v>15665</v>
          </cell>
          <cell r="P246">
            <v>25127</v>
          </cell>
          <cell r="Q246">
            <v>16389</v>
          </cell>
          <cell r="R246">
            <v>0.76100180314770205</v>
          </cell>
        </row>
        <row r="247">
          <cell r="D247" t="str">
            <v>SOR 1</v>
          </cell>
          <cell r="E247">
            <v>16869</v>
          </cell>
          <cell r="F247">
            <v>12747</v>
          </cell>
          <cell r="G247">
            <v>12670</v>
          </cell>
          <cell r="H247">
            <v>16490</v>
          </cell>
          <cell r="I247">
            <v>14405</v>
          </cell>
          <cell r="J247">
            <v>10321</v>
          </cell>
          <cell r="K247">
            <v>16305</v>
          </cell>
          <cell r="L247">
            <v>15377</v>
          </cell>
          <cell r="M247">
            <v>16076</v>
          </cell>
          <cell r="N247">
            <v>18139</v>
          </cell>
          <cell r="O247">
            <v>12505</v>
          </cell>
          <cell r="P247">
            <v>17151</v>
          </cell>
          <cell r="Q247">
            <v>17566</v>
          </cell>
          <cell r="R247">
            <v>0.83382172709037483</v>
          </cell>
        </row>
        <row r="248">
          <cell r="D248" t="str">
            <v>SOR 2</v>
          </cell>
          <cell r="E248">
            <v>11387</v>
          </cell>
          <cell r="F248">
            <v>9017</v>
          </cell>
          <cell r="G248">
            <v>8990</v>
          </cell>
          <cell r="H248">
            <v>11886</v>
          </cell>
          <cell r="I248">
            <v>8619</v>
          </cell>
          <cell r="J248">
            <v>10427</v>
          </cell>
          <cell r="K248">
            <v>8039</v>
          </cell>
          <cell r="L248">
            <v>6537</v>
          </cell>
          <cell r="M248">
            <v>7864</v>
          </cell>
          <cell r="N248">
            <v>8348</v>
          </cell>
          <cell r="O248">
            <v>6235</v>
          </cell>
          <cell r="P248">
            <v>14890</v>
          </cell>
          <cell r="Q248">
            <v>13939</v>
          </cell>
          <cell r="R248">
            <v>0.65184687709872402</v>
          </cell>
        </row>
        <row r="249">
          <cell r="D249" t="str">
            <v>TRV 1S1</v>
          </cell>
          <cell r="E249">
            <v>23444</v>
          </cell>
          <cell r="F249">
            <v>17215</v>
          </cell>
          <cell r="G249">
            <v>17141</v>
          </cell>
          <cell r="H249">
            <v>23621</v>
          </cell>
          <cell r="I249">
            <v>21835</v>
          </cell>
          <cell r="J249">
            <v>18262</v>
          </cell>
          <cell r="K249">
            <v>22015</v>
          </cell>
          <cell r="L249">
            <v>17850</v>
          </cell>
          <cell r="M249">
            <v>21326</v>
          </cell>
          <cell r="N249">
            <v>22555</v>
          </cell>
          <cell r="O249">
            <v>17570</v>
          </cell>
          <cell r="P249">
            <v>23535</v>
          </cell>
          <cell r="Q249">
            <v>26333</v>
          </cell>
          <cell r="R249">
            <v>0.79660794148319303</v>
          </cell>
        </row>
        <row r="250">
          <cell r="D250" t="str">
            <v>TRV 2S2</v>
          </cell>
          <cell r="E250">
            <v>18747</v>
          </cell>
          <cell r="F250">
            <v>11953</v>
          </cell>
          <cell r="G250">
            <v>11840</v>
          </cell>
          <cell r="H250">
            <v>17393</v>
          </cell>
          <cell r="I250">
            <v>15100</v>
          </cell>
          <cell r="J250">
            <v>14554</v>
          </cell>
          <cell r="K250">
            <v>15601</v>
          </cell>
          <cell r="L250">
            <v>19212</v>
          </cell>
          <cell r="M250">
            <v>18641</v>
          </cell>
          <cell r="N250">
            <v>17483</v>
          </cell>
          <cell r="O250">
            <v>18137</v>
          </cell>
          <cell r="P250">
            <v>21341</v>
          </cell>
          <cell r="Q250">
            <v>20222</v>
          </cell>
          <cell r="R250">
            <v>0.79379165420119446</v>
          </cell>
        </row>
        <row r="251">
          <cell r="D251" t="str">
            <v>TRV 1S3</v>
          </cell>
          <cell r="E251">
            <v>20878</v>
          </cell>
          <cell r="F251">
            <v>18349</v>
          </cell>
          <cell r="G251">
            <v>18298</v>
          </cell>
          <cell r="H251">
            <v>21234</v>
          </cell>
          <cell r="I251">
            <v>21071</v>
          </cell>
          <cell r="J251">
            <v>18909</v>
          </cell>
          <cell r="K251">
            <v>22079</v>
          </cell>
          <cell r="L251">
            <v>21153</v>
          </cell>
          <cell r="M251">
            <v>20526</v>
          </cell>
          <cell r="N251">
            <v>20485</v>
          </cell>
          <cell r="O251">
            <v>19631</v>
          </cell>
          <cell r="P251">
            <v>20315</v>
          </cell>
          <cell r="Q251">
            <v>20147</v>
          </cell>
          <cell r="R251">
            <v>0.91655140457169537</v>
          </cell>
        </row>
        <row r="252">
          <cell r="D252" t="str">
            <v>TRV 2S4</v>
          </cell>
          <cell r="E252">
            <v>19956</v>
          </cell>
          <cell r="F252">
            <v>17633</v>
          </cell>
          <cell r="G252">
            <v>17581</v>
          </cell>
          <cell r="H252">
            <v>18819</v>
          </cell>
          <cell r="I252">
            <v>20361</v>
          </cell>
          <cell r="J252">
            <v>9667</v>
          </cell>
          <cell r="K252">
            <v>19025</v>
          </cell>
          <cell r="L252">
            <v>16204</v>
          </cell>
          <cell r="M252">
            <v>19353</v>
          </cell>
          <cell r="N252">
            <v>17904</v>
          </cell>
          <cell r="O252">
            <v>18471</v>
          </cell>
          <cell r="P252">
            <v>19562</v>
          </cell>
          <cell r="Q252">
            <v>19380</v>
          </cell>
          <cell r="R252">
            <v>0.88372567464949958</v>
          </cell>
        </row>
        <row r="253">
          <cell r="D253" t="str">
            <v>VPL 1S1</v>
          </cell>
          <cell r="E253">
            <v>14238</v>
          </cell>
          <cell r="F253">
            <v>10556</v>
          </cell>
          <cell r="G253">
            <v>10515</v>
          </cell>
          <cell r="H253">
            <v>11866</v>
          </cell>
          <cell r="I253">
            <v>12480</v>
          </cell>
          <cell r="J253">
            <v>11457</v>
          </cell>
          <cell r="K253">
            <v>13186</v>
          </cell>
          <cell r="L253">
            <v>13515</v>
          </cell>
          <cell r="M253">
            <v>16205</v>
          </cell>
          <cell r="N253">
            <v>12659</v>
          </cell>
          <cell r="O253">
            <v>12128</v>
          </cell>
          <cell r="P253">
            <v>11632</v>
          </cell>
          <cell r="Q253">
            <v>14904</v>
          </cell>
          <cell r="R253">
            <v>0.78485272826525521</v>
          </cell>
        </row>
        <row r="254">
          <cell r="D254" t="str">
            <v>VPL 2S2</v>
          </cell>
          <cell r="E254">
            <v>14787</v>
          </cell>
          <cell r="F254">
            <v>9883</v>
          </cell>
          <cell r="G254">
            <v>11047</v>
          </cell>
          <cell r="H254">
            <v>13144</v>
          </cell>
          <cell r="I254">
            <v>13473</v>
          </cell>
          <cell r="J254">
            <v>14019</v>
          </cell>
          <cell r="K254">
            <v>14079</v>
          </cell>
          <cell r="L254">
            <v>14353</v>
          </cell>
          <cell r="M254">
            <v>14539</v>
          </cell>
          <cell r="N254">
            <v>13931</v>
          </cell>
          <cell r="O254">
            <v>13568</v>
          </cell>
          <cell r="P254">
            <v>12771</v>
          </cell>
          <cell r="Q254">
            <v>10582</v>
          </cell>
          <cell r="R254">
            <v>0.88526824497609646</v>
          </cell>
        </row>
        <row r="255">
          <cell r="D255" t="str">
            <v>VPL 1S3</v>
          </cell>
          <cell r="E255">
            <v>16039</v>
          </cell>
          <cell r="F255">
            <v>12039</v>
          </cell>
          <cell r="G255">
            <v>11932</v>
          </cell>
          <cell r="H255">
            <v>14464</v>
          </cell>
          <cell r="I255">
            <v>14264</v>
          </cell>
          <cell r="J255">
            <v>14441</v>
          </cell>
          <cell r="K255">
            <v>11524</v>
          </cell>
          <cell r="L255">
            <v>15196</v>
          </cell>
          <cell r="M255">
            <v>15603</v>
          </cell>
          <cell r="N255">
            <v>14217</v>
          </cell>
          <cell r="O255">
            <v>14287</v>
          </cell>
          <cell r="P255">
            <v>13906</v>
          </cell>
          <cell r="Q255">
            <v>14003</v>
          </cell>
          <cell r="R255">
            <v>0.8724647134148974</v>
          </cell>
        </row>
        <row r="256">
          <cell r="D256" t="str">
            <v>VPL 2S4</v>
          </cell>
          <cell r="E256">
            <v>13200</v>
          </cell>
          <cell r="F256">
            <v>9828</v>
          </cell>
          <cell r="G256">
            <v>9817</v>
          </cell>
          <cell r="H256">
            <v>11150</v>
          </cell>
          <cell r="I256">
            <v>9477</v>
          </cell>
          <cell r="J256">
            <v>8517</v>
          </cell>
          <cell r="K256">
            <v>12515</v>
          </cell>
          <cell r="L256">
            <v>9708</v>
          </cell>
          <cell r="M256">
            <v>13421</v>
          </cell>
          <cell r="N256">
            <v>12819</v>
          </cell>
          <cell r="O256">
            <v>13259</v>
          </cell>
          <cell r="P256">
            <v>12704</v>
          </cell>
          <cell r="Q256">
            <v>12331</v>
          </cell>
          <cell r="R256">
            <v>0.85254451978243051</v>
          </cell>
        </row>
        <row r="257">
          <cell r="D257" t="str">
            <v>VIN 1</v>
          </cell>
          <cell r="E257">
            <v>9647</v>
          </cell>
          <cell r="F257">
            <v>7657</v>
          </cell>
          <cell r="G257">
            <v>7635</v>
          </cell>
          <cell r="H257">
            <v>8720</v>
          </cell>
          <cell r="I257">
            <v>9188</v>
          </cell>
          <cell r="J257">
            <v>8273</v>
          </cell>
          <cell r="K257">
            <v>9545</v>
          </cell>
          <cell r="L257">
            <v>9477</v>
          </cell>
          <cell r="M257">
            <v>9440</v>
          </cell>
          <cell r="N257">
            <v>9232</v>
          </cell>
          <cell r="O257">
            <v>7598</v>
          </cell>
          <cell r="P257">
            <v>8829</v>
          </cell>
          <cell r="Q257">
            <v>8556</v>
          </cell>
          <cell r="R257">
            <v>0.90739249348143303</v>
          </cell>
        </row>
        <row r="258">
          <cell r="D258" t="str">
            <v>VIN 2</v>
          </cell>
          <cell r="E258">
            <v>9082</v>
          </cell>
          <cell r="F258">
            <v>7847</v>
          </cell>
          <cell r="G258">
            <v>7825</v>
          </cell>
          <cell r="H258">
            <v>8988</v>
          </cell>
          <cell r="I258">
            <v>6638</v>
          </cell>
          <cell r="J258">
            <v>5117</v>
          </cell>
          <cell r="K258">
            <v>8671</v>
          </cell>
          <cell r="L258">
            <v>6932</v>
          </cell>
          <cell r="M258">
            <v>8877</v>
          </cell>
          <cell r="N258">
            <v>8949</v>
          </cell>
          <cell r="O258">
            <v>8830</v>
          </cell>
          <cell r="P258">
            <v>9533</v>
          </cell>
          <cell r="Q258">
            <v>9764</v>
          </cell>
          <cell r="R258">
            <v>0.84338858601455902</v>
          </cell>
        </row>
        <row r="259">
          <cell r="D259" t="str">
            <v>VIN 3</v>
          </cell>
          <cell r="E259">
            <v>16654</v>
          </cell>
          <cell r="F259">
            <v>13555</v>
          </cell>
          <cell r="G259">
            <v>13415</v>
          </cell>
          <cell r="H259">
            <v>16849</v>
          </cell>
          <cell r="I259">
            <v>15670</v>
          </cell>
          <cell r="J259">
            <v>12309</v>
          </cell>
          <cell r="K259">
            <v>15983</v>
          </cell>
          <cell r="L259">
            <v>15214</v>
          </cell>
          <cell r="M259">
            <v>15790</v>
          </cell>
          <cell r="N259">
            <v>16051</v>
          </cell>
          <cell r="O259">
            <v>12409</v>
          </cell>
          <cell r="P259">
            <v>16670</v>
          </cell>
          <cell r="Q259">
            <v>15996</v>
          </cell>
          <cell r="R259">
            <v>0.89740546117779185</v>
          </cell>
        </row>
        <row r="260">
          <cell r="D260" t="str">
            <v>VIN 4</v>
          </cell>
          <cell r="E260">
            <v>8724</v>
          </cell>
          <cell r="F260">
            <v>7365</v>
          </cell>
          <cell r="G260">
            <v>7289</v>
          </cell>
          <cell r="H260">
            <v>8919</v>
          </cell>
          <cell r="I260">
            <v>7895</v>
          </cell>
          <cell r="J260">
            <v>6534</v>
          </cell>
          <cell r="K260">
            <v>8480</v>
          </cell>
          <cell r="L260">
            <v>6734</v>
          </cell>
          <cell r="M260">
            <v>7742</v>
          </cell>
          <cell r="N260">
            <v>8383</v>
          </cell>
          <cell r="O260">
            <v>6717</v>
          </cell>
          <cell r="P260">
            <v>9097</v>
          </cell>
          <cell r="Q260">
            <v>8928</v>
          </cell>
          <cell r="R260">
            <v>0.86932293824675932</v>
          </cell>
        </row>
        <row r="261">
          <cell r="D261" t="str">
            <v>VOT 1</v>
          </cell>
          <cell r="E261">
            <v>20606</v>
          </cell>
          <cell r="F261">
            <v>16100</v>
          </cell>
          <cell r="G261">
            <v>16021</v>
          </cell>
          <cell r="H261">
            <v>19394</v>
          </cell>
          <cell r="I261">
            <v>19852</v>
          </cell>
          <cell r="J261">
            <v>18656</v>
          </cell>
          <cell r="K261">
            <v>20402</v>
          </cell>
          <cell r="L261">
            <v>19939</v>
          </cell>
          <cell r="M261">
            <v>24812</v>
          </cell>
          <cell r="N261">
            <v>18879</v>
          </cell>
          <cell r="O261">
            <v>18506</v>
          </cell>
          <cell r="P261">
            <v>17950</v>
          </cell>
          <cell r="Q261">
            <v>18535</v>
          </cell>
          <cell r="R261">
            <v>0.77398033209737227</v>
          </cell>
        </row>
        <row r="262">
          <cell r="D262" t="str">
            <v>VOT 2</v>
          </cell>
          <cell r="E262">
            <v>26663</v>
          </cell>
          <cell r="F262">
            <v>14015</v>
          </cell>
          <cell r="G262">
            <v>13911</v>
          </cell>
          <cell r="H262">
            <v>17922</v>
          </cell>
          <cell r="I262">
            <v>19046</v>
          </cell>
          <cell r="J262">
            <v>21199</v>
          </cell>
          <cell r="K262">
            <v>22246</v>
          </cell>
          <cell r="L262">
            <v>18467</v>
          </cell>
          <cell r="M262">
            <v>18798</v>
          </cell>
          <cell r="N262">
            <v>17423</v>
          </cell>
          <cell r="O262">
            <v>16210</v>
          </cell>
          <cell r="P262">
            <v>24915</v>
          </cell>
          <cell r="Q262">
            <v>25115</v>
          </cell>
          <cell r="R262">
            <v>0.7383611400413711</v>
          </cell>
        </row>
        <row r="263">
          <cell r="D263" t="str">
            <v>VOT 3</v>
          </cell>
          <cell r="E263">
            <v>21025</v>
          </cell>
          <cell r="F263">
            <v>17012</v>
          </cell>
          <cell r="G263">
            <v>16490</v>
          </cell>
          <cell r="H263">
            <v>19609</v>
          </cell>
          <cell r="I263">
            <v>20204</v>
          </cell>
          <cell r="J263">
            <v>21212</v>
          </cell>
          <cell r="K263">
            <v>21765</v>
          </cell>
          <cell r="L263">
            <v>19668</v>
          </cell>
          <cell r="M263">
            <v>20299</v>
          </cell>
          <cell r="N263">
            <v>20496</v>
          </cell>
          <cell r="O263">
            <v>20320</v>
          </cell>
          <cell r="P263">
            <v>20835</v>
          </cell>
          <cell r="Q263">
            <v>20377</v>
          </cell>
          <cell r="R263">
            <v>0.91647493329092222</v>
          </cell>
        </row>
        <row r="264">
          <cell r="D264" t="str">
            <v>VOT 4</v>
          </cell>
          <cell r="E264">
            <v>20142</v>
          </cell>
          <cell r="F264">
            <v>16765</v>
          </cell>
          <cell r="G264">
            <v>16392</v>
          </cell>
          <cell r="H264">
            <v>20669</v>
          </cell>
          <cell r="I264">
            <v>19689</v>
          </cell>
          <cell r="J264">
            <v>15162</v>
          </cell>
          <cell r="K264">
            <v>22936</v>
          </cell>
          <cell r="L264">
            <v>15352</v>
          </cell>
          <cell r="M264">
            <v>19044</v>
          </cell>
          <cell r="N264">
            <v>18111</v>
          </cell>
          <cell r="O264">
            <v>9477</v>
          </cell>
          <cell r="P264">
            <v>15933</v>
          </cell>
          <cell r="Q264">
            <v>16758</v>
          </cell>
          <cell r="R264">
            <v>0.75940409433607903</v>
          </cell>
        </row>
        <row r="265">
          <cell r="D265" t="str">
            <v>AME</v>
          </cell>
          <cell r="E265">
            <v>21288</v>
          </cell>
          <cell r="F265">
            <v>19633</v>
          </cell>
          <cell r="G265">
            <v>21266</v>
          </cell>
          <cell r="H265">
            <v>19269</v>
          </cell>
          <cell r="I265">
            <v>17144</v>
          </cell>
          <cell r="J265">
            <v>12356</v>
          </cell>
          <cell r="K265">
            <v>20529</v>
          </cell>
          <cell r="L265">
            <v>15058</v>
          </cell>
          <cell r="M265">
            <v>18883</v>
          </cell>
          <cell r="N265">
            <v>19509</v>
          </cell>
          <cell r="O265">
            <v>12684</v>
          </cell>
          <cell r="P265">
            <v>20890</v>
          </cell>
          <cell r="Q265">
            <v>20376</v>
          </cell>
          <cell r="R265">
            <v>0.86319847946116268</v>
          </cell>
        </row>
        <row r="266">
          <cell r="D266" t="str">
            <v>AMP 1</v>
          </cell>
          <cell r="E266">
            <v>16208</v>
          </cell>
          <cell r="F266">
            <v>13081</v>
          </cell>
          <cell r="G266">
            <v>14402</v>
          </cell>
          <cell r="H266">
            <v>11811</v>
          </cell>
          <cell r="I266">
            <v>15299</v>
          </cell>
          <cell r="J266">
            <v>11525</v>
          </cell>
          <cell r="K266">
            <v>15708</v>
          </cell>
          <cell r="L266">
            <v>12910</v>
          </cell>
          <cell r="M266">
            <v>15633</v>
          </cell>
          <cell r="N266">
            <v>15731</v>
          </cell>
          <cell r="O266">
            <v>11394</v>
          </cell>
          <cell r="P266">
            <v>14477</v>
          </cell>
          <cell r="Q266">
            <v>14246</v>
          </cell>
          <cell r="R266">
            <v>0.86578802490697859</v>
          </cell>
        </row>
        <row r="267">
          <cell r="D267" t="str">
            <v>AMP 2</v>
          </cell>
          <cell r="E267">
            <v>13139</v>
          </cell>
          <cell r="F267">
            <v>6986</v>
          </cell>
          <cell r="G267">
            <v>12979</v>
          </cell>
          <cell r="H267">
            <v>13061</v>
          </cell>
          <cell r="I267">
            <v>9071</v>
          </cell>
          <cell r="J267">
            <v>8844</v>
          </cell>
          <cell r="K267">
            <v>12784</v>
          </cell>
          <cell r="L267">
            <v>10004</v>
          </cell>
          <cell r="M267">
            <v>12961</v>
          </cell>
          <cell r="N267">
            <v>12795</v>
          </cell>
          <cell r="O267">
            <v>7408</v>
          </cell>
          <cell r="P267">
            <v>12756</v>
          </cell>
          <cell r="Q267">
            <v>12733</v>
          </cell>
          <cell r="R267">
            <v>0.85196157066162392</v>
          </cell>
        </row>
        <row r="268">
          <cell r="D268" t="str">
            <v>AND 1</v>
          </cell>
          <cell r="E268">
            <v>16103</v>
          </cell>
          <cell r="F268">
            <v>13323</v>
          </cell>
          <cell r="G268">
            <v>13227</v>
          </cell>
          <cell r="H268">
            <v>16151</v>
          </cell>
          <cell r="I268">
            <v>15575</v>
          </cell>
          <cell r="J268">
            <v>15655</v>
          </cell>
          <cell r="K268">
            <v>15764</v>
          </cell>
          <cell r="L268">
            <v>15279</v>
          </cell>
          <cell r="M268">
            <v>15892</v>
          </cell>
          <cell r="N268">
            <v>15880</v>
          </cell>
          <cell r="O268">
            <v>15963</v>
          </cell>
          <cell r="P268">
            <v>15345</v>
          </cell>
          <cell r="Q268">
            <v>15199</v>
          </cell>
          <cell r="R268">
            <v>0.94948157532517641</v>
          </cell>
        </row>
        <row r="269">
          <cell r="D269" t="str">
            <v>AND 2</v>
          </cell>
          <cell r="E269">
            <v>21918</v>
          </cell>
          <cell r="F269">
            <v>18494</v>
          </cell>
          <cell r="G269">
            <v>20452</v>
          </cell>
          <cell r="H269">
            <v>19482</v>
          </cell>
          <cell r="I269">
            <v>19872</v>
          </cell>
          <cell r="J269">
            <v>19389</v>
          </cell>
          <cell r="K269">
            <v>21191</v>
          </cell>
          <cell r="L269">
            <v>21091</v>
          </cell>
          <cell r="M269">
            <v>21511</v>
          </cell>
          <cell r="N269">
            <v>20770</v>
          </cell>
          <cell r="O269">
            <v>20606</v>
          </cell>
          <cell r="P269">
            <v>19988</v>
          </cell>
          <cell r="Q269">
            <v>20047</v>
          </cell>
          <cell r="R269">
            <v>0.92937662756989337</v>
          </cell>
        </row>
        <row r="270">
          <cell r="D270" t="str">
            <v>BAN</v>
          </cell>
          <cell r="E270">
            <v>20990</v>
          </cell>
          <cell r="F270">
            <v>0</v>
          </cell>
          <cell r="G270">
            <v>20770</v>
          </cell>
          <cell r="H270">
            <v>21726</v>
          </cell>
          <cell r="I270">
            <v>21492</v>
          </cell>
          <cell r="J270">
            <v>18259</v>
          </cell>
          <cell r="K270">
            <v>19902</v>
          </cell>
          <cell r="L270">
            <v>20107</v>
          </cell>
          <cell r="M270">
            <v>20265</v>
          </cell>
          <cell r="N270">
            <v>19985</v>
          </cell>
          <cell r="O270">
            <v>19600</v>
          </cell>
          <cell r="P270">
            <v>19006</v>
          </cell>
          <cell r="Q270">
            <v>15312</v>
          </cell>
          <cell r="R270">
            <v>0.84058802285811396</v>
          </cell>
        </row>
        <row r="271">
          <cell r="D271" t="str">
            <v>BGE1</v>
          </cell>
          <cell r="E271">
            <v>11023</v>
          </cell>
          <cell r="F271">
            <v>6092</v>
          </cell>
          <cell r="G271">
            <v>5951</v>
          </cell>
          <cell r="H271">
            <v>10571</v>
          </cell>
          <cell r="I271">
            <v>9153</v>
          </cell>
          <cell r="J271">
            <v>6873</v>
          </cell>
          <cell r="K271">
            <v>6903</v>
          </cell>
          <cell r="L271">
            <v>6365</v>
          </cell>
          <cell r="M271">
            <v>9368</v>
          </cell>
          <cell r="N271">
            <v>9839</v>
          </cell>
          <cell r="O271">
            <v>11261</v>
          </cell>
          <cell r="P271">
            <v>10944</v>
          </cell>
          <cell r="Q271">
            <v>11004</v>
          </cell>
          <cell r="R271">
            <v>0.78792701836836465</v>
          </cell>
        </row>
        <row r="272">
          <cell r="D272" t="str">
            <v>BGE 2</v>
          </cell>
          <cell r="E272">
            <v>16627</v>
          </cell>
          <cell r="F272">
            <v>15636</v>
          </cell>
          <cell r="G272">
            <v>17132</v>
          </cell>
          <cell r="H272">
            <v>17191</v>
          </cell>
          <cell r="I272">
            <v>14705</v>
          </cell>
          <cell r="J272">
            <v>14300</v>
          </cell>
          <cell r="K272">
            <v>14758</v>
          </cell>
          <cell r="L272">
            <v>13905</v>
          </cell>
          <cell r="M272">
            <v>15470</v>
          </cell>
          <cell r="N272">
            <v>15983</v>
          </cell>
          <cell r="O272">
            <v>13397</v>
          </cell>
          <cell r="P272">
            <v>16133</v>
          </cell>
          <cell r="Q272">
            <v>17193</v>
          </cell>
          <cell r="R272">
            <v>0.90569059858887113</v>
          </cell>
        </row>
        <row r="273">
          <cell r="D273" t="str">
            <v>BAB</v>
          </cell>
          <cell r="E273">
            <v>13894</v>
          </cell>
          <cell r="F273">
            <v>11357</v>
          </cell>
          <cell r="G273">
            <v>12443</v>
          </cell>
          <cell r="H273">
            <v>13051</v>
          </cell>
          <cell r="I273">
            <v>12748</v>
          </cell>
          <cell r="J273">
            <v>11433</v>
          </cell>
          <cell r="K273">
            <v>13541</v>
          </cell>
          <cell r="L273">
            <v>12793</v>
          </cell>
          <cell r="M273">
            <v>13327</v>
          </cell>
          <cell r="N273">
            <v>14066</v>
          </cell>
          <cell r="O273">
            <v>11511</v>
          </cell>
          <cell r="P273">
            <v>12867</v>
          </cell>
          <cell r="Q273">
            <v>12113</v>
          </cell>
          <cell r="R273">
            <v>0.9031270165921097</v>
          </cell>
        </row>
        <row r="274">
          <cell r="D274" t="str">
            <v>BEI</v>
          </cell>
          <cell r="E274">
            <v>18376</v>
          </cell>
          <cell r="F274">
            <v>18515</v>
          </cell>
          <cell r="G274">
            <v>17436</v>
          </cell>
          <cell r="H274">
            <v>11804</v>
          </cell>
          <cell r="I274">
            <v>16532</v>
          </cell>
          <cell r="J274">
            <v>14577</v>
          </cell>
          <cell r="K274">
            <v>14727</v>
          </cell>
          <cell r="L274">
            <v>14027</v>
          </cell>
          <cell r="M274">
            <v>12379</v>
          </cell>
          <cell r="N274">
            <v>18106</v>
          </cell>
          <cell r="O274">
            <v>12882</v>
          </cell>
          <cell r="P274">
            <v>19245</v>
          </cell>
          <cell r="Q274">
            <v>17702</v>
          </cell>
          <cell r="R274">
            <v>0.82462177988288665</v>
          </cell>
        </row>
        <row r="275">
          <cell r="D275" t="str">
            <v>BOA</v>
          </cell>
          <cell r="E275">
            <v>21845</v>
          </cell>
          <cell r="F275">
            <v>14629</v>
          </cell>
          <cell r="G275">
            <v>19389</v>
          </cell>
          <cell r="H275">
            <v>19625</v>
          </cell>
          <cell r="I275">
            <v>19452</v>
          </cell>
          <cell r="J275">
            <v>17410</v>
          </cell>
          <cell r="K275">
            <v>20798</v>
          </cell>
          <cell r="L275">
            <v>18651</v>
          </cell>
          <cell r="M275">
            <v>21694</v>
          </cell>
          <cell r="N275">
            <v>22068</v>
          </cell>
          <cell r="O275">
            <v>17993</v>
          </cell>
          <cell r="P275">
            <v>13705</v>
          </cell>
          <cell r="Q275">
            <v>21489</v>
          </cell>
          <cell r="R275">
            <v>0.86706822269628148</v>
          </cell>
        </row>
        <row r="276">
          <cell r="D276" t="str">
            <v>CAM 1</v>
          </cell>
          <cell r="E276">
            <v>43847</v>
          </cell>
          <cell r="F276">
            <v>22674</v>
          </cell>
          <cell r="G276">
            <v>41159</v>
          </cell>
          <cell r="H276">
            <v>41022</v>
          </cell>
          <cell r="I276">
            <v>27532</v>
          </cell>
          <cell r="J276">
            <v>25432</v>
          </cell>
          <cell r="K276">
            <v>33347</v>
          </cell>
          <cell r="L276">
            <v>25322</v>
          </cell>
          <cell r="M276">
            <v>32343</v>
          </cell>
          <cell r="N276">
            <v>42950</v>
          </cell>
          <cell r="O276">
            <v>22055</v>
          </cell>
          <cell r="P276">
            <v>42395</v>
          </cell>
          <cell r="Q276">
            <v>40480</v>
          </cell>
          <cell r="R276">
            <v>0.77289385643434949</v>
          </cell>
        </row>
        <row r="277">
          <cell r="D277" t="str">
            <v>CAM 2</v>
          </cell>
          <cell r="E277">
            <v>40530</v>
          </cell>
          <cell r="F277">
            <v>24646</v>
          </cell>
          <cell r="G277">
            <v>39314</v>
          </cell>
          <cell r="H277">
            <v>37938</v>
          </cell>
          <cell r="I277">
            <v>25997</v>
          </cell>
          <cell r="J277">
            <v>33809</v>
          </cell>
          <cell r="K277">
            <v>32692</v>
          </cell>
          <cell r="L277">
            <v>32454</v>
          </cell>
          <cell r="M277">
            <v>34223</v>
          </cell>
          <cell r="N277">
            <v>38077</v>
          </cell>
          <cell r="O277">
            <v>24430</v>
          </cell>
          <cell r="P277">
            <v>40487</v>
          </cell>
          <cell r="Q277">
            <v>38818</v>
          </cell>
          <cell r="R277">
            <v>0.84157034675169395</v>
          </cell>
        </row>
        <row r="278">
          <cell r="D278" t="str">
            <v>CVE 1</v>
          </cell>
          <cell r="E278">
            <v>12408</v>
          </cell>
          <cell r="F278">
            <v>1796</v>
          </cell>
          <cell r="G278">
            <v>2575</v>
          </cell>
          <cell r="H278">
            <v>2715</v>
          </cell>
          <cell r="I278">
            <v>2578</v>
          </cell>
          <cell r="J278">
            <v>2270</v>
          </cell>
          <cell r="K278">
            <v>2406</v>
          </cell>
          <cell r="L278">
            <v>1916</v>
          </cell>
          <cell r="M278">
            <v>12626</v>
          </cell>
          <cell r="N278">
            <v>12280</v>
          </cell>
          <cell r="O278">
            <v>11613</v>
          </cell>
          <cell r="P278">
            <v>11888</v>
          </cell>
          <cell r="Q278">
            <v>11552</v>
          </cell>
          <cell r="R278">
            <v>0.53992981515553984</v>
          </cell>
        </row>
        <row r="279">
          <cell r="D279" t="str">
            <v>CVE 2</v>
          </cell>
          <cell r="E279">
            <v>7981</v>
          </cell>
          <cell r="F279">
            <v>3602</v>
          </cell>
          <cell r="G279">
            <v>8142</v>
          </cell>
          <cell r="H279">
            <v>8087</v>
          </cell>
          <cell r="I279">
            <v>5403</v>
          </cell>
          <cell r="J279">
            <v>3685</v>
          </cell>
          <cell r="K279">
            <v>6201</v>
          </cell>
          <cell r="L279">
            <v>4849</v>
          </cell>
          <cell r="M279">
            <v>5963</v>
          </cell>
          <cell r="N279">
            <v>6357</v>
          </cell>
          <cell r="O279">
            <v>3749</v>
          </cell>
          <cell r="P279">
            <v>7873</v>
          </cell>
          <cell r="Q279">
            <v>7626</v>
          </cell>
          <cell r="R279">
            <v>0.75126126636811974</v>
          </cell>
        </row>
        <row r="280">
          <cell r="D280" t="str">
            <v>CAP 1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6</v>
          </cell>
          <cell r="J280">
            <v>3</v>
          </cell>
          <cell r="K280">
            <v>3</v>
          </cell>
          <cell r="L280">
            <v>3</v>
          </cell>
          <cell r="M280">
            <v>3</v>
          </cell>
          <cell r="N280">
            <v>3</v>
          </cell>
          <cell r="O280">
            <v>3</v>
          </cell>
          <cell r="P280">
            <v>3</v>
          </cell>
          <cell r="Q280">
            <v>3</v>
          </cell>
          <cell r="R280">
            <v>0.38461538461538458</v>
          </cell>
        </row>
        <row r="281">
          <cell r="D281" t="str">
            <v>CAP 2</v>
          </cell>
          <cell r="E281">
            <v>22009</v>
          </cell>
          <cell r="F281">
            <v>10946</v>
          </cell>
          <cell r="G281">
            <v>22940</v>
          </cell>
          <cell r="H281">
            <v>15198</v>
          </cell>
          <cell r="I281">
            <v>23061</v>
          </cell>
          <cell r="J281">
            <v>12031</v>
          </cell>
          <cell r="K281">
            <v>23336</v>
          </cell>
          <cell r="L281">
            <v>12060</v>
          </cell>
          <cell r="M281">
            <v>16869</v>
          </cell>
          <cell r="N281">
            <v>23599</v>
          </cell>
          <cell r="O281">
            <v>11930</v>
          </cell>
          <cell r="P281">
            <v>24398</v>
          </cell>
          <cell r="Q281">
            <v>14816</v>
          </cell>
          <cell r="R281">
            <v>0.73522104586126236</v>
          </cell>
        </row>
        <row r="282">
          <cell r="D282" t="str">
            <v>CPD</v>
          </cell>
          <cell r="E282">
            <v>18256</v>
          </cell>
          <cell r="F282">
            <v>0</v>
          </cell>
          <cell r="G282">
            <v>16023</v>
          </cell>
          <cell r="H282">
            <v>17106</v>
          </cell>
          <cell r="I282">
            <v>12171</v>
          </cell>
          <cell r="J282">
            <v>11458</v>
          </cell>
          <cell r="K282">
            <v>14563</v>
          </cell>
          <cell r="L282">
            <v>13961</v>
          </cell>
          <cell r="M282">
            <v>14662</v>
          </cell>
          <cell r="N282">
            <v>15180</v>
          </cell>
          <cell r="O282">
            <v>15554</v>
          </cell>
          <cell r="P282">
            <v>19892</v>
          </cell>
          <cell r="Q282">
            <v>19041</v>
          </cell>
          <cell r="R282">
            <v>0.72648842209469588</v>
          </cell>
        </row>
        <row r="283">
          <cell r="D283" t="str">
            <v>CQD</v>
          </cell>
          <cell r="E283">
            <v>3688</v>
          </cell>
          <cell r="F283">
            <v>2654</v>
          </cell>
          <cell r="G283">
            <v>2854</v>
          </cell>
          <cell r="H283">
            <v>2998</v>
          </cell>
          <cell r="I283">
            <v>3193</v>
          </cell>
          <cell r="J283">
            <v>3517</v>
          </cell>
          <cell r="K283">
            <v>3644</v>
          </cell>
          <cell r="L283">
            <v>3786</v>
          </cell>
          <cell r="M283">
            <v>3129</v>
          </cell>
          <cell r="N283">
            <v>3959</v>
          </cell>
          <cell r="O283">
            <v>2964</v>
          </cell>
          <cell r="P283">
            <v>3244</v>
          </cell>
          <cell r="Q283">
            <v>3140</v>
          </cell>
          <cell r="R283">
            <v>0.83101793382167211</v>
          </cell>
        </row>
        <row r="284">
          <cell r="D284" t="str">
            <v>CDJ 1</v>
          </cell>
          <cell r="E284">
            <v>23817</v>
          </cell>
          <cell r="F284">
            <v>0</v>
          </cell>
          <cell r="G284">
            <v>23436</v>
          </cell>
          <cell r="H284">
            <v>23759</v>
          </cell>
          <cell r="I284">
            <v>23225</v>
          </cell>
          <cell r="J284">
            <v>10932</v>
          </cell>
          <cell r="K284">
            <v>13539</v>
          </cell>
          <cell r="L284">
            <v>12263</v>
          </cell>
          <cell r="M284">
            <v>13450</v>
          </cell>
          <cell r="N284">
            <v>13180</v>
          </cell>
          <cell r="O284">
            <v>10903</v>
          </cell>
          <cell r="P284">
            <v>13566</v>
          </cell>
          <cell r="Q284">
            <v>14702</v>
          </cell>
          <cell r="R284">
            <v>0.63552536811133609</v>
          </cell>
        </row>
        <row r="285">
          <cell r="D285" t="str">
            <v>CDJ 2</v>
          </cell>
          <cell r="E285">
            <v>13993</v>
          </cell>
          <cell r="F285">
            <v>0</v>
          </cell>
          <cell r="G285">
            <v>13328</v>
          </cell>
          <cell r="H285">
            <v>11225</v>
          </cell>
          <cell r="I285">
            <v>11225</v>
          </cell>
          <cell r="J285">
            <v>11840</v>
          </cell>
          <cell r="K285">
            <v>13473</v>
          </cell>
          <cell r="L285">
            <v>13068</v>
          </cell>
          <cell r="M285">
            <v>13410</v>
          </cell>
          <cell r="N285">
            <v>15220</v>
          </cell>
          <cell r="O285">
            <v>17570</v>
          </cell>
          <cell r="P285">
            <v>15371</v>
          </cell>
          <cell r="Q285">
            <v>16211</v>
          </cell>
          <cell r="R285">
            <v>0.72647432249025867</v>
          </cell>
        </row>
        <row r="286">
          <cell r="D286" t="str">
            <v>CIL</v>
          </cell>
          <cell r="E286">
            <v>19968</v>
          </cell>
          <cell r="F286">
            <v>15419</v>
          </cell>
          <cell r="G286">
            <v>16086</v>
          </cell>
          <cell r="H286">
            <v>18949</v>
          </cell>
          <cell r="I286">
            <v>17675</v>
          </cell>
          <cell r="J286">
            <v>16119</v>
          </cell>
          <cell r="K286">
            <v>19936</v>
          </cell>
          <cell r="L286">
            <v>17883</v>
          </cell>
          <cell r="M286">
            <v>19714</v>
          </cell>
          <cell r="N286">
            <v>19638</v>
          </cell>
          <cell r="O286">
            <v>13923</v>
          </cell>
          <cell r="P286">
            <v>16782</v>
          </cell>
          <cell r="Q286">
            <v>16524</v>
          </cell>
          <cell r="R286">
            <v>0.88070142998027612</v>
          </cell>
        </row>
        <row r="287">
          <cell r="D287" t="str">
            <v>COL 1</v>
          </cell>
          <cell r="E287">
            <v>17982</v>
          </cell>
          <cell r="F287">
            <v>0</v>
          </cell>
          <cell r="G287">
            <v>15590</v>
          </cell>
          <cell r="H287">
            <v>13369</v>
          </cell>
          <cell r="I287">
            <v>16686</v>
          </cell>
          <cell r="J287">
            <v>15175</v>
          </cell>
          <cell r="K287">
            <v>17988</v>
          </cell>
          <cell r="L287">
            <v>17912</v>
          </cell>
          <cell r="M287">
            <v>17767</v>
          </cell>
          <cell r="N287">
            <v>17372</v>
          </cell>
          <cell r="O287">
            <v>17139</v>
          </cell>
          <cell r="P287">
            <v>17114</v>
          </cell>
          <cell r="Q287">
            <v>17187</v>
          </cell>
          <cell r="R287">
            <v>0.86074904637279548</v>
          </cell>
        </row>
        <row r="288">
          <cell r="D288" t="str">
            <v>COL 2</v>
          </cell>
          <cell r="E288">
            <v>19672</v>
          </cell>
          <cell r="F288">
            <v>0</v>
          </cell>
          <cell r="G288">
            <v>16937</v>
          </cell>
          <cell r="H288">
            <v>14653</v>
          </cell>
          <cell r="I288">
            <v>13988</v>
          </cell>
          <cell r="J288">
            <v>11893</v>
          </cell>
          <cell r="K288">
            <v>16920</v>
          </cell>
          <cell r="L288">
            <v>18404</v>
          </cell>
          <cell r="M288">
            <v>17884</v>
          </cell>
          <cell r="N288">
            <v>19987</v>
          </cell>
          <cell r="O288">
            <v>13931</v>
          </cell>
          <cell r="P288">
            <v>20171</v>
          </cell>
          <cell r="Q288">
            <v>17892</v>
          </cell>
          <cell r="R288">
            <v>0.77160279609340143</v>
          </cell>
        </row>
        <row r="289">
          <cell r="D289" t="str">
            <v>CMO</v>
          </cell>
          <cell r="E289">
            <v>14070</v>
          </cell>
          <cell r="F289">
            <v>11443</v>
          </cell>
          <cell r="G289">
            <v>13032</v>
          </cell>
          <cell r="H289">
            <v>14535</v>
          </cell>
          <cell r="I289">
            <v>15994</v>
          </cell>
          <cell r="J289">
            <v>15574</v>
          </cell>
          <cell r="K289">
            <v>16009</v>
          </cell>
          <cell r="L289">
            <v>16156</v>
          </cell>
          <cell r="M289">
            <v>16541</v>
          </cell>
          <cell r="N289">
            <v>16380</v>
          </cell>
          <cell r="O289">
            <v>15678</v>
          </cell>
          <cell r="P289">
            <v>13904</v>
          </cell>
          <cell r="Q289">
            <v>14233</v>
          </cell>
          <cell r="R289">
            <v>0.90008975366571642</v>
          </cell>
        </row>
        <row r="290">
          <cell r="D290" t="str">
            <v>CPI</v>
          </cell>
          <cell r="E290">
            <v>14437</v>
          </cell>
          <cell r="F290">
            <v>11664</v>
          </cell>
          <cell r="G290">
            <v>11507</v>
          </cell>
          <cell r="H290">
            <v>12714</v>
          </cell>
          <cell r="I290">
            <v>13457</v>
          </cell>
          <cell r="J290">
            <v>14020</v>
          </cell>
          <cell r="K290">
            <v>14679</v>
          </cell>
          <cell r="L290">
            <v>15336</v>
          </cell>
          <cell r="M290">
            <v>15345</v>
          </cell>
          <cell r="N290">
            <v>14561</v>
          </cell>
          <cell r="O290">
            <v>13731</v>
          </cell>
          <cell r="P290">
            <v>13064</v>
          </cell>
          <cell r="Q290">
            <v>14954</v>
          </cell>
          <cell r="R290">
            <v>0.89966162869388666</v>
          </cell>
        </row>
        <row r="291">
          <cell r="D291" t="str">
            <v>CRO</v>
          </cell>
          <cell r="E291">
            <v>16476</v>
          </cell>
          <cell r="F291">
            <v>15976</v>
          </cell>
          <cell r="G291">
            <v>16207</v>
          </cell>
          <cell r="H291">
            <v>15646</v>
          </cell>
          <cell r="I291">
            <v>16194</v>
          </cell>
          <cell r="J291">
            <v>11995</v>
          </cell>
          <cell r="K291">
            <v>14952</v>
          </cell>
          <cell r="L291">
            <v>14308</v>
          </cell>
          <cell r="M291">
            <v>16230</v>
          </cell>
          <cell r="N291">
            <v>16505</v>
          </cell>
          <cell r="O291">
            <v>15809</v>
          </cell>
          <cell r="P291">
            <v>15728</v>
          </cell>
          <cell r="Q291">
            <v>15728</v>
          </cell>
          <cell r="R291">
            <v>0.94029315125952506</v>
          </cell>
        </row>
        <row r="292">
          <cell r="D292" t="str">
            <v>DIC 1</v>
          </cell>
          <cell r="E292">
            <v>15299</v>
          </cell>
          <cell r="F292">
            <v>0</v>
          </cell>
          <cell r="G292">
            <v>13881</v>
          </cell>
          <cell r="H292">
            <v>14756</v>
          </cell>
          <cell r="I292">
            <v>12450</v>
          </cell>
          <cell r="J292">
            <v>9319</v>
          </cell>
          <cell r="K292">
            <v>14060</v>
          </cell>
          <cell r="L292">
            <v>14390</v>
          </cell>
          <cell r="M292">
            <v>13236</v>
          </cell>
          <cell r="N292">
            <v>13854</v>
          </cell>
          <cell r="O292">
            <v>11013</v>
          </cell>
          <cell r="P292">
            <v>14504</v>
          </cell>
          <cell r="Q292">
            <v>14090</v>
          </cell>
          <cell r="R292">
            <v>0.80876075359374922</v>
          </cell>
        </row>
        <row r="293">
          <cell r="D293" t="str">
            <v>DIC 2</v>
          </cell>
          <cell r="E293">
            <v>20926</v>
          </cell>
          <cell r="F293">
            <v>18211</v>
          </cell>
          <cell r="G293">
            <v>18039</v>
          </cell>
          <cell r="H293">
            <v>20191</v>
          </cell>
          <cell r="I293">
            <v>20260</v>
          </cell>
          <cell r="J293">
            <v>20293</v>
          </cell>
          <cell r="K293">
            <v>20495</v>
          </cell>
          <cell r="L293">
            <v>20434</v>
          </cell>
          <cell r="M293">
            <v>20790</v>
          </cell>
          <cell r="N293">
            <v>20786</v>
          </cell>
          <cell r="O293">
            <v>21093</v>
          </cell>
          <cell r="P293">
            <v>20590</v>
          </cell>
          <cell r="Q293">
            <v>20472</v>
          </cell>
          <cell r="R293">
            <v>0.9575907428275513</v>
          </cell>
        </row>
        <row r="294">
          <cell r="D294" t="str">
            <v>EFA</v>
          </cell>
          <cell r="E294">
            <v>10394</v>
          </cell>
          <cell r="F294">
            <v>7685</v>
          </cell>
          <cell r="G294">
            <v>10181</v>
          </cell>
          <cell r="H294">
            <v>9888</v>
          </cell>
          <cell r="I294">
            <v>10396</v>
          </cell>
          <cell r="J294">
            <v>7973</v>
          </cell>
          <cell r="K294">
            <v>6531</v>
          </cell>
          <cell r="L294">
            <v>5340</v>
          </cell>
          <cell r="M294">
            <v>6633</v>
          </cell>
          <cell r="N294">
            <v>5838</v>
          </cell>
          <cell r="O294">
            <v>4576</v>
          </cell>
          <cell r="P294">
            <v>5913</v>
          </cell>
          <cell r="Q294">
            <v>5603</v>
          </cell>
          <cell r="R294">
            <v>0.71736910646106489</v>
          </cell>
        </row>
        <row r="295">
          <cell r="D295" t="str">
            <v>ESM 1</v>
          </cell>
          <cell r="E295">
            <v>24613</v>
          </cell>
          <cell r="F295">
            <v>13141</v>
          </cell>
          <cell r="G295">
            <v>12907</v>
          </cell>
          <cell r="H295">
            <v>17986</v>
          </cell>
          <cell r="I295">
            <v>16726</v>
          </cell>
          <cell r="J295">
            <v>17029</v>
          </cell>
          <cell r="K295">
            <v>17035</v>
          </cell>
          <cell r="L295">
            <v>23489</v>
          </cell>
          <cell r="M295">
            <v>23749</v>
          </cell>
          <cell r="N295">
            <v>23562</v>
          </cell>
          <cell r="O295">
            <v>24537</v>
          </cell>
          <cell r="P295">
            <v>24754</v>
          </cell>
          <cell r="Q295">
            <v>24866</v>
          </cell>
          <cell r="R295">
            <v>0.81790396525376019</v>
          </cell>
        </row>
        <row r="296">
          <cell r="D296" t="str">
            <v>ESM 2</v>
          </cell>
          <cell r="E296">
            <v>18096</v>
          </cell>
          <cell r="F296">
            <v>16100</v>
          </cell>
          <cell r="G296">
            <v>16741</v>
          </cell>
          <cell r="H296">
            <v>17218</v>
          </cell>
          <cell r="I296">
            <v>14415</v>
          </cell>
          <cell r="J296">
            <v>10071</v>
          </cell>
          <cell r="K296">
            <v>17592</v>
          </cell>
          <cell r="L296">
            <v>12726</v>
          </cell>
          <cell r="M296">
            <v>14428</v>
          </cell>
          <cell r="N296">
            <v>17077</v>
          </cell>
          <cell r="O296">
            <v>9452</v>
          </cell>
          <cell r="P296">
            <v>16877</v>
          </cell>
          <cell r="Q296">
            <v>16802</v>
          </cell>
          <cell r="R296">
            <v>0.83994337890226489</v>
          </cell>
        </row>
        <row r="297">
          <cell r="D297" t="str">
            <v>FZV</v>
          </cell>
          <cell r="E297">
            <v>25590</v>
          </cell>
          <cell r="F297">
            <v>16103</v>
          </cell>
          <cell r="G297">
            <v>15744</v>
          </cell>
          <cell r="H297">
            <v>16366</v>
          </cell>
          <cell r="I297">
            <v>15659</v>
          </cell>
          <cell r="J297">
            <v>11435</v>
          </cell>
          <cell r="K297">
            <v>16480</v>
          </cell>
          <cell r="L297">
            <v>13237</v>
          </cell>
          <cell r="M297">
            <v>16059</v>
          </cell>
          <cell r="N297">
            <v>13764</v>
          </cell>
          <cell r="O297">
            <v>8440</v>
          </cell>
          <cell r="P297">
            <v>13964</v>
          </cell>
          <cell r="Q297">
            <v>13295</v>
          </cell>
          <cell r="R297">
            <v>0.58958126672077438</v>
          </cell>
        </row>
        <row r="298">
          <cell r="D298" t="str">
            <v>FIG</v>
          </cell>
          <cell r="E298">
            <v>14231</v>
          </cell>
          <cell r="F298">
            <v>0</v>
          </cell>
          <cell r="G298">
            <v>15489</v>
          </cell>
          <cell r="H298">
            <v>15779</v>
          </cell>
          <cell r="I298">
            <v>12546</v>
          </cell>
          <cell r="J298">
            <v>12328</v>
          </cell>
          <cell r="K298">
            <v>14488</v>
          </cell>
          <cell r="L298">
            <v>13937</v>
          </cell>
          <cell r="M298">
            <v>13897</v>
          </cell>
          <cell r="N298">
            <v>13776</v>
          </cell>
          <cell r="O298">
            <v>13669</v>
          </cell>
          <cell r="P298">
            <v>13140</v>
          </cell>
          <cell r="Q298">
            <v>12611</v>
          </cell>
          <cell r="R298">
            <v>0.80872337624983548</v>
          </cell>
        </row>
        <row r="299">
          <cell r="D299" t="str">
            <v>HOR</v>
          </cell>
          <cell r="E299">
            <v>23036</v>
          </cell>
          <cell r="F299">
            <v>12808</v>
          </cell>
          <cell r="G299">
            <v>19995</v>
          </cell>
          <cell r="H299">
            <v>21240</v>
          </cell>
          <cell r="I299">
            <v>21560</v>
          </cell>
          <cell r="J299">
            <v>20148</v>
          </cell>
          <cell r="K299">
            <v>22680</v>
          </cell>
          <cell r="L299">
            <v>22724</v>
          </cell>
          <cell r="M299">
            <v>22317</v>
          </cell>
          <cell r="N299">
            <v>21665</v>
          </cell>
          <cell r="O299">
            <v>21694</v>
          </cell>
          <cell r="P299">
            <v>24322</v>
          </cell>
          <cell r="Q299">
            <v>21575</v>
          </cell>
          <cell r="R299">
            <v>0.87215752753126319</v>
          </cell>
        </row>
        <row r="300">
          <cell r="D300" t="str">
            <v>IPE 1</v>
          </cell>
          <cell r="E300">
            <v>17626</v>
          </cell>
          <cell r="F300">
            <v>15054</v>
          </cell>
          <cell r="G300">
            <v>14352</v>
          </cell>
          <cell r="H300">
            <v>17844</v>
          </cell>
          <cell r="I300">
            <v>17083</v>
          </cell>
          <cell r="J300">
            <v>17474</v>
          </cell>
          <cell r="K300">
            <v>17477</v>
          </cell>
          <cell r="L300">
            <v>13365</v>
          </cell>
          <cell r="M300">
            <v>16345</v>
          </cell>
          <cell r="N300">
            <v>16964</v>
          </cell>
          <cell r="O300">
            <v>17493</v>
          </cell>
          <cell r="P300">
            <v>17997</v>
          </cell>
          <cell r="Q300">
            <v>18055</v>
          </cell>
          <cell r="R300">
            <v>0.92507509106789088</v>
          </cell>
        </row>
        <row r="301">
          <cell r="D301" t="str">
            <v>IPE 2</v>
          </cell>
          <cell r="E301">
            <v>11817</v>
          </cell>
          <cell r="F301">
            <v>9982</v>
          </cell>
          <cell r="G301">
            <v>10645</v>
          </cell>
          <cell r="H301">
            <v>11715</v>
          </cell>
          <cell r="I301">
            <v>9804</v>
          </cell>
          <cell r="J301">
            <v>8467</v>
          </cell>
          <cell r="K301">
            <v>11418</v>
          </cell>
          <cell r="L301">
            <v>10056</v>
          </cell>
          <cell r="M301">
            <v>11381</v>
          </cell>
          <cell r="N301">
            <v>11694</v>
          </cell>
          <cell r="O301">
            <v>9163</v>
          </cell>
          <cell r="P301">
            <v>11333</v>
          </cell>
          <cell r="Q301">
            <v>10939</v>
          </cell>
          <cell r="R301">
            <v>0.90100962758997794</v>
          </cell>
        </row>
        <row r="302">
          <cell r="D302" t="str">
            <v>ITP</v>
          </cell>
          <cell r="E302">
            <v>19046</v>
          </cell>
          <cell r="F302">
            <v>0</v>
          </cell>
          <cell r="G302">
            <v>17904</v>
          </cell>
          <cell r="H302">
            <v>17543</v>
          </cell>
          <cell r="I302">
            <v>15511</v>
          </cell>
          <cell r="J302">
            <v>14188</v>
          </cell>
          <cell r="K302">
            <v>18619</v>
          </cell>
          <cell r="L302">
            <v>15324</v>
          </cell>
          <cell r="M302">
            <v>18257</v>
          </cell>
          <cell r="N302">
            <v>15719</v>
          </cell>
          <cell r="O302">
            <v>15538</v>
          </cell>
          <cell r="P302">
            <v>15432</v>
          </cell>
          <cell r="Q302">
            <v>15432</v>
          </cell>
          <cell r="R302">
            <v>0.80175526458210489</v>
          </cell>
        </row>
        <row r="303">
          <cell r="D303" t="str">
            <v>IBA</v>
          </cell>
          <cell r="E303">
            <v>1910</v>
          </cell>
          <cell r="F303">
            <v>0</v>
          </cell>
          <cell r="G303">
            <v>1700</v>
          </cell>
          <cell r="H303">
            <v>1563</v>
          </cell>
          <cell r="I303">
            <v>1600</v>
          </cell>
          <cell r="J303">
            <v>1440</v>
          </cell>
          <cell r="K303">
            <v>1550</v>
          </cell>
          <cell r="L303">
            <v>1144</v>
          </cell>
          <cell r="M303">
            <v>1331</v>
          </cell>
          <cell r="N303">
            <v>1354</v>
          </cell>
          <cell r="O303">
            <v>5270</v>
          </cell>
          <cell r="P303">
            <v>1671</v>
          </cell>
          <cell r="Q303">
            <v>1580</v>
          </cell>
          <cell r="R303">
            <v>0.32277039848197342</v>
          </cell>
        </row>
        <row r="304">
          <cell r="D304" t="str">
            <v>JAR 1</v>
          </cell>
          <cell r="E304">
            <v>14794</v>
          </cell>
          <cell r="F304">
            <v>8006</v>
          </cell>
          <cell r="G304">
            <v>12839</v>
          </cell>
          <cell r="H304">
            <v>13366</v>
          </cell>
          <cell r="I304">
            <v>13738</v>
          </cell>
          <cell r="J304">
            <v>13546</v>
          </cell>
          <cell r="K304">
            <v>14341</v>
          </cell>
          <cell r="L304">
            <v>13826</v>
          </cell>
          <cell r="M304">
            <v>14218</v>
          </cell>
          <cell r="N304">
            <v>15187</v>
          </cell>
          <cell r="O304">
            <v>11380</v>
          </cell>
          <cell r="P304">
            <v>13481</v>
          </cell>
          <cell r="Q304">
            <v>13144</v>
          </cell>
          <cell r="R304">
            <v>0.87051172308300118</v>
          </cell>
        </row>
        <row r="305">
          <cell r="D305" t="str">
            <v>JAR 2</v>
          </cell>
          <cell r="E305">
            <v>17460</v>
          </cell>
          <cell r="F305">
            <v>15554</v>
          </cell>
          <cell r="G305">
            <v>15498</v>
          </cell>
          <cell r="H305">
            <v>16678</v>
          </cell>
          <cell r="I305">
            <v>16573</v>
          </cell>
          <cell r="J305">
            <v>12279</v>
          </cell>
          <cell r="K305">
            <v>16721</v>
          </cell>
          <cell r="L305">
            <v>14974</v>
          </cell>
          <cell r="M305">
            <v>16813</v>
          </cell>
          <cell r="N305">
            <v>16598</v>
          </cell>
          <cell r="O305">
            <v>12252</v>
          </cell>
          <cell r="P305">
            <v>15550</v>
          </cell>
          <cell r="Q305">
            <v>15486</v>
          </cell>
          <cell r="R305">
            <v>0.89186712485681563</v>
          </cell>
        </row>
        <row r="306">
          <cell r="D306" t="str">
            <v>JDM 1</v>
          </cell>
          <cell r="E306">
            <v>23495</v>
          </cell>
          <cell r="F306">
            <v>18706</v>
          </cell>
          <cell r="G306">
            <v>18392</v>
          </cell>
          <cell r="H306">
            <v>20696</v>
          </cell>
          <cell r="I306">
            <v>21578</v>
          </cell>
          <cell r="J306">
            <v>21743</v>
          </cell>
          <cell r="K306">
            <v>22703</v>
          </cell>
          <cell r="L306">
            <v>23207</v>
          </cell>
          <cell r="M306">
            <v>23116</v>
          </cell>
          <cell r="N306">
            <v>22592</v>
          </cell>
          <cell r="O306">
            <v>22402</v>
          </cell>
          <cell r="P306">
            <v>15910</v>
          </cell>
          <cell r="Q306">
            <v>21071</v>
          </cell>
          <cell r="R306">
            <v>0.9023556566863653</v>
          </cell>
        </row>
        <row r="307">
          <cell r="D307" t="str">
            <v>JDM 2</v>
          </cell>
          <cell r="E307">
            <v>18627</v>
          </cell>
          <cell r="F307">
            <v>0</v>
          </cell>
          <cell r="G307">
            <v>13966</v>
          </cell>
          <cell r="H307">
            <v>14747</v>
          </cell>
          <cell r="I307">
            <v>15271</v>
          </cell>
          <cell r="J307">
            <v>15620</v>
          </cell>
          <cell r="K307">
            <v>15422</v>
          </cell>
          <cell r="L307">
            <v>15996</v>
          </cell>
          <cell r="M307">
            <v>15683</v>
          </cell>
          <cell r="N307">
            <v>16134</v>
          </cell>
          <cell r="O307">
            <v>20283</v>
          </cell>
          <cell r="P307">
            <v>19689</v>
          </cell>
          <cell r="Q307">
            <v>19627</v>
          </cell>
          <cell r="R307">
            <v>0.76253702418470937</v>
          </cell>
        </row>
        <row r="308">
          <cell r="D308" t="str">
            <v>LDO</v>
          </cell>
          <cell r="E308">
            <v>11136</v>
          </cell>
          <cell r="F308">
            <v>9220</v>
          </cell>
          <cell r="G308">
            <v>10163</v>
          </cell>
          <cell r="H308">
            <v>8807</v>
          </cell>
          <cell r="I308">
            <v>11348</v>
          </cell>
          <cell r="J308">
            <v>10308</v>
          </cell>
          <cell r="K308">
            <v>10574</v>
          </cell>
          <cell r="L308">
            <v>10874</v>
          </cell>
          <cell r="M308">
            <v>10084</v>
          </cell>
          <cell r="N308">
            <v>10387</v>
          </cell>
          <cell r="O308">
            <v>8942</v>
          </cell>
          <cell r="P308">
            <v>11046</v>
          </cell>
          <cell r="Q308">
            <v>9920</v>
          </cell>
          <cell r="R308">
            <v>0.90025351807163589</v>
          </cell>
        </row>
        <row r="309">
          <cell r="D309" t="str">
            <v>MDE</v>
          </cell>
          <cell r="E309">
            <v>18922</v>
          </cell>
          <cell r="F309">
            <v>17717</v>
          </cell>
          <cell r="G309">
            <v>14341</v>
          </cell>
          <cell r="H309">
            <v>18583</v>
          </cell>
          <cell r="I309">
            <v>16679</v>
          </cell>
          <cell r="J309">
            <v>13605</v>
          </cell>
          <cell r="K309">
            <v>15719</v>
          </cell>
          <cell r="L309">
            <v>14345</v>
          </cell>
          <cell r="M309">
            <v>17777</v>
          </cell>
          <cell r="N309">
            <v>18605</v>
          </cell>
          <cell r="O309">
            <v>19582</v>
          </cell>
          <cell r="P309">
            <v>19090</v>
          </cell>
          <cell r="Q309">
            <v>18390</v>
          </cell>
          <cell r="R309">
            <v>0.87739525309742861</v>
          </cell>
        </row>
        <row r="310">
          <cell r="D310" t="str">
            <v>MOR</v>
          </cell>
          <cell r="E310">
            <v>17942</v>
          </cell>
          <cell r="F310">
            <v>15811</v>
          </cell>
          <cell r="G310">
            <v>16494</v>
          </cell>
          <cell r="H310">
            <v>16467</v>
          </cell>
          <cell r="I310">
            <v>16957</v>
          </cell>
          <cell r="J310">
            <v>18192</v>
          </cell>
          <cell r="K310">
            <v>17575</v>
          </cell>
          <cell r="L310">
            <v>17893</v>
          </cell>
          <cell r="M310">
            <v>17469</v>
          </cell>
          <cell r="N310">
            <v>16873</v>
          </cell>
          <cell r="O310">
            <v>17767</v>
          </cell>
          <cell r="P310">
            <v>16608</v>
          </cell>
          <cell r="Q310">
            <v>16690</v>
          </cell>
          <cell r="R310">
            <v>0.94182565455652534</v>
          </cell>
        </row>
        <row r="311">
          <cell r="D311" t="str">
            <v>MAZ</v>
          </cell>
          <cell r="E311">
            <v>22010</v>
          </cell>
          <cell r="F311">
            <v>18809</v>
          </cell>
          <cell r="G311">
            <v>19693</v>
          </cell>
          <cell r="H311">
            <v>19658</v>
          </cell>
          <cell r="I311">
            <v>18320</v>
          </cell>
          <cell r="J311">
            <v>19974</v>
          </cell>
          <cell r="K311">
            <v>21544</v>
          </cell>
          <cell r="L311">
            <v>21140</v>
          </cell>
          <cell r="M311">
            <v>21861</v>
          </cell>
          <cell r="N311">
            <v>21680</v>
          </cell>
          <cell r="O311">
            <v>22021</v>
          </cell>
          <cell r="P311">
            <v>21296</v>
          </cell>
          <cell r="Q311">
            <v>18324</v>
          </cell>
          <cell r="R311">
            <v>0.93033572848295165</v>
          </cell>
        </row>
        <row r="312">
          <cell r="D312" t="str">
            <v>MBI</v>
          </cell>
          <cell r="E312">
            <v>21161</v>
          </cell>
          <cell r="F312">
            <v>15793</v>
          </cell>
          <cell r="G312">
            <v>19670</v>
          </cell>
          <cell r="H312">
            <v>21243</v>
          </cell>
          <cell r="I312">
            <v>18718</v>
          </cell>
          <cell r="J312">
            <v>17238</v>
          </cell>
          <cell r="K312">
            <v>20997</v>
          </cell>
          <cell r="L312">
            <v>15009</v>
          </cell>
          <cell r="M312">
            <v>18695</v>
          </cell>
          <cell r="N312">
            <v>17101</v>
          </cell>
          <cell r="O312">
            <v>12080</v>
          </cell>
          <cell r="P312">
            <v>15829</v>
          </cell>
          <cell r="Q312">
            <v>18219</v>
          </cell>
          <cell r="R312">
            <v>0.83920132966877781</v>
          </cell>
        </row>
        <row r="313">
          <cell r="D313" t="str">
            <v>MBA</v>
          </cell>
          <cell r="E313">
            <v>10180</v>
          </cell>
          <cell r="F313">
            <v>0</v>
          </cell>
          <cell r="G313">
            <v>0</v>
          </cell>
          <cell r="H313">
            <v>9416</v>
          </cell>
          <cell r="I313">
            <v>9646</v>
          </cell>
          <cell r="J313">
            <v>8093</v>
          </cell>
          <cell r="K313">
            <v>9562</v>
          </cell>
          <cell r="L313">
            <v>9760</v>
          </cell>
          <cell r="M313">
            <v>9755</v>
          </cell>
          <cell r="N313">
            <v>9480</v>
          </cell>
          <cell r="O313">
            <v>6547</v>
          </cell>
          <cell r="P313">
            <v>9421</v>
          </cell>
          <cell r="Q313">
            <v>9382</v>
          </cell>
          <cell r="R313">
            <v>0.76501435695934716</v>
          </cell>
        </row>
        <row r="314">
          <cell r="D314" t="str">
            <v>NZE</v>
          </cell>
          <cell r="E314">
            <v>22651</v>
          </cell>
          <cell r="F314">
            <v>20102</v>
          </cell>
          <cell r="G314">
            <v>21116</v>
          </cell>
          <cell r="H314">
            <v>22255</v>
          </cell>
          <cell r="I314">
            <v>21359</v>
          </cell>
          <cell r="J314">
            <v>19547</v>
          </cell>
          <cell r="K314">
            <v>22770</v>
          </cell>
          <cell r="L314">
            <v>22259</v>
          </cell>
          <cell r="M314">
            <v>20040</v>
          </cell>
          <cell r="N314">
            <v>21959</v>
          </cell>
          <cell r="O314">
            <v>18836</v>
          </cell>
          <cell r="P314">
            <v>21442</v>
          </cell>
          <cell r="Q314">
            <v>22802</v>
          </cell>
          <cell r="R314">
            <v>0.93493148374299151</v>
          </cell>
        </row>
        <row r="315">
          <cell r="D315" t="str">
            <v>NDA</v>
          </cell>
          <cell r="E315">
            <v>16182</v>
          </cell>
          <cell r="F315">
            <v>10021</v>
          </cell>
          <cell r="G315">
            <v>15352</v>
          </cell>
          <cell r="H315">
            <v>13025</v>
          </cell>
          <cell r="I315">
            <v>13011</v>
          </cell>
          <cell r="J315">
            <v>16055</v>
          </cell>
          <cell r="K315">
            <v>16131</v>
          </cell>
          <cell r="L315">
            <v>13633</v>
          </cell>
          <cell r="M315">
            <v>14961</v>
          </cell>
          <cell r="N315">
            <v>15825</v>
          </cell>
          <cell r="O315">
            <v>16162</v>
          </cell>
          <cell r="P315">
            <v>16359</v>
          </cell>
          <cell r="Q315">
            <v>16496</v>
          </cell>
          <cell r="R315">
            <v>0.90097832574796688</v>
          </cell>
        </row>
        <row r="316">
          <cell r="D316" t="str">
            <v>NAP</v>
          </cell>
          <cell r="E316">
            <v>26720</v>
          </cell>
          <cell r="F316">
            <v>16551</v>
          </cell>
          <cell r="G316">
            <v>20426</v>
          </cell>
          <cell r="H316">
            <v>24600</v>
          </cell>
          <cell r="I316">
            <v>24901</v>
          </cell>
          <cell r="J316">
            <v>20205</v>
          </cell>
          <cell r="K316">
            <v>25651</v>
          </cell>
          <cell r="L316">
            <v>25527</v>
          </cell>
          <cell r="M316">
            <v>26350</v>
          </cell>
          <cell r="N316">
            <v>25940</v>
          </cell>
          <cell r="O316">
            <v>25664</v>
          </cell>
          <cell r="P316">
            <v>24658</v>
          </cell>
          <cell r="Q316">
            <v>24972</v>
          </cell>
          <cell r="R316">
            <v>0.89867860432980196</v>
          </cell>
        </row>
        <row r="317">
          <cell r="D317" t="str">
            <v>NOD</v>
          </cell>
          <cell r="E317">
            <v>23148</v>
          </cell>
          <cell r="F317">
            <v>18182</v>
          </cell>
          <cell r="G317">
            <v>20704</v>
          </cell>
          <cell r="H317">
            <v>21826</v>
          </cell>
          <cell r="I317">
            <v>21144</v>
          </cell>
          <cell r="J317">
            <v>17393</v>
          </cell>
          <cell r="K317">
            <v>23143</v>
          </cell>
          <cell r="L317">
            <v>21127</v>
          </cell>
          <cell r="M317">
            <v>23144</v>
          </cell>
          <cell r="N317">
            <v>22649</v>
          </cell>
          <cell r="O317">
            <v>17683</v>
          </cell>
          <cell r="P317">
            <v>21971</v>
          </cell>
          <cell r="Q317">
            <v>22927</v>
          </cell>
          <cell r="R317">
            <v>0.91398824952479696</v>
          </cell>
        </row>
        <row r="318">
          <cell r="D318" t="str">
            <v>NVE</v>
          </cell>
          <cell r="E318">
            <v>21058</v>
          </cell>
          <cell r="F318">
            <v>13286</v>
          </cell>
          <cell r="G318">
            <v>27476</v>
          </cell>
          <cell r="H318">
            <v>15870</v>
          </cell>
          <cell r="I318">
            <v>20699</v>
          </cell>
          <cell r="J318">
            <v>14712</v>
          </cell>
          <cell r="K318">
            <v>21290</v>
          </cell>
          <cell r="L318">
            <v>19840</v>
          </cell>
          <cell r="M318">
            <v>20005</v>
          </cell>
          <cell r="N318">
            <v>20426</v>
          </cell>
          <cell r="O318">
            <v>20541</v>
          </cell>
          <cell r="P318">
            <v>19165</v>
          </cell>
          <cell r="Q318">
            <v>21412</v>
          </cell>
          <cell r="R318">
            <v>0.71609348578339704</v>
          </cell>
        </row>
        <row r="319">
          <cell r="D319" t="str">
            <v>OQD</v>
          </cell>
          <cell r="E319">
            <v>11102</v>
          </cell>
          <cell r="F319">
            <v>9923</v>
          </cell>
          <cell r="G319">
            <v>5602</v>
          </cell>
          <cell r="H319">
            <v>10600</v>
          </cell>
          <cell r="I319">
            <v>11128</v>
          </cell>
          <cell r="J319">
            <v>5198</v>
          </cell>
          <cell r="K319">
            <v>11262</v>
          </cell>
          <cell r="L319">
            <v>6041</v>
          </cell>
          <cell r="M319">
            <v>11278</v>
          </cell>
          <cell r="N319">
            <v>6202</v>
          </cell>
          <cell r="O319">
            <v>11091</v>
          </cell>
          <cell r="P319">
            <v>7977</v>
          </cell>
          <cell r="Q319">
            <v>10915</v>
          </cell>
          <cell r="R319">
            <v>0.80701024458782933</v>
          </cell>
        </row>
        <row r="320">
          <cell r="D320" t="str">
            <v>PNE 1</v>
          </cell>
          <cell r="E320">
            <v>9659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8992</v>
          </cell>
          <cell r="Q320">
            <v>9253</v>
          </cell>
          <cell r="R320">
            <v>0.22222399197241313</v>
          </cell>
        </row>
        <row r="321">
          <cell r="D321" t="str">
            <v>PNE 2</v>
          </cell>
          <cell r="E321">
            <v>26085</v>
          </cell>
          <cell r="F321">
            <v>16340</v>
          </cell>
          <cell r="G321">
            <v>25180</v>
          </cell>
          <cell r="H321">
            <v>25997</v>
          </cell>
          <cell r="I321">
            <v>23684</v>
          </cell>
          <cell r="J321">
            <v>22442</v>
          </cell>
          <cell r="K321">
            <v>25520</v>
          </cell>
          <cell r="L321">
            <v>25041</v>
          </cell>
          <cell r="M321">
            <v>26051</v>
          </cell>
          <cell r="N321">
            <v>27240</v>
          </cell>
          <cell r="O321">
            <v>23716</v>
          </cell>
          <cell r="P321">
            <v>18058</v>
          </cell>
          <cell r="Q321">
            <v>17096</v>
          </cell>
          <cell r="R321">
            <v>0.85408900937535304</v>
          </cell>
        </row>
        <row r="322">
          <cell r="D322" t="str">
            <v>PAU 1</v>
          </cell>
          <cell r="E322">
            <v>16404</v>
          </cell>
          <cell r="F322">
            <v>17551</v>
          </cell>
          <cell r="G322">
            <v>17361</v>
          </cell>
          <cell r="H322">
            <v>12787</v>
          </cell>
          <cell r="I322">
            <v>10658</v>
          </cell>
          <cell r="J322">
            <v>13221</v>
          </cell>
          <cell r="K322">
            <v>13405</v>
          </cell>
          <cell r="L322">
            <v>13942</v>
          </cell>
          <cell r="M322">
            <v>13394</v>
          </cell>
          <cell r="N322">
            <v>14678</v>
          </cell>
          <cell r="O322">
            <v>15598</v>
          </cell>
          <cell r="P322">
            <v>15541</v>
          </cell>
          <cell r="Q322">
            <v>15632</v>
          </cell>
          <cell r="R322">
            <v>0.83349184574185997</v>
          </cell>
        </row>
        <row r="323">
          <cell r="D323" t="str">
            <v>PAU 2</v>
          </cell>
          <cell r="E323">
            <v>13327</v>
          </cell>
          <cell r="F323">
            <v>10268</v>
          </cell>
          <cell r="G323">
            <v>10112</v>
          </cell>
          <cell r="H323">
            <v>12454</v>
          </cell>
          <cell r="I323">
            <v>12460</v>
          </cell>
          <cell r="J323">
            <v>11527</v>
          </cell>
          <cell r="K323">
            <v>11493</v>
          </cell>
          <cell r="L323">
            <v>11364</v>
          </cell>
          <cell r="M323">
            <v>11828</v>
          </cell>
          <cell r="N323">
            <v>12019</v>
          </cell>
          <cell r="O323">
            <v>12689</v>
          </cell>
          <cell r="P323">
            <v>14621</v>
          </cell>
          <cell r="Q323">
            <v>14998</v>
          </cell>
          <cell r="R323">
            <v>0.81631397006780393</v>
          </cell>
        </row>
        <row r="324">
          <cell r="D324" t="str">
            <v>PIN</v>
          </cell>
          <cell r="E324">
            <v>16047</v>
          </cell>
          <cell r="F324">
            <v>11631</v>
          </cell>
          <cell r="G324">
            <v>14107</v>
          </cell>
          <cell r="H324">
            <v>14047</v>
          </cell>
          <cell r="I324">
            <v>14492</v>
          </cell>
          <cell r="J324">
            <v>13134</v>
          </cell>
          <cell r="K324">
            <v>15986</v>
          </cell>
          <cell r="L324">
            <v>14938</v>
          </cell>
          <cell r="M324">
            <v>15404</v>
          </cell>
          <cell r="N324">
            <v>14953</v>
          </cell>
          <cell r="O324">
            <v>12393</v>
          </cell>
          <cell r="P324">
            <v>13430</v>
          </cell>
          <cell r="Q324">
            <v>13846</v>
          </cell>
          <cell r="R324">
            <v>0.88398023114792601</v>
          </cell>
        </row>
        <row r="325">
          <cell r="D325" t="str">
            <v>PIR</v>
          </cell>
          <cell r="E325">
            <v>21992</v>
          </cell>
          <cell r="F325">
            <v>12880</v>
          </cell>
          <cell r="G325">
            <v>22056</v>
          </cell>
          <cell r="H325">
            <v>22460</v>
          </cell>
          <cell r="I325">
            <v>20744</v>
          </cell>
          <cell r="J325">
            <v>11769</v>
          </cell>
          <cell r="K325">
            <v>18931</v>
          </cell>
          <cell r="L325">
            <v>12723</v>
          </cell>
          <cell r="M325">
            <v>13554</v>
          </cell>
          <cell r="N325">
            <v>20159</v>
          </cell>
          <cell r="O325">
            <v>12415</v>
          </cell>
          <cell r="P325">
            <v>19266</v>
          </cell>
          <cell r="Q325">
            <v>17875</v>
          </cell>
          <cell r="R325">
            <v>0.77684772929652712</v>
          </cell>
        </row>
        <row r="326">
          <cell r="D326" t="str">
            <v>PMI</v>
          </cell>
          <cell r="E326">
            <v>20693</v>
          </cell>
          <cell r="F326">
            <v>17159</v>
          </cell>
          <cell r="G326">
            <v>17002</v>
          </cell>
          <cell r="H326">
            <v>19925</v>
          </cell>
          <cell r="I326">
            <v>20303</v>
          </cell>
          <cell r="J326">
            <v>19135</v>
          </cell>
          <cell r="K326">
            <v>19024</v>
          </cell>
          <cell r="L326">
            <v>19262</v>
          </cell>
          <cell r="M326">
            <v>20054</v>
          </cell>
          <cell r="N326">
            <v>20552</v>
          </cell>
          <cell r="O326">
            <v>21522</v>
          </cell>
          <cell r="P326">
            <v>21701</v>
          </cell>
          <cell r="Q326">
            <v>22815</v>
          </cell>
          <cell r="R326">
            <v>0.87374028557460515</v>
          </cell>
        </row>
        <row r="327">
          <cell r="D327" t="str">
            <v>PRA</v>
          </cell>
          <cell r="E327">
            <v>15012</v>
          </cell>
          <cell r="F327">
            <v>13235</v>
          </cell>
          <cell r="G327">
            <v>10685</v>
          </cell>
          <cell r="H327">
            <v>15004</v>
          </cell>
          <cell r="I327">
            <v>10469</v>
          </cell>
          <cell r="J327">
            <v>9042</v>
          </cell>
          <cell r="K327">
            <v>14392</v>
          </cell>
          <cell r="L327">
            <v>11073</v>
          </cell>
          <cell r="M327">
            <v>13861</v>
          </cell>
          <cell r="N327">
            <v>14869</v>
          </cell>
          <cell r="O327">
            <v>9184</v>
          </cell>
          <cell r="P327">
            <v>14703</v>
          </cell>
          <cell r="Q327">
            <v>13894</v>
          </cell>
          <cell r="R327">
            <v>0.84764496095431352</v>
          </cell>
        </row>
        <row r="328">
          <cell r="D328" t="str">
            <v>QLB</v>
          </cell>
          <cell r="E328">
            <v>22234</v>
          </cell>
          <cell r="F328">
            <v>21445</v>
          </cell>
          <cell r="G328">
            <v>23827</v>
          </cell>
          <cell r="H328">
            <v>24272</v>
          </cell>
          <cell r="I328">
            <v>19623</v>
          </cell>
          <cell r="J328">
            <v>19840</v>
          </cell>
          <cell r="K328">
            <v>20227</v>
          </cell>
          <cell r="L328">
            <v>20049</v>
          </cell>
          <cell r="M328">
            <v>21259</v>
          </cell>
          <cell r="N328">
            <v>21250</v>
          </cell>
          <cell r="O328">
            <v>21244</v>
          </cell>
          <cell r="P328">
            <v>21244</v>
          </cell>
          <cell r="Q328">
            <v>21244</v>
          </cell>
          <cell r="R328">
            <v>0.88027356624917596</v>
          </cell>
        </row>
        <row r="329">
          <cell r="D329" t="str">
            <v>RPE</v>
          </cell>
          <cell r="E329">
            <v>11952</v>
          </cell>
          <cell r="F329">
            <v>11058</v>
          </cell>
          <cell r="G329">
            <v>11183</v>
          </cell>
          <cell r="H329">
            <v>9493</v>
          </cell>
          <cell r="I329">
            <v>11586</v>
          </cell>
          <cell r="J329">
            <v>11439</v>
          </cell>
          <cell r="K329">
            <v>12263</v>
          </cell>
          <cell r="L329">
            <v>12371</v>
          </cell>
          <cell r="M329">
            <v>9170</v>
          </cell>
          <cell r="N329">
            <v>11872</v>
          </cell>
          <cell r="O329">
            <v>8523</v>
          </cell>
          <cell r="P329">
            <v>11194</v>
          </cell>
          <cell r="Q329">
            <v>11300</v>
          </cell>
          <cell r="R329">
            <v>0.8916883779061453</v>
          </cell>
        </row>
        <row r="330">
          <cell r="D330" t="str">
            <v>SAC</v>
          </cell>
          <cell r="E330">
            <v>17971</v>
          </cell>
          <cell r="F330">
            <v>0</v>
          </cell>
          <cell r="G330">
            <v>18127</v>
          </cell>
          <cell r="H330">
            <v>16962</v>
          </cell>
          <cell r="I330">
            <v>17156</v>
          </cell>
          <cell r="J330">
            <v>10618</v>
          </cell>
          <cell r="K330">
            <v>16990</v>
          </cell>
          <cell r="L330">
            <v>12700</v>
          </cell>
          <cell r="M330">
            <v>17128</v>
          </cell>
          <cell r="N330">
            <v>17688</v>
          </cell>
          <cell r="O330">
            <v>9775</v>
          </cell>
          <cell r="P330">
            <v>17867</v>
          </cell>
          <cell r="Q330">
            <v>18241</v>
          </cell>
          <cell r="R330">
            <v>0.80639556704465432</v>
          </cell>
        </row>
        <row r="331">
          <cell r="D331" t="str">
            <v>SAL</v>
          </cell>
          <cell r="E331">
            <v>9245</v>
          </cell>
          <cell r="F331">
            <v>7223</v>
          </cell>
          <cell r="G331">
            <v>8150</v>
          </cell>
          <cell r="H331">
            <v>8839</v>
          </cell>
          <cell r="I331">
            <v>7736</v>
          </cell>
          <cell r="J331">
            <v>4641</v>
          </cell>
          <cell r="K331">
            <v>8497</v>
          </cell>
          <cell r="L331">
            <v>6855</v>
          </cell>
          <cell r="M331">
            <v>5819</v>
          </cell>
          <cell r="N331">
            <v>8610</v>
          </cell>
          <cell r="O331">
            <v>4723</v>
          </cell>
          <cell r="P331">
            <v>9335</v>
          </cell>
          <cell r="Q331">
            <v>9441</v>
          </cell>
          <cell r="R331">
            <v>0.80755786952164454</v>
          </cell>
        </row>
        <row r="332">
          <cell r="D332" t="str">
            <v>SCE</v>
          </cell>
          <cell r="E332">
            <v>7970</v>
          </cell>
          <cell r="F332">
            <v>5395</v>
          </cell>
          <cell r="G332">
            <v>9727</v>
          </cell>
          <cell r="H332">
            <v>7189</v>
          </cell>
          <cell r="I332">
            <v>6493</v>
          </cell>
          <cell r="J332">
            <v>4492</v>
          </cell>
          <cell r="K332">
            <v>6251</v>
          </cell>
          <cell r="L332">
            <v>5988</v>
          </cell>
          <cell r="M332">
            <v>5472</v>
          </cell>
          <cell r="N332">
            <v>6552</v>
          </cell>
          <cell r="O332">
            <v>6368</v>
          </cell>
          <cell r="P332">
            <v>6896</v>
          </cell>
          <cell r="Q332">
            <v>6828</v>
          </cell>
          <cell r="R332">
            <v>0.67710812884042038</v>
          </cell>
        </row>
        <row r="333">
          <cell r="D333" t="str">
            <v>STE</v>
          </cell>
          <cell r="E333">
            <v>22811</v>
          </cell>
          <cell r="F333">
            <v>21792</v>
          </cell>
          <cell r="G333">
            <v>21863</v>
          </cell>
          <cell r="H333">
            <v>23231</v>
          </cell>
          <cell r="I333">
            <v>15574</v>
          </cell>
          <cell r="J333">
            <v>15565</v>
          </cell>
          <cell r="K333">
            <v>15927</v>
          </cell>
          <cell r="L333">
            <v>16807</v>
          </cell>
          <cell r="M333">
            <v>14618</v>
          </cell>
          <cell r="N333">
            <v>17248</v>
          </cell>
          <cell r="O333">
            <v>14481</v>
          </cell>
          <cell r="P333">
            <v>16043</v>
          </cell>
          <cell r="Q333">
            <v>14733</v>
          </cell>
          <cell r="R333">
            <v>0.76387651778293586</v>
          </cell>
        </row>
        <row r="334">
          <cell r="D334" t="str">
            <v>SPD</v>
          </cell>
          <cell r="E334">
            <v>13795</v>
          </cell>
          <cell r="F334">
            <v>0</v>
          </cell>
          <cell r="G334">
            <v>17692</v>
          </cell>
          <cell r="H334">
            <v>14697</v>
          </cell>
          <cell r="I334">
            <v>12885</v>
          </cell>
          <cell r="J334">
            <v>13129</v>
          </cell>
          <cell r="K334">
            <v>12504</v>
          </cell>
          <cell r="L334">
            <v>13645</v>
          </cell>
          <cell r="M334">
            <v>12851</v>
          </cell>
          <cell r="N334">
            <v>13676</v>
          </cell>
          <cell r="O334">
            <v>14875</v>
          </cell>
          <cell r="P334">
            <v>14636</v>
          </cell>
          <cell r="Q334">
            <v>15598</v>
          </cell>
          <cell r="R334">
            <v>0.73906937511956727</v>
          </cell>
        </row>
        <row r="335">
          <cell r="D335" t="str">
            <v>SEN</v>
          </cell>
          <cell r="E335">
            <v>10680</v>
          </cell>
          <cell r="F335">
            <v>8497</v>
          </cell>
          <cell r="G335">
            <v>12500</v>
          </cell>
          <cell r="H335">
            <v>10223</v>
          </cell>
          <cell r="I335">
            <v>9920</v>
          </cell>
          <cell r="J335">
            <v>9906</v>
          </cell>
          <cell r="K335">
            <v>12431</v>
          </cell>
          <cell r="L335">
            <v>11255</v>
          </cell>
          <cell r="M335">
            <v>10418</v>
          </cell>
          <cell r="N335">
            <v>12366</v>
          </cell>
          <cell r="O335">
            <v>11534</v>
          </cell>
          <cell r="P335">
            <v>11250</v>
          </cell>
          <cell r="Q335">
            <v>9942</v>
          </cell>
          <cell r="R335">
            <v>0.86721230769230762</v>
          </cell>
        </row>
        <row r="336">
          <cell r="D336" t="str">
            <v>SOC</v>
          </cell>
          <cell r="E336">
            <v>12578</v>
          </cell>
          <cell r="F336">
            <v>9584</v>
          </cell>
          <cell r="G336">
            <v>13169</v>
          </cell>
          <cell r="H336">
            <v>10272</v>
          </cell>
          <cell r="I336">
            <v>11104</v>
          </cell>
          <cell r="J336">
            <v>12437</v>
          </cell>
          <cell r="K336">
            <v>12412</v>
          </cell>
          <cell r="L336">
            <v>13250</v>
          </cell>
          <cell r="M336">
            <v>12402</v>
          </cell>
          <cell r="N336">
            <v>12292</v>
          </cell>
          <cell r="O336">
            <v>11686</v>
          </cell>
          <cell r="P336">
            <v>11249</v>
          </cell>
          <cell r="Q336">
            <v>11178</v>
          </cell>
          <cell r="R336">
            <v>0.89180261248185777</v>
          </cell>
        </row>
        <row r="337">
          <cell r="D337" t="str">
            <v>SOZ</v>
          </cell>
          <cell r="E337">
            <v>7463</v>
          </cell>
          <cell r="F337">
            <v>6701</v>
          </cell>
          <cell r="G337">
            <v>7320</v>
          </cell>
          <cell r="H337">
            <v>7820</v>
          </cell>
          <cell r="I337">
            <v>7179</v>
          </cell>
          <cell r="J337">
            <v>7615</v>
          </cell>
          <cell r="K337">
            <v>7090</v>
          </cell>
          <cell r="L337">
            <v>6902</v>
          </cell>
          <cell r="M337">
            <v>7225</v>
          </cell>
          <cell r="N337">
            <v>6903</v>
          </cell>
          <cell r="O337">
            <v>7310</v>
          </cell>
          <cell r="P337">
            <v>7333</v>
          </cell>
          <cell r="Q337">
            <v>7402</v>
          </cell>
          <cell r="R337">
            <v>0.92723785166240413</v>
          </cell>
        </row>
        <row r="338">
          <cell r="D338" t="str">
            <v>SBO</v>
          </cell>
          <cell r="E338">
            <v>13409</v>
          </cell>
          <cell r="F338">
            <v>8984</v>
          </cell>
          <cell r="G338">
            <v>11724</v>
          </cell>
          <cell r="H338">
            <v>13030</v>
          </cell>
          <cell r="I338">
            <v>15371</v>
          </cell>
          <cell r="J338">
            <v>9830</v>
          </cell>
          <cell r="K338">
            <v>12302</v>
          </cell>
          <cell r="L338">
            <v>11661</v>
          </cell>
          <cell r="M338">
            <v>7986</v>
          </cell>
          <cell r="N338">
            <v>7790</v>
          </cell>
          <cell r="O338">
            <v>7725</v>
          </cell>
          <cell r="P338">
            <v>7507</v>
          </cell>
          <cell r="Q338">
            <v>6872</v>
          </cell>
          <cell r="R338">
            <v>0.67154932114921706</v>
          </cell>
        </row>
        <row r="339">
          <cell r="D339" t="str">
            <v>SUM</v>
          </cell>
          <cell r="E339">
            <v>14584</v>
          </cell>
          <cell r="F339">
            <v>12202</v>
          </cell>
          <cell r="G339">
            <v>11954</v>
          </cell>
          <cell r="H339">
            <v>12188</v>
          </cell>
          <cell r="I339">
            <v>12024</v>
          </cell>
          <cell r="J339">
            <v>10985</v>
          </cell>
          <cell r="K339">
            <v>13998</v>
          </cell>
          <cell r="L339">
            <v>12627</v>
          </cell>
          <cell r="M339">
            <v>14313</v>
          </cell>
          <cell r="N339">
            <v>13729</v>
          </cell>
          <cell r="O339">
            <v>10782</v>
          </cell>
          <cell r="P339">
            <v>13100</v>
          </cell>
          <cell r="Q339">
            <v>13601</v>
          </cell>
          <cell r="R339">
            <v>0.87602324992615721</v>
          </cell>
        </row>
        <row r="340">
          <cell r="D340" t="str">
            <v>TAN</v>
          </cell>
          <cell r="E340">
            <v>4893</v>
          </cell>
          <cell r="F340">
            <v>4094</v>
          </cell>
          <cell r="G340">
            <v>4017</v>
          </cell>
          <cell r="H340">
            <v>4827</v>
          </cell>
          <cell r="I340">
            <v>4692</v>
          </cell>
          <cell r="J340">
            <v>4037</v>
          </cell>
          <cell r="K340">
            <v>4725</v>
          </cell>
          <cell r="L340">
            <v>5005</v>
          </cell>
          <cell r="M340">
            <v>4769</v>
          </cell>
          <cell r="N340">
            <v>2126</v>
          </cell>
          <cell r="O340">
            <v>4914</v>
          </cell>
          <cell r="P340">
            <v>4596</v>
          </cell>
          <cell r="Q340">
            <v>4152</v>
          </cell>
          <cell r="R340">
            <v>0.8736955352339969</v>
          </cell>
        </row>
        <row r="341">
          <cell r="D341" t="str">
            <v>TAQ 1</v>
          </cell>
          <cell r="E341">
            <v>14262</v>
          </cell>
          <cell r="F341">
            <v>10782</v>
          </cell>
          <cell r="G341">
            <v>12884</v>
          </cell>
          <cell r="H341">
            <v>14233</v>
          </cell>
          <cell r="I341">
            <v>11973</v>
          </cell>
          <cell r="J341">
            <v>10846</v>
          </cell>
          <cell r="K341">
            <v>14179</v>
          </cell>
          <cell r="L341">
            <v>11835</v>
          </cell>
          <cell r="M341">
            <v>13451</v>
          </cell>
          <cell r="N341">
            <v>13475</v>
          </cell>
          <cell r="O341">
            <v>10440</v>
          </cell>
          <cell r="P341">
            <v>17434</v>
          </cell>
          <cell r="Q341">
            <v>13720</v>
          </cell>
          <cell r="R341">
            <v>0.74793727552704259</v>
          </cell>
        </row>
        <row r="342">
          <cell r="D342" t="str">
            <v>TAQ 2</v>
          </cell>
          <cell r="E342">
            <v>16804</v>
          </cell>
          <cell r="F342">
            <v>15426</v>
          </cell>
          <cell r="G342">
            <v>17321</v>
          </cell>
          <cell r="H342">
            <v>13624</v>
          </cell>
          <cell r="I342">
            <v>11877</v>
          </cell>
          <cell r="J342">
            <v>11388</v>
          </cell>
          <cell r="K342">
            <v>13862</v>
          </cell>
          <cell r="L342">
            <v>11363</v>
          </cell>
          <cell r="M342">
            <v>14282</v>
          </cell>
          <cell r="N342">
            <v>14664</v>
          </cell>
          <cell r="O342">
            <v>10213</v>
          </cell>
          <cell r="P342">
            <v>17160</v>
          </cell>
          <cell r="Q342">
            <v>17341</v>
          </cell>
          <cell r="R342">
            <v>0.82208461050511683</v>
          </cell>
        </row>
        <row r="343">
          <cell r="D343" t="str">
            <v>TAQ 3</v>
          </cell>
          <cell r="E343">
            <v>16892</v>
          </cell>
          <cell r="F343">
            <v>13137</v>
          </cell>
          <cell r="G343">
            <v>12910</v>
          </cell>
          <cell r="H343">
            <v>17016</v>
          </cell>
          <cell r="I343">
            <v>16650</v>
          </cell>
          <cell r="J343">
            <v>16829</v>
          </cell>
          <cell r="K343">
            <v>16571</v>
          </cell>
          <cell r="L343">
            <v>16625</v>
          </cell>
          <cell r="M343">
            <v>16764</v>
          </cell>
          <cell r="N343">
            <v>14573</v>
          </cell>
          <cell r="O343">
            <v>13503</v>
          </cell>
          <cell r="P343">
            <v>15283</v>
          </cell>
          <cell r="Q343">
            <v>15564</v>
          </cell>
          <cell r="R343">
            <v>0.91460073776716944</v>
          </cell>
        </row>
        <row r="344">
          <cell r="D344" t="str">
            <v>MMM</v>
          </cell>
          <cell r="E344">
            <v>14723</v>
          </cell>
          <cell r="F344">
            <v>5971</v>
          </cell>
          <cell r="G344">
            <v>10779</v>
          </cell>
          <cell r="H344">
            <v>18703</v>
          </cell>
          <cell r="I344">
            <v>18378</v>
          </cell>
          <cell r="J344">
            <v>17619</v>
          </cell>
          <cell r="K344">
            <v>12973</v>
          </cell>
          <cell r="L344">
            <v>12704</v>
          </cell>
          <cell r="M344">
            <v>13195</v>
          </cell>
          <cell r="N344">
            <v>12231</v>
          </cell>
          <cell r="O344">
            <v>12694</v>
          </cell>
          <cell r="P344">
            <v>13059</v>
          </cell>
          <cell r="Q344">
            <v>11783</v>
          </cell>
          <cell r="R344">
            <v>0.71897967829101872</v>
          </cell>
        </row>
        <row r="345">
          <cell r="D345" t="str">
            <v>TPO</v>
          </cell>
          <cell r="E345">
            <v>14243</v>
          </cell>
          <cell r="F345">
            <v>4303</v>
          </cell>
          <cell r="G345">
            <v>12520</v>
          </cell>
          <cell r="H345">
            <v>13316</v>
          </cell>
          <cell r="I345">
            <v>13384</v>
          </cell>
          <cell r="J345">
            <v>5607</v>
          </cell>
          <cell r="K345">
            <v>13095</v>
          </cell>
          <cell r="L345">
            <v>12954</v>
          </cell>
          <cell r="M345">
            <v>12205</v>
          </cell>
          <cell r="N345">
            <v>12275</v>
          </cell>
          <cell r="O345">
            <v>14966</v>
          </cell>
          <cell r="P345">
            <v>15244</v>
          </cell>
          <cell r="Q345">
            <v>15257</v>
          </cell>
          <cell r="R345">
            <v>0.80351011641566794</v>
          </cell>
        </row>
        <row r="346">
          <cell r="D346" t="str">
            <v>TRE 1</v>
          </cell>
          <cell r="E346">
            <v>15584</v>
          </cell>
          <cell r="F346">
            <v>0</v>
          </cell>
          <cell r="G346">
            <v>14123</v>
          </cell>
          <cell r="H346">
            <v>14688</v>
          </cell>
          <cell r="I346">
            <v>15512</v>
          </cell>
          <cell r="J346">
            <v>15377</v>
          </cell>
          <cell r="K346">
            <v>14719</v>
          </cell>
          <cell r="L346">
            <v>16234</v>
          </cell>
          <cell r="M346">
            <v>14971</v>
          </cell>
          <cell r="N346">
            <v>15481</v>
          </cell>
          <cell r="O346">
            <v>15410</v>
          </cell>
          <cell r="P346">
            <v>14463</v>
          </cell>
          <cell r="Q346">
            <v>14458</v>
          </cell>
          <cell r="R346">
            <v>0.85774395617933874</v>
          </cell>
        </row>
        <row r="347">
          <cell r="D347" t="str">
            <v>TRE 2</v>
          </cell>
          <cell r="E347">
            <v>19751</v>
          </cell>
          <cell r="F347">
            <v>13743</v>
          </cell>
          <cell r="G347">
            <v>20631</v>
          </cell>
          <cell r="H347">
            <v>19012</v>
          </cell>
          <cell r="I347">
            <v>17439</v>
          </cell>
          <cell r="J347">
            <v>16455</v>
          </cell>
          <cell r="K347">
            <v>17818</v>
          </cell>
          <cell r="L347">
            <v>18191</v>
          </cell>
          <cell r="M347">
            <v>18471</v>
          </cell>
          <cell r="N347">
            <v>18826</v>
          </cell>
          <cell r="O347">
            <v>19722</v>
          </cell>
          <cell r="P347">
            <v>20463</v>
          </cell>
          <cell r="Q347">
            <v>17753</v>
          </cell>
          <cell r="R347">
            <v>0.88841288128768126</v>
          </cell>
        </row>
        <row r="348">
          <cell r="D348" t="str">
            <v>UNE 1</v>
          </cell>
          <cell r="E348">
            <v>14433</v>
          </cell>
          <cell r="F348">
            <v>1366</v>
          </cell>
          <cell r="G348">
            <v>15279</v>
          </cell>
          <cell r="H348">
            <v>13964</v>
          </cell>
          <cell r="I348">
            <v>13641</v>
          </cell>
          <cell r="J348">
            <v>8878</v>
          </cell>
          <cell r="K348">
            <v>14465</v>
          </cell>
          <cell r="L348">
            <v>12250</v>
          </cell>
          <cell r="M348">
            <v>10687</v>
          </cell>
          <cell r="N348">
            <v>11945</v>
          </cell>
          <cell r="O348">
            <v>11192</v>
          </cell>
          <cell r="P348">
            <v>9016</v>
          </cell>
          <cell r="Q348">
            <v>8820</v>
          </cell>
          <cell r="R348">
            <v>0.73472387943230277</v>
          </cell>
        </row>
        <row r="349">
          <cell r="D349" t="str">
            <v>UNE 2</v>
          </cell>
          <cell r="E349">
            <v>19263</v>
          </cell>
          <cell r="F349">
            <v>12463</v>
          </cell>
          <cell r="G349">
            <v>18402</v>
          </cell>
          <cell r="H349">
            <v>19125</v>
          </cell>
          <cell r="I349">
            <v>18298</v>
          </cell>
          <cell r="J349">
            <v>13253</v>
          </cell>
          <cell r="K349">
            <v>18755</v>
          </cell>
          <cell r="L349">
            <v>18143</v>
          </cell>
          <cell r="M349">
            <v>18141</v>
          </cell>
          <cell r="N349">
            <v>18298</v>
          </cell>
          <cell r="O349">
            <v>12763</v>
          </cell>
          <cell r="P349">
            <v>19539</v>
          </cell>
          <cell r="Q349">
            <v>19528</v>
          </cell>
          <cell r="R349">
            <v>0.8896250890723485</v>
          </cell>
        </row>
        <row r="350">
          <cell r="D350" t="str">
            <v>VAL</v>
          </cell>
          <cell r="E350">
            <v>26800</v>
          </cell>
          <cell r="F350">
            <v>0</v>
          </cell>
          <cell r="G350">
            <v>21139</v>
          </cell>
          <cell r="H350">
            <v>18494</v>
          </cell>
          <cell r="I350">
            <v>25355</v>
          </cell>
          <cell r="J350">
            <v>22352</v>
          </cell>
          <cell r="K350">
            <v>26367</v>
          </cell>
          <cell r="L350">
            <v>23278</v>
          </cell>
          <cell r="M350">
            <v>25776</v>
          </cell>
          <cell r="N350">
            <v>25426</v>
          </cell>
          <cell r="O350">
            <v>22798</v>
          </cell>
          <cell r="P350">
            <v>24779</v>
          </cell>
          <cell r="Q350">
            <v>24406</v>
          </cell>
          <cell r="R350">
            <v>0.82367967853042479</v>
          </cell>
        </row>
        <row r="351">
          <cell r="D351" t="str">
            <v>VIR</v>
          </cell>
          <cell r="E351">
            <v>20337</v>
          </cell>
          <cell r="F351">
            <v>0</v>
          </cell>
          <cell r="G351">
            <v>19391</v>
          </cell>
          <cell r="H351">
            <v>19434</v>
          </cell>
          <cell r="I351">
            <v>14284</v>
          </cell>
          <cell r="J351">
            <v>13706</v>
          </cell>
          <cell r="K351">
            <v>19261</v>
          </cell>
          <cell r="L351">
            <v>15000</v>
          </cell>
          <cell r="M351">
            <v>19068</v>
          </cell>
          <cell r="N351">
            <v>19566</v>
          </cell>
          <cell r="O351">
            <v>19378</v>
          </cell>
          <cell r="P351">
            <v>20059</v>
          </cell>
          <cell r="Q351">
            <v>18266</v>
          </cell>
          <cell r="R351">
            <v>0.82362196980872304</v>
          </cell>
        </row>
        <row r="352">
          <cell r="D352" t="str">
            <v>MTU</v>
          </cell>
          <cell r="E352">
            <v>4220.25</v>
          </cell>
          <cell r="F352">
            <v>3921</v>
          </cell>
          <cell r="G352">
            <v>0</v>
          </cell>
          <cell r="H352">
            <v>0</v>
          </cell>
          <cell r="I352">
            <v>2582</v>
          </cell>
          <cell r="J352">
            <v>2237</v>
          </cell>
          <cell r="K352">
            <v>2141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0.26683244070390205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rmometro"/>
      <sheetName val="Empilhamento"/>
      <sheetName val="Mensagem"/>
      <sheetName val="RESUMO"/>
      <sheetName val="ASSUM"/>
      <sheetName val="Demandas"/>
    </sheetNames>
    <sheetDataSet>
      <sheetData sheetId="0" refreshError="1"/>
      <sheetData sheetId="1" refreshError="1"/>
      <sheetData sheetId="2" refreshError="1">
        <row r="3">
          <cell r="C3">
            <v>1000</v>
          </cell>
        </row>
        <row r="4">
          <cell r="C4">
            <v>1000</v>
          </cell>
        </row>
        <row r="5">
          <cell r="C5" t="str">
            <v>Meta Cumprida!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-1"/>
      <sheetName val="F-2"/>
      <sheetName val="F-3"/>
      <sheetName val="F-3!2"/>
      <sheetName val="I"/>
      <sheetName val="E"/>
      <sheetName val="H"/>
      <sheetName val="P"/>
      <sheetName val="N"/>
      <sheetName val="AA"/>
      <sheetName val="BB"/>
      <sheetName val="CC"/>
      <sheetName val="SS"/>
      <sheetName val="RGR Semesa"/>
      <sheetName val="Mvt Empréstim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mapa de movimentação"/>
      <sheetName val="PAS Depreciação"/>
      <sheetName val="Teste Custo Inicial"/>
      <sheetName val="Passos Programa  "/>
      <sheetName val="Log ACL -Jun"/>
      <sheetName val="Log Complem. Adições"/>
      <sheetName val="Log Saldo Inicial"/>
      <sheetName val="Parâmetro Depreciação"/>
      <sheetName val="Threshold Calc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/>
      <sheetData sheetId="8" refreshError="1"/>
      <sheetData sheetId="9" refreshError="1"/>
      <sheetData sheetId="10" refreshError="1"/>
      <sheetData sheetId="11"/>
      <sheetData sheetId="12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T Imobilizado 2º TRIM 2002"/>
      <sheetName val="Teste de Adições"/>
      <sheetName val="Passos Programa  "/>
      <sheetName val="XREF"/>
      <sheetName val="Tickmarks"/>
      <sheetName val="MUT ABRIL -JUNHO GER 2002"/>
      <sheetName val="Lead"/>
      <sheetName val="Links"/>
      <sheetName val="Variação"/>
      <sheetName val="Mapa de movimentação"/>
      <sheetName val="PAS de Depreciação"/>
      <sheetName val="Threshold Calc"/>
      <sheetName val="Variação Trimestre"/>
      <sheetName val="Mapa de movimentação {ppc}"/>
      <sheetName val="Teste Adições"/>
      <sheetName val="Imob em Curso"/>
      <sheetName val="log adicoes"/>
      <sheetName val="Teste Adicoes"/>
      <sheetName val="Leasing injetora"/>
      <sheetName val="Saldo Inicial"/>
      <sheetName val="Log Saldo Inicial"/>
      <sheetName val="#REF"/>
      <sheetName val="Variação Trim"/>
      <sheetName val="Mapa {ppc}"/>
      <sheetName val="PAS Depreciacao"/>
      <sheetName val="Imobilizado em Curso"/>
      <sheetName val="Threshold"/>
      <sheetName val="Depreciação 1o. ITR"/>
      <sheetName val="Cálculo Global AdiçõesBaixas"/>
      <sheetName val="Cálculo Global Depreciação"/>
      <sheetName val="Sheet1"/>
      <sheetName val="Mapa Imobilizado 30-09-06"/>
      <sheetName val="Andamento"/>
      <sheetName val="Circularizações 30.09.06"/>
      <sheetName val="Teste Saldo Inicial"/>
      <sheetName val="Teste Seguros"/>
      <sheetName val="PAS Depreciação"/>
      <sheetName val="Diferido"/>
      <sheetName val="J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Controle Mútuo e Afac"/>
      <sheetName val="Controle Afac (anual)"/>
      <sheetName val="Teste - Juros Mutuo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AC"/>
      <sheetName val="Mvt Imobilizado"/>
      <sheetName val="Composição Consumidores Finais"/>
      <sheetName val="Mvt Empréstimos"/>
      <sheetName val="PL"/>
      <sheetName val="Result Financ"/>
      <sheetName val="Tickmarks"/>
      <sheetName val="J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Empréstimos"/>
      <sheetName val="BB PCH's"/>
      <sheetName val="Mvt Empréstimos (PPC)"/>
      <sheetName val="Parametro CESP"/>
      <sheetName val="Threshold Calc"/>
      <sheetName val="XREF"/>
      <sheetName val="Tickmarks"/>
      <sheetName val="Dívidas"/>
      <sheetName val="Parametro BNDES"/>
      <sheetName val="Paramentro BB - PCH's"/>
      <sheetName val="BB PCH_s"/>
      <sheetName val="J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Amostras"/>
      <sheetName val="homo (1)"/>
      <sheetName val="homo (2)"/>
      <sheetName val="homo (3)"/>
      <sheetName val="homo (4)"/>
      <sheetName val="homo (5)"/>
      <sheetName val="homo (6)"/>
      <sheetName val="homo (7)"/>
      <sheetName val="homo (8)"/>
      <sheetName val="homo (9)"/>
      <sheetName val="homo (10)"/>
      <sheetName val="homo (11)"/>
      <sheetName val="homo (12)"/>
      <sheetName val="homo (13)"/>
      <sheetName val="homo (14)"/>
      <sheetName val="homo (15)"/>
      <sheetName val="homo (16)"/>
      <sheetName val="homo (17)"/>
      <sheetName val="homo (18)"/>
      <sheetName val="homo (19)"/>
      <sheetName val="homo (20)"/>
      <sheetName val="homo (21)"/>
      <sheetName val="homo (22)"/>
      <sheetName val="homo (23)"/>
      <sheetName val="homo (24)"/>
      <sheetName val="homo (25)"/>
      <sheetName val="homo (26)"/>
      <sheetName val="homo (27)"/>
      <sheetName val="homo (28)"/>
      <sheetName val="homo (29)"/>
      <sheetName val="homo (30)"/>
      <sheetName val="homo (31)"/>
      <sheetName val="homo (32)"/>
      <sheetName val="Group1"/>
      <sheetName val="Group2"/>
      <sheetName val="Group3"/>
      <sheetName val="Group4"/>
      <sheetName val="Group5"/>
      <sheetName val="Group6"/>
      <sheetName val="Group7"/>
      <sheetName val="GrupoWagner"/>
      <sheetName val="Tax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Resumo RT"/>
      <sheetName val="MERCADO"/>
      <sheetName val="OUTRAS RECEITAS"/>
      <sheetName val="CONTRATOS ENERGIA"/>
      <sheetName val="ENGARGOS"/>
      <sheetName val="BALANÇO"/>
      <sheetName val="ER"/>
      <sheetName val="Base de Remuneração"/>
      <sheetName val="FINANCEIROS"/>
      <sheetName val="Xe"/>
      <sheetName val="TAP - CCEAR Tarifa Média"/>
      <sheetName val="Sazonalização CCEE"/>
      <sheetName val="Comparativo_VPA"/>
      <sheetName val="Comparativo_VPB"/>
      <sheetName val="TAP-HISTORICO"/>
      <sheetName val="(TAP) CDE B.Renda"/>
      <sheetName val="(TAP) GTF"/>
      <sheetName val="TAP-IGPM_IPCA"/>
      <sheetName val="TAP-BAIXA RENDA"/>
      <sheetName val="TAP-NOMES_EMPRESAS"/>
      <sheetName val="GRÁFICOS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34">
          <cell r="B34">
            <v>0</v>
          </cell>
          <cell r="C34">
            <v>0</v>
          </cell>
        </row>
        <row r="35">
          <cell r="B35">
            <v>0</v>
          </cell>
          <cell r="C35">
            <v>0</v>
          </cell>
        </row>
        <row r="36">
          <cell r="B36">
            <v>0</v>
          </cell>
          <cell r="C36">
            <v>0</v>
          </cell>
        </row>
        <row r="37">
          <cell r="B37">
            <v>35.82</v>
          </cell>
          <cell r="C37">
            <v>114.1</v>
          </cell>
        </row>
        <row r="38">
          <cell r="B38">
            <v>42.48</v>
          </cell>
          <cell r="C38">
            <v>116.12</v>
          </cell>
        </row>
        <row r="39">
          <cell r="B39">
            <v>62.89</v>
          </cell>
          <cell r="C39">
            <v>121.54</v>
          </cell>
        </row>
        <row r="40">
          <cell r="C40">
            <v>303.57</v>
          </cell>
        </row>
        <row r="42">
          <cell r="C42">
            <v>105.8</v>
          </cell>
        </row>
        <row r="43">
          <cell r="C43">
            <v>181.38</v>
          </cell>
        </row>
        <row r="44">
          <cell r="C44">
            <v>182.1</v>
          </cell>
        </row>
        <row r="45">
          <cell r="C45">
            <v>273.20999999999998</v>
          </cell>
        </row>
        <row r="46">
          <cell r="C46">
            <v>303.57</v>
          </cell>
        </row>
        <row r="47">
          <cell r="C47">
            <v>190.08</v>
          </cell>
        </row>
        <row r="48">
          <cell r="C48">
            <v>148.85</v>
          </cell>
        </row>
        <row r="49">
          <cell r="C49">
            <v>174.78</v>
          </cell>
        </row>
        <row r="50">
          <cell r="C50">
            <v>303.19</v>
          </cell>
        </row>
        <row r="52">
          <cell r="C52">
            <v>156.25</v>
          </cell>
        </row>
        <row r="53">
          <cell r="C53">
            <v>171.46</v>
          </cell>
        </row>
        <row r="56">
          <cell r="B56">
            <v>0</v>
          </cell>
          <cell r="C56">
            <v>0</v>
          </cell>
        </row>
        <row r="57">
          <cell r="C57">
            <v>0</v>
          </cell>
        </row>
        <row r="58">
          <cell r="B58">
            <v>0</v>
          </cell>
          <cell r="C58">
            <v>0</v>
          </cell>
        </row>
        <row r="59">
          <cell r="C59">
            <v>0</v>
          </cell>
        </row>
        <row r="61">
          <cell r="B61">
            <v>21.09</v>
          </cell>
          <cell r="C61">
            <v>157.88999999999999</v>
          </cell>
        </row>
        <row r="62">
          <cell r="C62">
            <v>142.81</v>
          </cell>
        </row>
        <row r="63">
          <cell r="B63">
            <v>4.0599999999999996</v>
          </cell>
          <cell r="C63">
            <v>98.33</v>
          </cell>
        </row>
        <row r="64">
          <cell r="C64">
            <v>89.39</v>
          </cell>
        </row>
        <row r="66">
          <cell r="B66">
            <v>25.5</v>
          </cell>
          <cell r="C66">
            <v>159.13999999999999</v>
          </cell>
        </row>
        <row r="67">
          <cell r="C67">
            <v>143.47999999999999</v>
          </cell>
        </row>
        <row r="68">
          <cell r="B68">
            <v>5.99</v>
          </cell>
          <cell r="C68">
            <v>98.93</v>
          </cell>
        </row>
        <row r="69">
          <cell r="C69">
            <v>89.54</v>
          </cell>
        </row>
        <row r="71">
          <cell r="B71">
            <v>39.89</v>
          </cell>
          <cell r="C71">
            <v>165.7</v>
          </cell>
        </row>
        <row r="72">
          <cell r="C72">
            <v>149.97999999999999</v>
          </cell>
        </row>
        <row r="73">
          <cell r="B73">
            <v>12.06</v>
          </cell>
          <cell r="C73">
            <v>99.79</v>
          </cell>
        </row>
        <row r="74">
          <cell r="C74">
            <v>90.45</v>
          </cell>
        </row>
        <row r="76">
          <cell r="B76">
            <v>46.31</v>
          </cell>
          <cell r="C76">
            <v>166.33</v>
          </cell>
        </row>
        <row r="77">
          <cell r="C77">
            <v>150.56</v>
          </cell>
        </row>
        <row r="78">
          <cell r="B78">
            <v>14.16</v>
          </cell>
          <cell r="C78">
            <v>100.08</v>
          </cell>
        </row>
        <row r="79">
          <cell r="C79">
            <v>90.71</v>
          </cell>
        </row>
        <row r="81">
          <cell r="B81">
            <v>48.42</v>
          </cell>
          <cell r="C81">
            <v>174.06</v>
          </cell>
        </row>
        <row r="82">
          <cell r="C82">
            <v>157.56</v>
          </cell>
        </row>
        <row r="83">
          <cell r="B83">
            <v>21.73</v>
          </cell>
          <cell r="C83">
            <v>104.74</v>
          </cell>
        </row>
        <row r="84">
          <cell r="C84">
            <v>94.9</v>
          </cell>
        </row>
        <row r="87">
          <cell r="B87">
            <v>0</v>
          </cell>
          <cell r="C87">
            <v>0</v>
          </cell>
        </row>
        <row r="88">
          <cell r="C88">
            <v>0</v>
          </cell>
        </row>
        <row r="89">
          <cell r="C89">
            <v>0</v>
          </cell>
        </row>
        <row r="90">
          <cell r="C90">
            <v>0</v>
          </cell>
        </row>
        <row r="92">
          <cell r="B92">
            <v>0</v>
          </cell>
          <cell r="C92">
            <v>0</v>
          </cell>
        </row>
        <row r="93">
          <cell r="C93">
            <v>0</v>
          </cell>
        </row>
        <row r="94">
          <cell r="C94">
            <v>0</v>
          </cell>
        </row>
        <row r="95">
          <cell r="C95">
            <v>0</v>
          </cell>
        </row>
        <row r="97">
          <cell r="B97">
            <v>0</v>
          </cell>
          <cell r="C97">
            <v>0</v>
          </cell>
        </row>
        <row r="98">
          <cell r="C98">
            <v>0</v>
          </cell>
        </row>
        <row r="99">
          <cell r="C99">
            <v>0</v>
          </cell>
        </row>
        <row r="100">
          <cell r="C100">
            <v>0</v>
          </cell>
        </row>
        <row r="102">
          <cell r="B102">
            <v>12.06</v>
          </cell>
          <cell r="C102">
            <v>832.82</v>
          </cell>
        </row>
        <row r="103">
          <cell r="C103">
            <v>817.1</v>
          </cell>
        </row>
        <row r="104">
          <cell r="C104">
            <v>99.79</v>
          </cell>
        </row>
        <row r="105">
          <cell r="C105">
            <v>90.45</v>
          </cell>
        </row>
        <row r="107">
          <cell r="B107">
            <v>14.16</v>
          </cell>
          <cell r="C107">
            <v>960.33</v>
          </cell>
        </row>
        <row r="108">
          <cell r="C108">
            <v>944.55</v>
          </cell>
        </row>
        <row r="109">
          <cell r="C109">
            <v>100.08</v>
          </cell>
        </row>
        <row r="110">
          <cell r="C110">
            <v>90.71</v>
          </cell>
        </row>
        <row r="112">
          <cell r="B112">
            <v>21.73</v>
          </cell>
          <cell r="C112">
            <v>1004.94</v>
          </cell>
        </row>
        <row r="113">
          <cell r="C113">
            <v>988.47</v>
          </cell>
        </row>
        <row r="114">
          <cell r="C114">
            <v>104.74</v>
          </cell>
        </row>
        <row r="115">
          <cell r="C115">
            <v>94.9</v>
          </cell>
        </row>
        <row r="117">
          <cell r="B117">
            <v>0.1</v>
          </cell>
          <cell r="C117">
            <v>0.1</v>
          </cell>
        </row>
        <row r="118">
          <cell r="B118">
            <v>0.15</v>
          </cell>
          <cell r="C118">
            <v>0.15</v>
          </cell>
        </row>
        <row r="119">
          <cell r="B119">
            <v>0</v>
          </cell>
          <cell r="C119">
            <v>0.15</v>
          </cell>
        </row>
        <row r="123">
          <cell r="B123">
            <v>0</v>
          </cell>
          <cell r="C123">
            <v>0</v>
          </cell>
        </row>
        <row r="124">
          <cell r="B124">
            <v>0</v>
          </cell>
        </row>
        <row r="126">
          <cell r="B126">
            <v>21.22</v>
          </cell>
          <cell r="C126">
            <v>17.28</v>
          </cell>
        </row>
        <row r="127">
          <cell r="B127">
            <v>4.07</v>
          </cell>
        </row>
        <row r="129">
          <cell r="B129">
            <v>25.39</v>
          </cell>
          <cell r="C129">
            <v>17.28</v>
          </cell>
        </row>
        <row r="130">
          <cell r="B130">
            <v>5.91</v>
          </cell>
        </row>
        <row r="132">
          <cell r="B132">
            <v>40.61</v>
          </cell>
          <cell r="C132">
            <v>17.28</v>
          </cell>
        </row>
        <row r="133">
          <cell r="B133">
            <v>12.22</v>
          </cell>
        </row>
        <row r="135">
          <cell r="B135">
            <v>47.47</v>
          </cell>
          <cell r="C135">
            <v>17.28</v>
          </cell>
        </row>
        <row r="136">
          <cell r="B136">
            <v>14.47</v>
          </cell>
        </row>
        <row r="138">
          <cell r="B138">
            <v>0</v>
          </cell>
          <cell r="C138">
            <v>0</v>
          </cell>
        </row>
        <row r="139">
          <cell r="B139">
            <v>0</v>
          </cell>
        </row>
        <row r="141">
          <cell r="B141">
            <v>78.930000000000007</v>
          </cell>
          <cell r="C141">
            <v>17.28</v>
          </cell>
        </row>
        <row r="142">
          <cell r="B142">
            <v>15.13</v>
          </cell>
        </row>
        <row r="145">
          <cell r="B145">
            <v>3.96</v>
          </cell>
        </row>
        <row r="146">
          <cell r="B146">
            <v>3.96</v>
          </cell>
        </row>
        <row r="147">
          <cell r="B147">
            <v>3.96</v>
          </cell>
        </row>
        <row r="148">
          <cell r="B148">
            <v>3.96</v>
          </cell>
        </row>
        <row r="149">
          <cell r="B149">
            <v>3.96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C 22"/>
      <sheetName val="UC 27"/>
      <sheetName val="uc 88"/>
      <sheetName val="uc 39"/>
      <sheetName val="uc 68"/>
      <sheetName val="usina"/>
      <sheetName val="SE"/>
      <sheetName val="cje"/>
      <sheetName val="LD"/>
      <sheetName val="L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xo de Caixa de RITA"/>
      <sheetName val="#REF"/>
      <sheetName val="CVA-ANEEL 5° dia útil anterior"/>
      <sheetName val="_REF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05"/>
  <sheetViews>
    <sheetView showGridLines="0" tabSelected="1" topLeftCell="A22" zoomScale="85" zoomScaleNormal="85" workbookViewId="0">
      <selection activeCell="B140" sqref="B140"/>
    </sheetView>
  </sheetViews>
  <sheetFormatPr defaultRowHeight="15" x14ac:dyDescent="0.25"/>
  <cols>
    <col min="1" max="1" width="52.5703125" style="4" customWidth="1"/>
    <col min="2" max="4" width="20.140625" style="4" customWidth="1"/>
    <col min="5" max="5" width="20.140625" style="8" customWidth="1"/>
    <col min="6" max="7" width="20.140625" style="4" customWidth="1"/>
    <col min="8" max="8" width="18.85546875" style="5" customWidth="1"/>
    <col min="9" max="9" width="18.28515625" style="4" customWidth="1"/>
    <col min="10" max="10" width="21.7109375" style="4" customWidth="1"/>
    <col min="11" max="11" width="19.140625" style="4" customWidth="1"/>
    <col min="12" max="12" width="2.42578125" style="4" customWidth="1"/>
    <col min="13" max="13" width="17.7109375" style="4" customWidth="1"/>
    <col min="14" max="14" width="18" style="4" bestFit="1" customWidth="1"/>
    <col min="15" max="19" width="16.85546875" style="4" bestFit="1" customWidth="1"/>
    <col min="20" max="32" width="9.140625" style="4"/>
    <col min="33" max="33" width="11" style="4" bestFit="1" customWidth="1"/>
    <col min="34" max="16384" width="9.140625" style="4"/>
  </cols>
  <sheetData>
    <row r="1" spans="1:33" ht="20.25" customHeight="1" x14ac:dyDescent="0.25">
      <c r="A1" s="94" t="s">
        <v>46</v>
      </c>
      <c r="B1" s="94"/>
      <c r="C1" s="94"/>
      <c r="D1" s="94"/>
      <c r="E1" s="94"/>
    </row>
    <row r="2" spans="1:33" ht="45" x14ac:dyDescent="0.25">
      <c r="A2" s="72" t="s">
        <v>0</v>
      </c>
      <c r="B2" s="72" t="s">
        <v>40</v>
      </c>
      <c r="C2" s="72" t="s">
        <v>49</v>
      </c>
      <c r="D2" s="72" t="s">
        <v>50</v>
      </c>
      <c r="E2" s="72" t="s">
        <v>51</v>
      </c>
      <c r="G2" s="5"/>
      <c r="H2" s="74" t="s">
        <v>0</v>
      </c>
      <c r="I2" s="74" t="s">
        <v>11</v>
      </c>
      <c r="J2" s="74" t="s">
        <v>48</v>
      </c>
    </row>
    <row r="3" spans="1:33" x14ac:dyDescent="0.25">
      <c r="A3" s="3" t="s">
        <v>1</v>
      </c>
      <c r="B3" s="58" t="s">
        <v>12</v>
      </c>
      <c r="C3" s="60">
        <v>163592418.9553068</v>
      </c>
      <c r="D3" s="60">
        <f>$B$37</f>
        <v>141454058.77373165</v>
      </c>
      <c r="E3" s="77">
        <f>D3/C3-1</f>
        <v>-0.1353263208830191</v>
      </c>
      <c r="F3" s="7"/>
      <c r="G3" s="5"/>
      <c r="H3" s="58" t="s">
        <v>13</v>
      </c>
      <c r="I3" s="59">
        <v>3.0599999999999999E-2</v>
      </c>
      <c r="J3" s="60">
        <f>B24</f>
        <v>3014055122.3348598</v>
      </c>
    </row>
    <row r="4" spans="1:33" x14ac:dyDescent="0.25">
      <c r="A4" s="3" t="s">
        <v>2</v>
      </c>
      <c r="B4" s="58" t="s">
        <v>12</v>
      </c>
      <c r="C4" s="60">
        <v>43646156.209397338</v>
      </c>
      <c r="D4" s="60">
        <f>$B$58</f>
        <v>38025976.308298692</v>
      </c>
      <c r="E4" s="77">
        <f t="shared" ref="E4:E12" si="0">D4/C4-1</f>
        <v>-0.12876689241854888</v>
      </c>
      <c r="G4" s="9"/>
      <c r="H4" s="58" t="s">
        <v>14</v>
      </c>
      <c r="I4" s="59">
        <v>3.8100000000000002E-2</v>
      </c>
      <c r="J4" s="60">
        <f>B45</f>
        <v>619997071.77926028</v>
      </c>
    </row>
    <row r="5" spans="1:33" x14ac:dyDescent="0.25">
      <c r="A5" s="3" t="s">
        <v>3</v>
      </c>
      <c r="B5" s="58" t="s">
        <v>12</v>
      </c>
      <c r="C5" s="60">
        <v>193553614.4694643</v>
      </c>
      <c r="D5" s="60">
        <f>$B$79</f>
        <v>129843181.0084376</v>
      </c>
      <c r="E5" s="77">
        <f t="shared" si="0"/>
        <v>-0.3291616828528815</v>
      </c>
      <c r="G5" s="10"/>
      <c r="H5" s="58" t="s">
        <v>15</v>
      </c>
      <c r="I5" s="59">
        <v>3.0800000000000001E-2</v>
      </c>
      <c r="J5" s="60">
        <f>B66</f>
        <v>4370109000.2894354</v>
      </c>
    </row>
    <row r="6" spans="1:33" x14ac:dyDescent="0.25">
      <c r="A6" s="3" t="s">
        <v>4</v>
      </c>
      <c r="B6" s="58" t="s">
        <v>12</v>
      </c>
      <c r="C6" s="60">
        <v>1075309605.5191829</v>
      </c>
      <c r="D6" s="60">
        <f>$B$100</f>
        <v>782438414.86080492</v>
      </c>
      <c r="E6" s="77">
        <f t="shared" si="0"/>
        <v>-0.27235987584894061</v>
      </c>
      <c r="G6" s="5"/>
      <c r="H6" s="58" t="s">
        <v>4</v>
      </c>
      <c r="I6" s="59">
        <v>3.2099999999999997E-2</v>
      </c>
      <c r="J6" s="60">
        <f>B87</f>
        <v>22001074308.851307</v>
      </c>
    </row>
    <row r="7" spans="1:33" x14ac:dyDescent="0.25">
      <c r="A7" s="3" t="s">
        <v>5</v>
      </c>
      <c r="B7" s="58" t="s">
        <v>12</v>
      </c>
      <c r="C7" s="60">
        <v>118903335.25127575</v>
      </c>
      <c r="D7" s="60">
        <f>$B$121</f>
        <v>107109029.651981</v>
      </c>
      <c r="E7" s="77">
        <f t="shared" si="0"/>
        <v>-9.9192386608585092E-2</v>
      </c>
      <c r="G7" s="5"/>
      <c r="H7" s="58" t="s">
        <v>16</v>
      </c>
      <c r="I7" s="59">
        <v>3.04E-2</v>
      </c>
      <c r="J7" s="60">
        <f>B108</f>
        <v>1718892895.1430273</v>
      </c>
    </row>
    <row r="8" spans="1:33" x14ac:dyDescent="0.25">
      <c r="A8" s="3" t="s">
        <v>6</v>
      </c>
      <c r="B8" s="58" t="s">
        <v>12</v>
      </c>
      <c r="C8" s="60">
        <v>825679616.0670979</v>
      </c>
      <c r="D8" s="60">
        <f>$B$142</f>
        <v>704860702.90021515</v>
      </c>
      <c r="E8" s="77">
        <f t="shared" si="0"/>
        <v>-0.14632662695776733</v>
      </c>
      <c r="G8" s="5"/>
      <c r="H8" s="58" t="s">
        <v>6</v>
      </c>
      <c r="I8" s="59">
        <v>3.2099999999999997E-2</v>
      </c>
      <c r="J8" s="60">
        <f>B129</f>
        <v>15475030519.543015</v>
      </c>
      <c r="K8" s="8">
        <f>J8</f>
        <v>15475030519.543015</v>
      </c>
    </row>
    <row r="9" spans="1:33" x14ac:dyDescent="0.25">
      <c r="A9" s="3" t="s">
        <v>7</v>
      </c>
      <c r="B9" s="58" t="s">
        <v>12</v>
      </c>
      <c r="C9" s="60">
        <v>509784179.44888878</v>
      </c>
      <c r="D9" s="60">
        <f>$B$163</f>
        <v>438878743.93893462</v>
      </c>
      <c r="E9" s="77">
        <f t="shared" si="0"/>
        <v>-0.13908912510115112</v>
      </c>
      <c r="G9" s="5"/>
      <c r="H9" s="58" t="s">
        <v>7</v>
      </c>
      <c r="I9" s="59">
        <v>3.0800000000000001E-2</v>
      </c>
      <c r="J9" s="60">
        <f>B150</f>
        <v>9545622435.9655228</v>
      </c>
    </row>
    <row r="10" spans="1:33" x14ac:dyDescent="0.25">
      <c r="A10" s="3" t="s">
        <v>8</v>
      </c>
      <c r="B10" s="58" t="s">
        <v>12</v>
      </c>
      <c r="C10" s="60">
        <v>229009898.71839267</v>
      </c>
      <c r="D10" s="60">
        <f>$B$184</f>
        <v>98385849.033650607</v>
      </c>
      <c r="E10" s="77">
        <f t="shared" si="0"/>
        <v>-0.57038604189492681</v>
      </c>
      <c r="G10" s="5"/>
      <c r="H10" s="58" t="s">
        <v>8</v>
      </c>
      <c r="I10" s="59">
        <v>3.1E-2</v>
      </c>
      <c r="J10" s="60">
        <f>B171</f>
        <v>5469647833.2587051</v>
      </c>
    </row>
    <row r="11" spans="1:33" x14ac:dyDescent="0.25">
      <c r="A11" s="3" t="s">
        <v>9</v>
      </c>
      <c r="B11" s="58" t="s">
        <v>12</v>
      </c>
      <c r="C11" s="60">
        <v>1778642642.8973112</v>
      </c>
      <c r="D11" s="60">
        <f>$B$205</f>
        <v>1531272447.9941521</v>
      </c>
      <c r="E11" s="77">
        <f t="shared" si="0"/>
        <v>-0.13907807500904545</v>
      </c>
      <c r="G11" s="5"/>
      <c r="H11" s="58" t="s">
        <v>9</v>
      </c>
      <c r="I11" s="59">
        <v>2.87E-2</v>
      </c>
      <c r="J11" s="60">
        <f>B192</f>
        <v>35739361645.127487</v>
      </c>
      <c r="M11" s="7"/>
      <c r="N11" s="11"/>
    </row>
    <row r="12" spans="1:33" ht="15.75" x14ac:dyDescent="0.25">
      <c r="A12" s="93" t="s">
        <v>10</v>
      </c>
      <c r="B12" s="93"/>
      <c r="C12" s="73">
        <f>SUM(C3:C11)</f>
        <v>4938121467.5363178</v>
      </c>
      <c r="D12" s="73">
        <f>SUM(D3:D11)</f>
        <v>3972268404.4702063</v>
      </c>
      <c r="E12" s="87">
        <f t="shared" si="0"/>
        <v>-0.19559119179544726</v>
      </c>
      <c r="G12" s="5"/>
      <c r="H12" s="74"/>
      <c r="I12" s="75">
        <f>SUMPRODUCT(I3:I11,J3:J11)/SUM(J3:J11)</f>
        <v>3.0575361596700098E-2</v>
      </c>
      <c r="J12" s="76">
        <f>SUM(J3:J11)</f>
        <v>97953790832.292618</v>
      </c>
      <c r="L12" s="8"/>
      <c r="M12" s="8"/>
      <c r="N12" s="11"/>
    </row>
    <row r="13" spans="1:33" x14ac:dyDescent="0.25">
      <c r="A13" s="69" t="s">
        <v>41</v>
      </c>
      <c r="B13" s="67"/>
      <c r="C13" s="67"/>
      <c r="D13" s="68"/>
      <c r="E13" s="68"/>
      <c r="F13" s="6"/>
      <c r="M13" s="8"/>
      <c r="N13" s="8"/>
      <c r="O13" s="11"/>
    </row>
    <row r="14" spans="1:33" x14ac:dyDescent="0.25">
      <c r="A14" s="67"/>
      <c r="B14" s="67"/>
      <c r="C14" s="67"/>
      <c r="D14" s="68"/>
      <c r="E14" s="68"/>
      <c r="F14" s="6"/>
      <c r="M14" s="8"/>
      <c r="N14" s="8"/>
      <c r="O14" s="11"/>
    </row>
    <row r="15" spans="1:33" x14ac:dyDescent="0.25">
      <c r="E15" s="11"/>
      <c r="X15" s="4">
        <v>92230086.743446708</v>
      </c>
      <c r="Y15" s="4">
        <v>23621888.434789818</v>
      </c>
      <c r="Z15" s="4">
        <v>134599357.20891461</v>
      </c>
      <c r="AA15" s="4">
        <v>706234485.31412685</v>
      </c>
      <c r="AB15" s="4">
        <v>87649454.224751681</v>
      </c>
      <c r="AC15" s="4">
        <v>485083827.26625335</v>
      </c>
      <c r="AD15" s="4">
        <v>294005171.02773809</v>
      </c>
      <c r="AE15" s="4">
        <v>169559082.83101985</v>
      </c>
      <c r="AF15" s="4">
        <v>1025719679.2151588</v>
      </c>
      <c r="AG15" s="4">
        <f>SUM(X15:AF15)</f>
        <v>3018703032.2662001</v>
      </c>
    </row>
    <row r="16" spans="1:33" x14ac:dyDescent="0.25">
      <c r="A16" s="70" t="s">
        <v>53</v>
      </c>
      <c r="B16" s="71">
        <f>6.64%/0.66</f>
        <v>0.1006060606060606</v>
      </c>
      <c r="D16" s="8"/>
      <c r="X16" s="4">
        <v>71362332.21186009</v>
      </c>
      <c r="Y16" s="4">
        <v>20024267.774607521</v>
      </c>
      <c r="Z16" s="4">
        <v>58954257.260549687</v>
      </c>
      <c r="AA16" s="4">
        <v>369075120.20505607</v>
      </c>
      <c r="AB16" s="4">
        <v>50624659.524150565</v>
      </c>
      <c r="AC16" s="4">
        <v>334212042.66314554</v>
      </c>
      <c r="AD16" s="4">
        <v>215779008.42115065</v>
      </c>
      <c r="AE16" s="4">
        <v>59450815.887372814</v>
      </c>
      <c r="AF16" s="4">
        <v>752922963.68215251</v>
      </c>
      <c r="AG16" s="4">
        <f>SUM(X16:AF16)</f>
        <v>1932405467.6300454</v>
      </c>
    </row>
    <row r="18" spans="1:19" ht="15.75" thickBot="1" x14ac:dyDescent="0.3">
      <c r="A18" s="12" t="s">
        <v>1</v>
      </c>
      <c r="B18" s="13" t="s">
        <v>17</v>
      </c>
      <c r="C18" s="95" t="s">
        <v>18</v>
      </c>
      <c r="D18" s="95"/>
      <c r="E18" s="95"/>
      <c r="F18" s="95"/>
      <c r="G18" s="95"/>
    </row>
    <row r="19" spans="1:19" ht="15.75" thickBot="1" x14ac:dyDescent="0.3">
      <c r="A19" s="14" t="s">
        <v>19</v>
      </c>
      <c r="B19" s="15">
        <v>42917</v>
      </c>
      <c r="C19" s="16">
        <v>43282</v>
      </c>
      <c r="D19" s="16">
        <v>43647</v>
      </c>
      <c r="E19" s="16">
        <v>44013</v>
      </c>
      <c r="F19" s="16">
        <v>44378</v>
      </c>
      <c r="G19" s="17">
        <v>44743</v>
      </c>
    </row>
    <row r="20" spans="1:19" x14ac:dyDescent="0.25">
      <c r="A20" s="18" t="s">
        <v>20</v>
      </c>
      <c r="B20" s="19">
        <v>3466658399.8988914</v>
      </c>
      <c r="C20" s="20">
        <f>B20*Índices!$C$350/Índices!$C$338</f>
        <v>3565631958.5152416</v>
      </c>
      <c r="D20" s="20">
        <f t="shared" ref="D20:G23" si="1">C20</f>
        <v>3565631958.5152416</v>
      </c>
      <c r="E20" s="20">
        <f t="shared" si="1"/>
        <v>3565631958.5152416</v>
      </c>
      <c r="F20" s="20">
        <f t="shared" si="1"/>
        <v>3565631958.5152416</v>
      </c>
      <c r="G20" s="21">
        <f t="shared" si="1"/>
        <v>3565631958.5152416</v>
      </c>
    </row>
    <row r="21" spans="1:19" x14ac:dyDescent="0.25">
      <c r="A21" s="22" t="s">
        <v>21</v>
      </c>
      <c r="B21" s="23">
        <v>0</v>
      </c>
      <c r="C21" s="24">
        <f>B21*Índices!$C$350/Índices!$C$338</f>
        <v>0</v>
      </c>
      <c r="D21" s="24">
        <f t="shared" si="1"/>
        <v>0</v>
      </c>
      <c r="E21" s="24">
        <f t="shared" si="1"/>
        <v>0</v>
      </c>
      <c r="F21" s="24">
        <f t="shared" si="1"/>
        <v>0</v>
      </c>
      <c r="G21" s="25">
        <f t="shared" si="1"/>
        <v>0</v>
      </c>
    </row>
    <row r="22" spans="1:19" x14ac:dyDescent="0.25">
      <c r="A22" s="22" t="s">
        <v>22</v>
      </c>
      <c r="B22" s="23">
        <v>6004772.2304090941</v>
      </c>
      <c r="C22" s="24">
        <f>B22*Índices!$C$350/Índices!$C$338</f>
        <v>6176209.2766267322</v>
      </c>
      <c r="D22" s="24">
        <f t="shared" si="1"/>
        <v>6176209.2766267322</v>
      </c>
      <c r="E22" s="24">
        <f t="shared" si="1"/>
        <v>6176209.2766267322</v>
      </c>
      <c r="F22" s="24">
        <f t="shared" si="1"/>
        <v>6176209.2766267322</v>
      </c>
      <c r="G22" s="25">
        <f t="shared" si="1"/>
        <v>6176209.2766267322</v>
      </c>
      <c r="O22" s="8"/>
      <c r="P22" s="8"/>
      <c r="Q22" s="8"/>
      <c r="R22" s="8"/>
      <c r="S22" s="8"/>
    </row>
    <row r="23" spans="1:19" ht="15.75" thickBot="1" x14ac:dyDescent="0.3">
      <c r="A23" s="26" t="s">
        <v>23</v>
      </c>
      <c r="B23" s="27">
        <v>446598505.3336224</v>
      </c>
      <c r="C23" s="28">
        <f>B23*Índices!$C$350/Índices!$C$338</f>
        <v>459348952.08860147</v>
      </c>
      <c r="D23" s="28">
        <f t="shared" si="1"/>
        <v>459348952.08860147</v>
      </c>
      <c r="E23" s="28">
        <f t="shared" si="1"/>
        <v>459348952.08860147</v>
      </c>
      <c r="F23" s="28">
        <f t="shared" si="1"/>
        <v>459348952.08860147</v>
      </c>
      <c r="G23" s="29">
        <f t="shared" si="1"/>
        <v>459348952.08860147</v>
      </c>
    </row>
    <row r="24" spans="1:19" ht="15.75" thickBot="1" x14ac:dyDescent="0.3">
      <c r="A24" s="30" t="s">
        <v>24</v>
      </c>
      <c r="B24" s="31">
        <f>B20-B21-B22-B23</f>
        <v>3014055122.3348598</v>
      </c>
      <c r="C24" s="31">
        <f>C20-C21-C22-C23</f>
        <v>3100106797.1500134</v>
      </c>
      <c r="D24" s="31">
        <f t="shared" ref="D24:G24" si="2">D20-D21-D22-D23</f>
        <v>3100106797.1500134</v>
      </c>
      <c r="E24" s="31">
        <f t="shared" si="2"/>
        <v>3100106797.1500134</v>
      </c>
      <c r="F24" s="31">
        <f t="shared" si="2"/>
        <v>3100106797.1500134</v>
      </c>
      <c r="G24" s="32">
        <f t="shared" si="2"/>
        <v>3100106797.1500134</v>
      </c>
      <c r="I24" s="33"/>
    </row>
    <row r="25" spans="1:19" x14ac:dyDescent="0.25">
      <c r="A25" s="34" t="s">
        <v>25</v>
      </c>
      <c r="B25" s="35">
        <v>-2828571877.321569</v>
      </c>
      <c r="C25" s="28">
        <f>(B25+B26)*Índices!$C$350/Índices!$C$338</f>
        <v>-3004191248.8026094</v>
      </c>
      <c r="D25" s="36">
        <f>C25+C26</f>
        <v>-3099054516.7953997</v>
      </c>
      <c r="E25" s="36">
        <f t="shared" ref="E25:G25" si="3">D25+D26</f>
        <v>-3193917784.7881899</v>
      </c>
      <c r="F25" s="36">
        <f t="shared" si="3"/>
        <v>-3288781052.7809801</v>
      </c>
      <c r="G25" s="37">
        <f t="shared" si="3"/>
        <v>-3383644320.7737703</v>
      </c>
      <c r="H25" s="38"/>
      <c r="I25" s="38"/>
    </row>
    <row r="26" spans="1:19" x14ac:dyDescent="0.25">
      <c r="A26" s="22" t="s">
        <v>26</v>
      </c>
      <c r="B26" s="23">
        <f t="shared" ref="B26:G26" si="4">-B24*$I$3</f>
        <v>-92230086.743446708</v>
      </c>
      <c r="C26" s="24">
        <f t="shared" si="4"/>
        <v>-94863267.992790401</v>
      </c>
      <c r="D26" s="24">
        <f t="shared" si="4"/>
        <v>-94863267.992790401</v>
      </c>
      <c r="E26" s="24">
        <f t="shared" si="4"/>
        <v>-94863267.992790401</v>
      </c>
      <c r="F26" s="24">
        <f t="shared" si="4"/>
        <v>-94863267.992790401</v>
      </c>
      <c r="G26" s="25">
        <f t="shared" si="4"/>
        <v>-94863267.992790401</v>
      </c>
      <c r="H26" s="39"/>
      <c r="I26" s="38"/>
    </row>
    <row r="27" spans="1:19" x14ac:dyDescent="0.25">
      <c r="A27" s="40" t="s">
        <v>27</v>
      </c>
      <c r="B27" s="23">
        <v>3655357.5427412419</v>
      </c>
      <c r="C27" s="24">
        <f>B27*Índices!$C$350/Índices!$C$338</f>
        <v>3759718.486995447</v>
      </c>
      <c r="D27" s="24">
        <f>C27</f>
        <v>3759718.486995447</v>
      </c>
      <c r="E27" s="24">
        <f>D27</f>
        <v>3759718.486995447</v>
      </c>
      <c r="F27" s="24">
        <f>E27</f>
        <v>3759718.486995447</v>
      </c>
      <c r="G27" s="25">
        <f>F27</f>
        <v>3759718.486995447</v>
      </c>
      <c r="H27" s="41"/>
      <c r="I27" s="38"/>
    </row>
    <row r="28" spans="1:19" x14ac:dyDescent="0.25">
      <c r="A28" s="40" t="s">
        <v>28</v>
      </c>
      <c r="B28" s="23">
        <v>5225713.0326376976</v>
      </c>
      <c r="C28" s="24">
        <f>B28*Índices!$C$350/Índices!$C$338</f>
        <v>5374907.835091576</v>
      </c>
      <c r="D28" s="24">
        <f t="shared" ref="D28:G30" si="5">C28</f>
        <v>5374907.835091576</v>
      </c>
      <c r="E28" s="24">
        <f t="shared" si="5"/>
        <v>5374907.835091576</v>
      </c>
      <c r="F28" s="24">
        <f t="shared" si="5"/>
        <v>5374907.835091576</v>
      </c>
      <c r="G28" s="25">
        <f t="shared" si="5"/>
        <v>5374907.835091576</v>
      </c>
    </row>
    <row r="29" spans="1:19" x14ac:dyDescent="0.25">
      <c r="A29" s="40" t="s">
        <v>29</v>
      </c>
      <c r="B29" s="23">
        <v>72845119.612276778</v>
      </c>
      <c r="C29" s="24">
        <f>B29*Índices!$C$350/Índices!$C$338</f>
        <v>74924857.470518306</v>
      </c>
      <c r="D29" s="24">
        <f t="shared" si="5"/>
        <v>74924857.470518306</v>
      </c>
      <c r="E29" s="24">
        <f t="shared" si="5"/>
        <v>74924857.470518306</v>
      </c>
      <c r="F29" s="24">
        <f t="shared" si="5"/>
        <v>74924857.470518306</v>
      </c>
      <c r="G29" s="25">
        <f t="shared" si="5"/>
        <v>74924857.470518306</v>
      </c>
    </row>
    <row r="30" spans="1:19" ht="15.75" thickBot="1" x14ac:dyDescent="0.3">
      <c r="A30" s="42" t="s">
        <v>30</v>
      </c>
      <c r="B30" s="43">
        <v>7273814.8289674548</v>
      </c>
      <c r="C30" s="28">
        <f>B30*Índices!$C$350/Índices!$C$338</f>
        <v>7481483.2102421392</v>
      </c>
      <c r="D30" s="44">
        <f t="shared" si="5"/>
        <v>7481483.2102421392</v>
      </c>
      <c r="E30" s="44">
        <f t="shared" si="5"/>
        <v>7481483.2102421392</v>
      </c>
      <c r="F30" s="44">
        <f t="shared" si="5"/>
        <v>7481483.2102421392</v>
      </c>
      <c r="G30" s="45">
        <f t="shared" si="5"/>
        <v>7481483.2102421392</v>
      </c>
    </row>
    <row r="31" spans="1:19" ht="15.75" thickBot="1" x14ac:dyDescent="0.3">
      <c r="A31" s="46" t="s">
        <v>31</v>
      </c>
      <c r="B31" s="47">
        <f>B20-B27+B25-B28+B29+B30</f>
        <v>709324386.44318771</v>
      </c>
      <c r="C31" s="48">
        <f>C20-C27+C25-C28+C29+C30</f>
        <v>634712424.07130587</v>
      </c>
      <c r="D31" s="47">
        <f t="shared" ref="D31:G31" si="6">D20-D27+D25-D28+D29+D30</f>
        <v>539849156.07851553</v>
      </c>
      <c r="E31" s="47">
        <f t="shared" si="6"/>
        <v>444985888.08572537</v>
      </c>
      <c r="F31" s="47">
        <f t="shared" si="6"/>
        <v>350122620.09293514</v>
      </c>
      <c r="G31" s="49">
        <f t="shared" si="6"/>
        <v>255259352.10014492</v>
      </c>
    </row>
    <row r="32" spans="1:19" ht="15.75" thickBot="1" x14ac:dyDescent="0.3">
      <c r="A32" s="46" t="s">
        <v>32</v>
      </c>
      <c r="B32" s="48">
        <f t="shared" ref="B32:G32" si="7">-B26</f>
        <v>92230086.743446708</v>
      </c>
      <c r="C32" s="48">
        <f t="shared" si="7"/>
        <v>94863267.992790401</v>
      </c>
      <c r="D32" s="47">
        <f t="shared" si="7"/>
        <v>94863267.992790401</v>
      </c>
      <c r="E32" s="47">
        <f t="shared" si="7"/>
        <v>94863267.992790401</v>
      </c>
      <c r="F32" s="47">
        <f t="shared" si="7"/>
        <v>94863267.992790401</v>
      </c>
      <c r="G32" s="49">
        <f t="shared" si="7"/>
        <v>94863267.992790401</v>
      </c>
    </row>
    <row r="33" spans="1:19" ht="15.75" thickBot="1" x14ac:dyDescent="0.3">
      <c r="A33" s="46" t="s">
        <v>33</v>
      </c>
      <c r="B33" s="48">
        <f t="shared" ref="B33:G33" si="8">B31*$B$16</f>
        <v>71362332.21186009</v>
      </c>
      <c r="C33" s="48">
        <f t="shared" si="8"/>
        <v>63855916.603537433</v>
      </c>
      <c r="D33" s="47">
        <f t="shared" si="8"/>
        <v>54312096.914565802</v>
      </c>
      <c r="E33" s="47">
        <f t="shared" si="8"/>
        <v>44768277.225594185</v>
      </c>
      <c r="F33" s="47">
        <f t="shared" si="8"/>
        <v>35224457.536622562</v>
      </c>
      <c r="G33" s="49">
        <f t="shared" si="8"/>
        <v>25680637.847650941</v>
      </c>
      <c r="O33" s="50"/>
    </row>
    <row r="34" spans="1:19" ht="15.75" thickBot="1" x14ac:dyDescent="0.3">
      <c r="A34" s="7"/>
      <c r="B34" s="7"/>
      <c r="C34" s="91" t="s">
        <v>56</v>
      </c>
      <c r="D34" s="91"/>
      <c r="E34" s="7"/>
      <c r="F34" s="7"/>
      <c r="G34" s="7"/>
    </row>
    <row r="35" spans="1:19" ht="15.75" thickBot="1" x14ac:dyDescent="0.3">
      <c r="A35" s="51" t="s">
        <v>34</v>
      </c>
      <c r="B35" s="52">
        <f>-PMT($B$16,5,NPV($B$16,C32:G32))</f>
        <v>94863267.992790416</v>
      </c>
      <c r="C35" s="89">
        <v>94863267.992790401</v>
      </c>
      <c r="D35" s="90">
        <f>B35/C35-1</f>
        <v>0</v>
      </c>
      <c r="E35" s="38"/>
    </row>
    <row r="36" spans="1:19" ht="15.75" thickBot="1" x14ac:dyDescent="0.3">
      <c r="A36" s="51" t="s">
        <v>35</v>
      </c>
      <c r="B36" s="52">
        <f>-PMT($B$16,5,NPV($B$16,C33:G33))</f>
        <v>46590790.780941226</v>
      </c>
      <c r="C36" s="89">
        <v>45993200.409415863</v>
      </c>
      <c r="D36" s="90">
        <f>B36/C36-1</f>
        <v>1.2993015624175319E-2</v>
      </c>
      <c r="E36" s="38"/>
    </row>
    <row r="37" spans="1:19" ht="15.75" thickBot="1" x14ac:dyDescent="0.3">
      <c r="A37" s="61" t="s">
        <v>36</v>
      </c>
      <c r="B37" s="62">
        <f>B36+B35</f>
        <v>141454058.77373165</v>
      </c>
      <c r="C37" s="7"/>
      <c r="D37" s="38"/>
      <c r="E37" s="38"/>
      <c r="N37" s="53"/>
      <c r="O37" s="53"/>
      <c r="P37" s="53"/>
      <c r="Q37" s="53"/>
      <c r="R37" s="53"/>
      <c r="S37" s="53"/>
    </row>
    <row r="38" spans="1:19" x14ac:dyDescent="0.25">
      <c r="M38" s="54"/>
      <c r="N38" s="7"/>
      <c r="O38" s="7"/>
      <c r="P38" s="7"/>
      <c r="Q38" s="7"/>
      <c r="R38" s="7"/>
      <c r="S38" s="7"/>
    </row>
    <row r="39" spans="1:19" ht="15.75" thickBot="1" x14ac:dyDescent="0.3">
      <c r="A39" s="2" t="s">
        <v>2</v>
      </c>
      <c r="B39" s="55" t="s">
        <v>17</v>
      </c>
      <c r="C39" s="92" t="s">
        <v>18</v>
      </c>
      <c r="D39" s="92"/>
      <c r="E39" s="92"/>
      <c r="F39" s="92"/>
      <c r="G39" s="92"/>
      <c r="M39" s="54"/>
      <c r="N39" s="7"/>
      <c r="O39" s="7"/>
      <c r="P39" s="7"/>
      <c r="Q39" s="7"/>
      <c r="R39" s="7"/>
      <c r="S39" s="7"/>
    </row>
    <row r="40" spans="1:19" ht="15.75" thickBot="1" x14ac:dyDescent="0.3">
      <c r="A40" s="14" t="s">
        <v>19</v>
      </c>
      <c r="B40" s="15">
        <v>42917</v>
      </c>
      <c r="C40" s="16">
        <v>43282</v>
      </c>
      <c r="D40" s="16">
        <v>43647</v>
      </c>
      <c r="E40" s="16">
        <v>44013</v>
      </c>
      <c r="F40" s="16">
        <v>44378</v>
      </c>
      <c r="G40" s="17">
        <v>44743</v>
      </c>
      <c r="M40" s="54"/>
      <c r="N40" s="7"/>
      <c r="O40" s="7"/>
      <c r="P40" s="7"/>
      <c r="Q40" s="7"/>
      <c r="R40" s="7"/>
      <c r="S40" s="7"/>
    </row>
    <row r="41" spans="1:19" x14ac:dyDescent="0.25">
      <c r="A41" s="18" t="s">
        <v>20</v>
      </c>
      <c r="B41" s="19">
        <v>678151482.20245183</v>
      </c>
      <c r="C41" s="20">
        <f>B41*Índices!$C$350/Índices!$C$338</f>
        <v>697512797.25918972</v>
      </c>
      <c r="D41" s="20">
        <f t="shared" ref="D41:G44" si="9">C41</f>
        <v>697512797.25918972</v>
      </c>
      <c r="E41" s="20">
        <f t="shared" si="9"/>
        <v>697512797.25918972</v>
      </c>
      <c r="F41" s="20">
        <f t="shared" si="9"/>
        <v>697512797.25918972</v>
      </c>
      <c r="G41" s="21">
        <f t="shared" si="9"/>
        <v>697512797.25918972</v>
      </c>
      <c r="M41" s="54"/>
      <c r="N41" s="7"/>
      <c r="O41" s="7"/>
      <c r="P41" s="7"/>
      <c r="Q41" s="7"/>
      <c r="R41" s="7"/>
      <c r="S41" s="7"/>
    </row>
    <row r="42" spans="1:19" x14ac:dyDescent="0.25">
      <c r="A42" s="22" t="s">
        <v>21</v>
      </c>
      <c r="B42" s="23">
        <v>0</v>
      </c>
      <c r="C42" s="24">
        <f>B42*Índices!$C$350/Índices!$C$338</f>
        <v>0</v>
      </c>
      <c r="D42" s="24">
        <f t="shared" si="9"/>
        <v>0</v>
      </c>
      <c r="E42" s="24">
        <f t="shared" si="9"/>
        <v>0</v>
      </c>
      <c r="F42" s="24">
        <f t="shared" si="9"/>
        <v>0</v>
      </c>
      <c r="G42" s="25">
        <f t="shared" si="9"/>
        <v>0</v>
      </c>
      <c r="O42" s="8"/>
      <c r="P42" s="8"/>
      <c r="Q42" s="8"/>
      <c r="R42" s="8"/>
      <c r="S42" s="8"/>
    </row>
    <row r="43" spans="1:19" x14ac:dyDescent="0.25">
      <c r="A43" s="22" t="s">
        <v>22</v>
      </c>
      <c r="B43" s="23">
        <v>863931.65809841536</v>
      </c>
      <c r="C43" s="24">
        <f>B43*Índices!$C$350/Índices!$C$338</f>
        <v>888597.02189826895</v>
      </c>
      <c r="D43" s="24">
        <f t="shared" si="9"/>
        <v>888597.02189826895</v>
      </c>
      <c r="E43" s="24">
        <f t="shared" si="9"/>
        <v>888597.02189826895</v>
      </c>
      <c r="F43" s="24">
        <f t="shared" si="9"/>
        <v>888597.02189826895</v>
      </c>
      <c r="G43" s="25">
        <f t="shared" si="9"/>
        <v>888597.02189826895</v>
      </c>
      <c r="O43" s="8"/>
      <c r="P43" s="8"/>
      <c r="Q43" s="8"/>
      <c r="R43" s="8"/>
      <c r="S43" s="8"/>
    </row>
    <row r="44" spans="1:19" ht="15.75" thickBot="1" x14ac:dyDescent="0.3">
      <c r="A44" s="26" t="s">
        <v>23</v>
      </c>
      <c r="B44" s="27">
        <v>57290478.765093103</v>
      </c>
      <c r="C44" s="28">
        <f>B44*Índices!$C$350/Índices!$C$338</f>
        <v>58926129.557331845</v>
      </c>
      <c r="D44" s="28">
        <f t="shared" si="9"/>
        <v>58926129.557331845</v>
      </c>
      <c r="E44" s="28">
        <f t="shared" si="9"/>
        <v>58926129.557331845</v>
      </c>
      <c r="F44" s="28">
        <f t="shared" si="9"/>
        <v>58926129.557331845</v>
      </c>
      <c r="G44" s="29">
        <f t="shared" si="9"/>
        <v>58926129.557331845</v>
      </c>
    </row>
    <row r="45" spans="1:19" ht="15.75" thickBot="1" x14ac:dyDescent="0.3">
      <c r="A45" s="30" t="s">
        <v>24</v>
      </c>
      <c r="B45" s="31">
        <f>B41-B42-B43-B44</f>
        <v>619997071.77926028</v>
      </c>
      <c r="C45" s="31">
        <f>C41-C42-C43-C44</f>
        <v>637698070.67995965</v>
      </c>
      <c r="D45" s="31">
        <f t="shared" ref="D45:G45" si="10">D41-D42-D43-D44</f>
        <v>637698070.67995965</v>
      </c>
      <c r="E45" s="31">
        <f t="shared" si="10"/>
        <v>637698070.67995965</v>
      </c>
      <c r="F45" s="31">
        <f t="shared" si="10"/>
        <v>637698070.67995965</v>
      </c>
      <c r="G45" s="32">
        <f t="shared" si="10"/>
        <v>637698070.67995965</v>
      </c>
      <c r="I45" s="33"/>
    </row>
    <row r="46" spans="1:19" x14ac:dyDescent="0.25">
      <c r="A46" s="34" t="s">
        <v>25</v>
      </c>
      <c r="B46" s="35">
        <v>-481022750.32717079</v>
      </c>
      <c r="C46" s="28">
        <f>(B46+B47)*Índices!$C$350/Índices!$C$338</f>
        <v>-519052310.35036707</v>
      </c>
      <c r="D46" s="36">
        <f>C46+C47</f>
        <v>-543348606.84327352</v>
      </c>
      <c r="E46" s="36">
        <f t="shared" ref="E46:G46" si="11">D46+D47</f>
        <v>-567644903.33617997</v>
      </c>
      <c r="F46" s="36">
        <f t="shared" si="11"/>
        <v>-591941199.82908642</v>
      </c>
      <c r="G46" s="37">
        <f t="shared" si="11"/>
        <v>-616237496.32199287</v>
      </c>
      <c r="H46" s="38"/>
      <c r="I46" s="38"/>
    </row>
    <row r="47" spans="1:19" x14ac:dyDescent="0.25">
      <c r="A47" s="22" t="s">
        <v>26</v>
      </c>
      <c r="B47" s="23">
        <f t="shared" ref="B47:G47" si="12">-B45*$I$4</f>
        <v>-23621888.434789818</v>
      </c>
      <c r="C47" s="24">
        <f t="shared" si="12"/>
        <v>-24296296.492906462</v>
      </c>
      <c r="D47" s="24">
        <f t="shared" si="12"/>
        <v>-24296296.492906462</v>
      </c>
      <c r="E47" s="24">
        <f t="shared" si="12"/>
        <v>-24296296.492906462</v>
      </c>
      <c r="F47" s="24">
        <f t="shared" si="12"/>
        <v>-24296296.492906462</v>
      </c>
      <c r="G47" s="25">
        <f t="shared" si="12"/>
        <v>-24296296.492906462</v>
      </c>
      <c r="H47" s="39"/>
      <c r="I47" s="38"/>
    </row>
    <row r="48" spans="1:19" x14ac:dyDescent="0.25">
      <c r="A48" s="40" t="s">
        <v>27</v>
      </c>
      <c r="B48" s="23">
        <v>0</v>
      </c>
      <c r="C48" s="24">
        <f>B48*Índices!$C$350/Índices!$C$338</f>
        <v>0</v>
      </c>
      <c r="D48" s="24">
        <f>C48</f>
        <v>0</v>
      </c>
      <c r="E48" s="24">
        <f>D48</f>
        <v>0</v>
      </c>
      <c r="F48" s="24">
        <f>E48</f>
        <v>0</v>
      </c>
      <c r="G48" s="25">
        <f>F48</f>
        <v>0</v>
      </c>
      <c r="H48" s="41"/>
      <c r="I48" s="38"/>
    </row>
    <row r="49" spans="1:19" x14ac:dyDescent="0.25">
      <c r="A49" s="40" t="s">
        <v>28</v>
      </c>
      <c r="B49" s="23">
        <v>797087.38138080144</v>
      </c>
      <c r="C49" s="24">
        <f>B49*Índices!$C$350/Índices!$C$338</f>
        <v>819844.33218557271</v>
      </c>
      <c r="D49" s="24">
        <f t="shared" ref="D49:G51" si="13">C49</f>
        <v>819844.33218557271</v>
      </c>
      <c r="E49" s="24">
        <f t="shared" si="13"/>
        <v>819844.33218557271</v>
      </c>
      <c r="F49" s="24">
        <f t="shared" si="13"/>
        <v>819844.33218557271</v>
      </c>
      <c r="G49" s="25">
        <f t="shared" si="13"/>
        <v>819844.33218557271</v>
      </c>
    </row>
    <row r="50" spans="1:19" x14ac:dyDescent="0.25">
      <c r="A50" s="40" t="s">
        <v>29</v>
      </c>
      <c r="B50" s="23">
        <v>2450634.3472538204</v>
      </c>
      <c r="C50" s="24">
        <f>B50*Índices!$C$350/Índices!$C$338</f>
        <v>2520600.2839674703</v>
      </c>
      <c r="D50" s="24">
        <f t="shared" si="13"/>
        <v>2520600.2839674703</v>
      </c>
      <c r="E50" s="24">
        <f t="shared" si="13"/>
        <v>2520600.2839674703</v>
      </c>
      <c r="F50" s="24">
        <f t="shared" si="13"/>
        <v>2520600.2839674703</v>
      </c>
      <c r="G50" s="25">
        <f t="shared" si="13"/>
        <v>2520600.2839674703</v>
      </c>
    </row>
    <row r="51" spans="1:19" ht="15.75" thickBot="1" x14ac:dyDescent="0.3">
      <c r="A51" s="42" t="s">
        <v>30</v>
      </c>
      <c r="B51" s="43">
        <v>254117.71367972787</v>
      </c>
      <c r="C51" s="28">
        <f>B51*Índices!$C$350/Índices!$C$338</f>
        <v>261372.80822006881</v>
      </c>
      <c r="D51" s="44">
        <f t="shared" si="13"/>
        <v>261372.80822006881</v>
      </c>
      <c r="E51" s="44">
        <f t="shared" si="13"/>
        <v>261372.80822006881</v>
      </c>
      <c r="F51" s="44">
        <f t="shared" si="13"/>
        <v>261372.80822006881</v>
      </c>
      <c r="G51" s="45">
        <f t="shared" si="13"/>
        <v>261372.80822006881</v>
      </c>
    </row>
    <row r="52" spans="1:19" ht="15.75" thickBot="1" x14ac:dyDescent="0.3">
      <c r="A52" s="46" t="s">
        <v>31</v>
      </c>
      <c r="B52" s="47">
        <f>B41-B48+B46-B49+B50+B51</f>
        <v>199036396.5548338</v>
      </c>
      <c r="C52" s="48">
        <f>C41-C48+C46-C49+C50+C51</f>
        <v>180422615.66882461</v>
      </c>
      <c r="D52" s="47">
        <f t="shared" ref="D52:G52" si="14">D41-D48+D46-D49+D50+D51</f>
        <v>156126319.17591816</v>
      </c>
      <c r="E52" s="47">
        <f t="shared" si="14"/>
        <v>131830022.68301173</v>
      </c>
      <c r="F52" s="47">
        <f t="shared" si="14"/>
        <v>107533726.19010527</v>
      </c>
      <c r="G52" s="49">
        <f t="shared" si="14"/>
        <v>83237429.697198823</v>
      </c>
    </row>
    <row r="53" spans="1:19" ht="15.75" thickBot="1" x14ac:dyDescent="0.3">
      <c r="A53" s="46" t="s">
        <v>32</v>
      </c>
      <c r="B53" s="48">
        <f t="shared" ref="B53:G53" si="15">-B47</f>
        <v>23621888.434789818</v>
      </c>
      <c r="C53" s="48">
        <f t="shared" si="15"/>
        <v>24296296.492906462</v>
      </c>
      <c r="D53" s="47">
        <f t="shared" si="15"/>
        <v>24296296.492906462</v>
      </c>
      <c r="E53" s="47">
        <f t="shared" si="15"/>
        <v>24296296.492906462</v>
      </c>
      <c r="F53" s="47">
        <f t="shared" si="15"/>
        <v>24296296.492906462</v>
      </c>
      <c r="G53" s="49">
        <f t="shared" si="15"/>
        <v>24296296.492906462</v>
      </c>
    </row>
    <row r="54" spans="1:19" ht="15.75" thickBot="1" x14ac:dyDescent="0.3">
      <c r="A54" s="46" t="s">
        <v>33</v>
      </c>
      <c r="B54" s="48">
        <f t="shared" ref="B54:G54" si="16">B52*$B$16</f>
        <v>20024267.774607521</v>
      </c>
      <c r="C54" s="48">
        <f t="shared" si="16"/>
        <v>18151608.606681749</v>
      </c>
      <c r="D54" s="47">
        <f t="shared" si="16"/>
        <v>15707253.929213583</v>
      </c>
      <c r="E54" s="47">
        <f t="shared" si="16"/>
        <v>13262899.251745421</v>
      </c>
      <c r="F54" s="47">
        <f t="shared" si="16"/>
        <v>10818544.574277258</v>
      </c>
      <c r="G54" s="49">
        <f t="shared" si="16"/>
        <v>8374189.8968090937</v>
      </c>
    </row>
    <row r="55" spans="1:19" ht="15.75" thickBot="1" x14ac:dyDescent="0.3">
      <c r="B55" s="7"/>
      <c r="C55" s="91" t="s">
        <v>56</v>
      </c>
      <c r="D55" s="91"/>
      <c r="E55" s="7"/>
      <c r="F55" s="7"/>
      <c r="G55" s="7"/>
    </row>
    <row r="56" spans="1:19" ht="15.75" thickBot="1" x14ac:dyDescent="0.3">
      <c r="A56" s="51" t="s">
        <v>34</v>
      </c>
      <c r="B56" s="52">
        <f>-PMT($B$16,5,NPV($B$16,C53:G53))</f>
        <v>24296296.492906462</v>
      </c>
      <c r="C56" s="89">
        <v>24296296.492906466</v>
      </c>
      <c r="D56" s="90">
        <f>B56/C56-1</f>
        <v>0</v>
      </c>
      <c r="E56" s="38"/>
    </row>
    <row r="57" spans="1:19" ht="15.75" thickBot="1" x14ac:dyDescent="0.3">
      <c r="A57" s="51" t="s">
        <v>35</v>
      </c>
      <c r="B57" s="52">
        <f>-PMT($B$16,5,NPV($B$16,C54:G54))</f>
        <v>13729679.81539223</v>
      </c>
      <c r="C57" s="89">
        <v>13576625.496738672</v>
      </c>
      <c r="D57" s="90">
        <f>B57/C57-1</f>
        <v>1.1273369711076064E-2</v>
      </c>
      <c r="E57" s="38"/>
    </row>
    <row r="58" spans="1:19" ht="15.75" thickBot="1" x14ac:dyDescent="0.3">
      <c r="A58" s="61" t="s">
        <v>36</v>
      </c>
      <c r="B58" s="62">
        <f>B57+B56</f>
        <v>38025976.308298692</v>
      </c>
      <c r="D58" s="38"/>
      <c r="E58" s="38"/>
    </row>
    <row r="60" spans="1:19" ht="15.75" thickBot="1" x14ac:dyDescent="0.3">
      <c r="A60" s="2" t="s">
        <v>3</v>
      </c>
      <c r="B60" s="55" t="s">
        <v>17</v>
      </c>
      <c r="C60" s="92" t="s">
        <v>18</v>
      </c>
      <c r="D60" s="92"/>
      <c r="E60" s="92"/>
      <c r="F60" s="92"/>
      <c r="G60" s="92"/>
    </row>
    <row r="61" spans="1:19" ht="15.75" thickBot="1" x14ac:dyDescent="0.3">
      <c r="A61" s="14" t="s">
        <v>19</v>
      </c>
      <c r="B61" s="15">
        <v>42917</v>
      </c>
      <c r="C61" s="16">
        <v>43282</v>
      </c>
      <c r="D61" s="16">
        <v>43647</v>
      </c>
      <c r="E61" s="16">
        <v>44013</v>
      </c>
      <c r="F61" s="16">
        <v>44378</v>
      </c>
      <c r="G61" s="17">
        <v>44743</v>
      </c>
    </row>
    <row r="62" spans="1:19" x14ac:dyDescent="0.25">
      <c r="A62" s="18" t="s">
        <v>20</v>
      </c>
      <c r="B62" s="19">
        <f>5823071348.84142-371187750.02*Índices!$C$338/Índices!$C$282</f>
        <v>5314072503.8828497</v>
      </c>
      <c r="C62" s="20">
        <f>B62*Índices!$C$350/Índices!$C$338</f>
        <v>5465789980.9985428</v>
      </c>
      <c r="D62" s="20">
        <f t="shared" ref="D62:G65" si="17">C62</f>
        <v>5465789980.9985428</v>
      </c>
      <c r="E62" s="20">
        <f t="shared" si="17"/>
        <v>5465789980.9985428</v>
      </c>
      <c r="F62" s="20">
        <f t="shared" si="17"/>
        <v>5465789980.9985428</v>
      </c>
      <c r="G62" s="21">
        <f t="shared" si="17"/>
        <v>5465789980.9985428</v>
      </c>
      <c r="H62" s="10"/>
    </row>
    <row r="63" spans="1:19" x14ac:dyDescent="0.25">
      <c r="A63" s="22" t="s">
        <v>21</v>
      </c>
      <c r="B63" s="23">
        <v>7974642.0153100369</v>
      </c>
      <c r="C63" s="24">
        <f>B63*Índices!$C$350/Índices!$C$338</f>
        <v>8202319.1060120566</v>
      </c>
      <c r="D63" s="24">
        <f t="shared" si="17"/>
        <v>8202319.1060120566</v>
      </c>
      <c r="E63" s="24">
        <f t="shared" si="17"/>
        <v>8202319.1060120566</v>
      </c>
      <c r="F63" s="24"/>
      <c r="G63" s="25"/>
      <c r="H63" s="10"/>
    </row>
    <row r="64" spans="1:19" x14ac:dyDescent="0.25">
      <c r="A64" s="22" t="s">
        <v>22</v>
      </c>
      <c r="B64" s="23">
        <v>69079722.888236701</v>
      </c>
      <c r="C64" s="24">
        <f>B64*Índices!$C$350/Índices!$C$338</f>
        <v>71051958.168955311</v>
      </c>
      <c r="D64" s="24">
        <f t="shared" si="17"/>
        <v>71051958.168955311</v>
      </c>
      <c r="E64" s="24">
        <f t="shared" si="17"/>
        <v>71051958.168955311</v>
      </c>
      <c r="F64" s="24"/>
      <c r="G64" s="25"/>
      <c r="H64" s="10"/>
      <c r="N64" s="53"/>
      <c r="O64" s="53"/>
      <c r="P64" s="53"/>
      <c r="Q64" s="53"/>
      <c r="R64" s="53"/>
      <c r="S64" s="53"/>
    </row>
    <row r="65" spans="1:19" ht="15.75" thickBot="1" x14ac:dyDescent="0.3">
      <c r="A65" s="26" t="s">
        <v>23</v>
      </c>
      <c r="B65" s="27">
        <v>866909138.68986666</v>
      </c>
      <c r="C65" s="28">
        <f>B65*Índices!$C$350/Índices!$C$338</f>
        <v>891659509.95681179</v>
      </c>
      <c r="D65" s="28">
        <f t="shared" si="17"/>
        <v>891659509.95681179</v>
      </c>
      <c r="E65" s="28">
        <f t="shared" si="17"/>
        <v>891659509.95681179</v>
      </c>
      <c r="F65" s="28"/>
      <c r="G65" s="29"/>
      <c r="H65" s="10"/>
      <c r="M65" s="54"/>
      <c r="N65" s="7"/>
      <c r="O65" s="7"/>
      <c r="P65" s="7"/>
      <c r="Q65" s="7"/>
      <c r="R65" s="7"/>
      <c r="S65" s="7"/>
    </row>
    <row r="66" spans="1:19" ht="15.75" thickBot="1" x14ac:dyDescent="0.3">
      <c r="A66" s="30" t="s">
        <v>24</v>
      </c>
      <c r="B66" s="31">
        <f>B62-B63-B64-B65</f>
        <v>4370109000.2894354</v>
      </c>
      <c r="C66" s="31">
        <f t="shared" ref="C66:E66" si="18">C62-C63-C64-C65</f>
        <v>4494876193.7667637</v>
      </c>
      <c r="D66" s="31">
        <f t="shared" si="18"/>
        <v>4494876193.7667637</v>
      </c>
      <c r="E66" s="31">
        <f t="shared" si="18"/>
        <v>4494876193.7667637</v>
      </c>
      <c r="F66" s="31"/>
      <c r="G66" s="32"/>
      <c r="I66" s="33"/>
      <c r="M66" s="54"/>
      <c r="N66" s="7"/>
      <c r="O66" s="7"/>
      <c r="P66" s="7"/>
      <c r="Q66" s="7"/>
      <c r="R66" s="7"/>
      <c r="S66" s="7"/>
    </row>
    <row r="67" spans="1:19" x14ac:dyDescent="0.25">
      <c r="A67" s="34" t="s">
        <v>25</v>
      </c>
      <c r="B67" s="35">
        <v>-4692580290.5969515</v>
      </c>
      <c r="C67" s="28">
        <f>(B67+B68)*Índices!$C$350/Índices!$C$338</f>
        <v>-4964996269.0909929</v>
      </c>
      <c r="D67" s="36">
        <f>C67+C68</f>
        <v>-5103438455.8590088</v>
      </c>
      <c r="E67" s="36">
        <f t="shared" ref="E67:G67" si="19">D67+D68</f>
        <v>-5241880642.6270256</v>
      </c>
      <c r="F67" s="36">
        <f t="shared" si="19"/>
        <v>-5380322829.3950424</v>
      </c>
      <c r="G67" s="37">
        <f t="shared" si="19"/>
        <v>-5465789980.9985428</v>
      </c>
      <c r="H67" s="38"/>
      <c r="I67" s="38"/>
      <c r="M67" s="54"/>
      <c r="N67" s="7"/>
      <c r="O67" s="7"/>
      <c r="P67" s="7"/>
      <c r="Q67" s="7"/>
      <c r="R67" s="7"/>
      <c r="S67" s="7"/>
    </row>
    <row r="68" spans="1:19" x14ac:dyDescent="0.25">
      <c r="A68" s="22" t="s">
        <v>26</v>
      </c>
      <c r="B68" s="23">
        <f>-B66*$I$5</f>
        <v>-134599357.20891461</v>
      </c>
      <c r="C68" s="24">
        <f>-C66*$I$5</f>
        <v>-138442186.76801634</v>
      </c>
      <c r="D68" s="24">
        <f>-D66*$I$5</f>
        <v>-138442186.76801634</v>
      </c>
      <c r="E68" s="24">
        <f>-E66*$I$5</f>
        <v>-138442186.76801634</v>
      </c>
      <c r="F68" s="56">
        <f>-F62-F67</f>
        <v>-85467151.603500366</v>
      </c>
      <c r="G68" s="25"/>
      <c r="H68" s="39"/>
      <c r="I68" s="38"/>
      <c r="M68" s="54"/>
      <c r="N68" s="7"/>
      <c r="O68" s="7"/>
      <c r="P68" s="7"/>
      <c r="Q68" s="7"/>
      <c r="R68" s="7"/>
      <c r="S68" s="7"/>
    </row>
    <row r="69" spans="1:19" x14ac:dyDescent="0.25">
      <c r="A69" s="40" t="s">
        <v>27</v>
      </c>
      <c r="B69" s="23">
        <v>7441338.3895512223</v>
      </c>
      <c r="C69" s="24">
        <f>B69*Índices!$C$350/Índices!$C$338</f>
        <v>7653789.5907724993</v>
      </c>
      <c r="D69" s="24">
        <f>C69</f>
        <v>7653789.5907724993</v>
      </c>
      <c r="E69" s="24">
        <f>D69</f>
        <v>7653789.5907724993</v>
      </c>
      <c r="F69" s="24">
        <f>E69</f>
        <v>7653789.5907724993</v>
      </c>
      <c r="G69" s="25"/>
      <c r="H69" s="41"/>
      <c r="I69" s="38"/>
      <c r="O69" s="8"/>
      <c r="P69" s="8"/>
      <c r="Q69" s="8"/>
      <c r="R69" s="8"/>
      <c r="S69" s="8"/>
    </row>
    <row r="70" spans="1:19" x14ac:dyDescent="0.25">
      <c r="A70" s="40" t="s">
        <v>28</v>
      </c>
      <c r="B70" s="23">
        <v>63682237.410950847</v>
      </c>
      <c r="C70" s="24">
        <f>B70*Índices!$C$350/Índices!$C$338</f>
        <v>65500373.763063565</v>
      </c>
      <c r="D70" s="24">
        <f t="shared" ref="D70:G72" si="20">C70</f>
        <v>65500373.763063565</v>
      </c>
      <c r="E70" s="24">
        <f t="shared" si="20"/>
        <v>65500373.763063565</v>
      </c>
      <c r="F70" s="24">
        <f t="shared" si="20"/>
        <v>65500373.763063565</v>
      </c>
      <c r="G70" s="25"/>
    </row>
    <row r="71" spans="1:19" x14ac:dyDescent="0.25">
      <c r="A71" s="40" t="s">
        <v>29</v>
      </c>
      <c r="B71" s="23">
        <v>35622473.839344449</v>
      </c>
      <c r="C71" s="24">
        <f>B71*Índices!$C$350/Índices!$C$338</f>
        <v>36639500.20764789</v>
      </c>
      <c r="D71" s="24">
        <f t="shared" si="20"/>
        <v>36639500.20764789</v>
      </c>
      <c r="E71" s="24">
        <f t="shared" si="20"/>
        <v>36639500.20764789</v>
      </c>
      <c r="F71" s="24">
        <f t="shared" si="20"/>
        <v>36639500.20764789</v>
      </c>
      <c r="G71" s="25">
        <f t="shared" si="20"/>
        <v>36639500.20764789</v>
      </c>
      <c r="H71" s="10"/>
    </row>
    <row r="72" spans="1:19" ht="15.75" thickBot="1" x14ac:dyDescent="0.3">
      <c r="A72" s="42" t="s">
        <v>30</v>
      </c>
      <c r="B72" s="43">
        <v>0</v>
      </c>
      <c r="C72" s="28">
        <f>B72*Índices!$C$350/Índices!$C$338</f>
        <v>0</v>
      </c>
      <c r="D72" s="44">
        <f t="shared" si="20"/>
        <v>0</v>
      </c>
      <c r="E72" s="44">
        <f t="shared" si="20"/>
        <v>0</v>
      </c>
      <c r="F72" s="44">
        <f t="shared" si="20"/>
        <v>0</v>
      </c>
      <c r="G72" s="45">
        <f t="shared" si="20"/>
        <v>0</v>
      </c>
      <c r="H72" s="10"/>
    </row>
    <row r="73" spans="1:19" ht="15.75" thickBot="1" x14ac:dyDescent="0.3">
      <c r="A73" s="46" t="s">
        <v>31</v>
      </c>
      <c r="B73" s="47">
        <f>B62-B69+B67-B70+B71+B72</f>
        <v>585991111.32474065</v>
      </c>
      <c r="C73" s="48">
        <f>C62-C69+C67-C70+C71+C72</f>
        <v>464279048.7613616</v>
      </c>
      <c r="D73" s="47">
        <f>D62-D69+D67-D70+D71+D72</f>
        <v>325836861.99334574</v>
      </c>
      <c r="E73" s="47">
        <f>E62-E69+E67-E70+E71+E72</f>
        <v>187394675.22532889</v>
      </c>
      <c r="F73" s="47">
        <f t="shared" ref="F73:G73" si="21">F62-F69+F67-F70+F71+F72</f>
        <v>48952488.457312062</v>
      </c>
      <c r="G73" s="49">
        <f t="shared" si="21"/>
        <v>36639500.20764789</v>
      </c>
      <c r="H73" s="10"/>
    </row>
    <row r="74" spans="1:19" ht="15.75" thickBot="1" x14ac:dyDescent="0.3">
      <c r="A74" s="46" t="s">
        <v>32</v>
      </c>
      <c r="B74" s="48">
        <f t="shared" ref="B74:G74" si="22">-B68</f>
        <v>134599357.20891461</v>
      </c>
      <c r="C74" s="48">
        <f t="shared" si="22"/>
        <v>138442186.76801634</v>
      </c>
      <c r="D74" s="47">
        <f t="shared" si="22"/>
        <v>138442186.76801634</v>
      </c>
      <c r="E74" s="47">
        <f t="shared" si="22"/>
        <v>138442186.76801634</v>
      </c>
      <c r="F74" s="47">
        <f t="shared" si="22"/>
        <v>85467151.603500366</v>
      </c>
      <c r="G74" s="49">
        <f t="shared" si="22"/>
        <v>0</v>
      </c>
    </row>
    <row r="75" spans="1:19" ht="15.75" thickBot="1" x14ac:dyDescent="0.3">
      <c r="A75" s="46" t="s">
        <v>33</v>
      </c>
      <c r="B75" s="48">
        <f t="shared" ref="B75:G75" si="23">B73*$B$16</f>
        <v>58954257.260549664</v>
      </c>
      <c r="C75" s="48">
        <f t="shared" si="23"/>
        <v>46709286.117809713</v>
      </c>
      <c r="D75" s="47">
        <f t="shared" si="23"/>
        <v>32781163.085391145</v>
      </c>
      <c r="E75" s="47">
        <f t="shared" si="23"/>
        <v>18853040.052972481</v>
      </c>
      <c r="F75" s="47">
        <f t="shared" si="23"/>
        <v>4924917.0205538198</v>
      </c>
      <c r="G75" s="49">
        <f t="shared" si="23"/>
        <v>3686155.7784663937</v>
      </c>
    </row>
    <row r="76" spans="1:19" ht="15.75" thickBot="1" x14ac:dyDescent="0.3">
      <c r="B76" s="7"/>
      <c r="C76" s="91" t="s">
        <v>56</v>
      </c>
      <c r="D76" s="91"/>
      <c r="E76" s="7"/>
      <c r="F76" s="7"/>
      <c r="G76" s="7"/>
    </row>
    <row r="77" spans="1:19" ht="15.75" thickBot="1" x14ac:dyDescent="0.3">
      <c r="A77" s="51" t="s">
        <v>34</v>
      </c>
      <c r="B77" s="52">
        <f>-PMT($B$16,5,NPV($B$16,C74:G74))</f>
        <v>106254409.71224284</v>
      </c>
      <c r="C77" s="89">
        <v>81271437.722667843</v>
      </c>
      <c r="D77" s="90">
        <f>B77/C77-1</f>
        <v>0.30740162460060505</v>
      </c>
      <c r="E77" s="38"/>
    </row>
    <row r="78" spans="1:19" ht="15.75" thickBot="1" x14ac:dyDescent="0.3">
      <c r="A78" s="51" t="s">
        <v>35</v>
      </c>
      <c r="B78" s="52">
        <f>-PMT($B$16,5,NPV($B$16,C75:G75))</f>
        <v>23588771.296194758</v>
      </c>
      <c r="C78" s="89">
        <v>22631779.460774019</v>
      </c>
      <c r="D78" s="90">
        <f>B78/C78-1</f>
        <v>4.2285311107746582E-2</v>
      </c>
      <c r="E78" s="38"/>
    </row>
    <row r="79" spans="1:19" ht="15.75" thickBot="1" x14ac:dyDescent="0.3">
      <c r="A79" s="61" t="s">
        <v>36</v>
      </c>
      <c r="B79" s="62">
        <f>B78+B77</f>
        <v>129843181.0084376</v>
      </c>
      <c r="D79" s="38"/>
      <c r="E79" s="38"/>
    </row>
    <row r="81" spans="1:19" ht="15.75" thickBot="1" x14ac:dyDescent="0.3">
      <c r="A81" s="2" t="s">
        <v>4</v>
      </c>
      <c r="B81" s="55" t="s">
        <v>17</v>
      </c>
      <c r="C81" s="92" t="s">
        <v>18</v>
      </c>
      <c r="D81" s="92"/>
      <c r="E81" s="92"/>
      <c r="F81" s="92"/>
      <c r="G81" s="92"/>
    </row>
    <row r="82" spans="1:19" ht="15.75" thickBot="1" x14ac:dyDescent="0.3">
      <c r="A82" s="14" t="s">
        <v>19</v>
      </c>
      <c r="B82" s="15">
        <v>42917</v>
      </c>
      <c r="C82" s="16">
        <v>43282</v>
      </c>
      <c r="D82" s="16">
        <v>43647</v>
      </c>
      <c r="E82" s="16">
        <v>44013</v>
      </c>
      <c r="F82" s="16">
        <v>44378</v>
      </c>
      <c r="G82" s="17">
        <v>44743</v>
      </c>
    </row>
    <row r="83" spans="1:19" x14ac:dyDescent="0.25">
      <c r="A83" s="18" t="s">
        <v>20</v>
      </c>
      <c r="B83" s="19">
        <v>30369727946.003841</v>
      </c>
      <c r="C83" s="20">
        <f>B83*Índices!$C$350/Índices!$C$338</f>
        <v>31236787720.083141</v>
      </c>
      <c r="D83" s="20">
        <f t="shared" ref="D83:G86" si="24">C83</f>
        <v>31236787720.083141</v>
      </c>
      <c r="E83" s="20">
        <f t="shared" si="24"/>
        <v>31236787720.083141</v>
      </c>
      <c r="F83" s="20">
        <f t="shared" si="24"/>
        <v>31236787720.083141</v>
      </c>
      <c r="G83" s="21">
        <f t="shared" si="24"/>
        <v>31236787720.083141</v>
      </c>
    </row>
    <row r="84" spans="1:19" x14ac:dyDescent="0.25">
      <c r="A84" s="22" t="s">
        <v>21</v>
      </c>
      <c r="B84" s="23">
        <v>0</v>
      </c>
      <c r="C84" s="24">
        <f>B84*Índices!$C$350/Índices!$C$338</f>
        <v>0</v>
      </c>
      <c r="D84" s="24">
        <f t="shared" si="24"/>
        <v>0</v>
      </c>
      <c r="E84" s="24">
        <f t="shared" si="24"/>
        <v>0</v>
      </c>
      <c r="F84" s="24">
        <f t="shared" si="24"/>
        <v>0</v>
      </c>
      <c r="G84" s="25"/>
    </row>
    <row r="85" spans="1:19" x14ac:dyDescent="0.25">
      <c r="A85" s="22" t="s">
        <v>22</v>
      </c>
      <c r="B85" s="23">
        <v>320935511.43909276</v>
      </c>
      <c r="C85" s="24">
        <f>B85*Índices!$C$350/Índices!$C$338</f>
        <v>330098262.9967345</v>
      </c>
      <c r="D85" s="24">
        <f t="shared" si="24"/>
        <v>330098262.9967345</v>
      </c>
      <c r="E85" s="24">
        <f t="shared" si="24"/>
        <v>330098262.9967345</v>
      </c>
      <c r="F85" s="24">
        <f t="shared" si="24"/>
        <v>330098262.9967345</v>
      </c>
      <c r="G85" s="25"/>
    </row>
    <row r="86" spans="1:19" ht="15.75" thickBot="1" x14ac:dyDescent="0.3">
      <c r="A86" s="26" t="s">
        <v>23</v>
      </c>
      <c r="B86" s="27">
        <v>8047718125.713439</v>
      </c>
      <c r="C86" s="28">
        <f>B86*Índices!$C$350/Índices!$C$338</f>
        <v>8277481549.0915232</v>
      </c>
      <c r="D86" s="28">
        <f t="shared" si="24"/>
        <v>8277481549.0915232</v>
      </c>
      <c r="E86" s="28">
        <f t="shared" si="24"/>
        <v>8277481549.0915232</v>
      </c>
      <c r="F86" s="28">
        <f t="shared" si="24"/>
        <v>8277481549.0915232</v>
      </c>
      <c r="G86" s="29"/>
    </row>
    <row r="87" spans="1:19" ht="15.75" thickBot="1" x14ac:dyDescent="0.3">
      <c r="A87" s="30" t="s">
        <v>24</v>
      </c>
      <c r="B87" s="31">
        <f>B83-B84-B85-B86</f>
        <v>22001074308.851307</v>
      </c>
      <c r="C87" s="31">
        <f>C83-C84-C85-C86</f>
        <v>22629207907.994884</v>
      </c>
      <c r="D87" s="31">
        <f t="shared" ref="D87:F87" si="25">D83-D84-D85-D86</f>
        <v>22629207907.994884</v>
      </c>
      <c r="E87" s="31">
        <f t="shared" si="25"/>
        <v>22629207907.994884</v>
      </c>
      <c r="F87" s="31">
        <f t="shared" si="25"/>
        <v>22629207907.994884</v>
      </c>
      <c r="G87" s="32"/>
      <c r="I87" s="33"/>
    </row>
    <row r="88" spans="1:19" x14ac:dyDescent="0.25">
      <c r="A88" s="34" t="s">
        <v>25</v>
      </c>
      <c r="B88" s="35">
        <v>-26861752757.678265</v>
      </c>
      <c r="C88" s="28">
        <f>(B88+B89)*Índices!$C$350/Índices!$C$338</f>
        <v>-28355056947.180344</v>
      </c>
      <c r="D88" s="36">
        <f>C88+C89</f>
        <v>-29081454521.026978</v>
      </c>
      <c r="E88" s="36">
        <f t="shared" ref="E88:G88" si="26">D88+D89</f>
        <v>-29807852094.873611</v>
      </c>
      <c r="F88" s="36">
        <f>E88+E89</f>
        <v>-30534249668.720245</v>
      </c>
      <c r="G88" s="37">
        <f t="shared" si="26"/>
        <v>-31236787720.083141</v>
      </c>
      <c r="H88" s="38"/>
      <c r="I88" s="38"/>
    </row>
    <row r="89" spans="1:19" x14ac:dyDescent="0.25">
      <c r="A89" s="22" t="s">
        <v>26</v>
      </c>
      <c r="B89" s="23">
        <f>-B87*$I$6</f>
        <v>-706234485.31412685</v>
      </c>
      <c r="C89" s="24">
        <f>-C87*$I$6</f>
        <v>-726397573.8466357</v>
      </c>
      <c r="D89" s="24">
        <f>-D87*$I$6</f>
        <v>-726397573.8466357</v>
      </c>
      <c r="E89" s="24">
        <f>-E87*$I$6</f>
        <v>-726397573.8466357</v>
      </c>
      <c r="F89" s="56">
        <f>-F83-F88</f>
        <v>-702538051.36289597</v>
      </c>
      <c r="G89" s="25"/>
      <c r="H89" s="39"/>
      <c r="I89" s="38"/>
    </row>
    <row r="90" spans="1:19" x14ac:dyDescent="0.25">
      <c r="A90" s="40" t="s">
        <v>27</v>
      </c>
      <c r="B90" s="23">
        <v>0</v>
      </c>
      <c r="C90" s="24">
        <f>B90*Índices!$C$350/Índices!$C$338</f>
        <v>0</v>
      </c>
      <c r="D90" s="24">
        <f>C90</f>
        <v>0</v>
      </c>
      <c r="E90" s="24">
        <f>D90</f>
        <v>0</v>
      </c>
      <c r="F90" s="24">
        <f>E90</f>
        <v>0</v>
      </c>
      <c r="G90" s="25"/>
      <c r="H90" s="41"/>
      <c r="I90" s="38"/>
    </row>
    <row r="91" spans="1:19" x14ac:dyDescent="0.25">
      <c r="A91" s="40" t="s">
        <v>28</v>
      </c>
      <c r="B91" s="23">
        <v>263160615.95097095</v>
      </c>
      <c r="C91" s="24">
        <f>B91*Índices!$C$350/Índices!$C$338</f>
        <v>270673886.55447137</v>
      </c>
      <c r="D91" s="24">
        <f t="shared" ref="D91:G93" si="27">C91</f>
        <v>270673886.55447137</v>
      </c>
      <c r="E91" s="24">
        <f t="shared" si="27"/>
        <v>270673886.55447137</v>
      </c>
      <c r="F91" s="24">
        <f t="shared" si="27"/>
        <v>270673886.55447137</v>
      </c>
      <c r="G91" s="25"/>
      <c r="N91" s="53"/>
      <c r="O91" s="53"/>
      <c r="P91" s="53"/>
      <c r="Q91" s="53"/>
      <c r="R91" s="53"/>
      <c r="S91" s="53"/>
    </row>
    <row r="92" spans="1:19" x14ac:dyDescent="0.25">
      <c r="A92" s="40" t="s">
        <v>29</v>
      </c>
      <c r="B92" s="23">
        <v>370902698.74878615</v>
      </c>
      <c r="C92" s="24">
        <f>B92*Índices!$C$350/Índices!$C$338</f>
        <v>381492020.15312362</v>
      </c>
      <c r="D92" s="24">
        <f t="shared" si="27"/>
        <v>381492020.15312362</v>
      </c>
      <c r="E92" s="24">
        <f t="shared" si="27"/>
        <v>381492020.15312362</v>
      </c>
      <c r="F92" s="24">
        <f t="shared" si="27"/>
        <v>381492020.15312362</v>
      </c>
      <c r="G92" s="25">
        <f t="shared" si="27"/>
        <v>381492020.15312362</v>
      </c>
      <c r="M92" s="54"/>
      <c r="N92" s="8"/>
      <c r="O92" s="8"/>
      <c r="P92" s="8"/>
      <c r="Q92" s="8"/>
      <c r="R92" s="8"/>
      <c r="S92" s="8"/>
    </row>
    <row r="93" spans="1:19" ht="15.75" thickBot="1" x14ac:dyDescent="0.3">
      <c r="A93" s="42" t="s">
        <v>30</v>
      </c>
      <c r="B93" s="43">
        <v>52800489.950961336</v>
      </c>
      <c r="C93" s="28">
        <f>B93*Índices!$C$350/Índices!$C$338</f>
        <v>54307950.965085462</v>
      </c>
      <c r="D93" s="44">
        <f t="shared" si="27"/>
        <v>54307950.965085462</v>
      </c>
      <c r="E93" s="44">
        <f t="shared" si="27"/>
        <v>54307950.965085462</v>
      </c>
      <c r="F93" s="44">
        <f t="shared" si="27"/>
        <v>54307950.965085462</v>
      </c>
      <c r="G93" s="45">
        <f t="shared" si="27"/>
        <v>54307950.965085462</v>
      </c>
      <c r="M93" s="54"/>
      <c r="N93" s="50"/>
      <c r="O93" s="50"/>
      <c r="P93" s="50"/>
      <c r="Q93" s="50"/>
      <c r="R93" s="50"/>
      <c r="S93" s="50"/>
    </row>
    <row r="94" spans="1:19" ht="15.75" thickBot="1" x14ac:dyDescent="0.3">
      <c r="A94" s="46" t="s">
        <v>31</v>
      </c>
      <c r="B94" s="47">
        <f>B83-B90+B88-B91+B92+B93</f>
        <v>3668517761.0743527</v>
      </c>
      <c r="C94" s="48">
        <f>C83-C90+C88-C91+C92+C93</f>
        <v>3046856857.4665351</v>
      </c>
      <c r="D94" s="47">
        <f t="shared" ref="D94:G94" si="28">D83-D90+D88-D91+D92+D93</f>
        <v>2320459283.6199012</v>
      </c>
      <c r="E94" s="47">
        <f t="shared" si="28"/>
        <v>1594061709.7732675</v>
      </c>
      <c r="F94" s="47">
        <f t="shared" si="28"/>
        <v>867664135.92663372</v>
      </c>
      <c r="G94" s="49">
        <f t="shared" si="28"/>
        <v>435799971.11820906</v>
      </c>
      <c r="M94" s="54"/>
      <c r="N94" s="50"/>
      <c r="O94" s="50"/>
      <c r="P94" s="50"/>
      <c r="Q94" s="50"/>
      <c r="R94" s="50"/>
      <c r="S94" s="50"/>
    </row>
    <row r="95" spans="1:19" ht="15.75" thickBot="1" x14ac:dyDescent="0.3">
      <c r="A95" s="46" t="s">
        <v>32</v>
      </c>
      <c r="B95" s="48">
        <f t="shared" ref="B95:E95" si="29">-B89</f>
        <v>706234485.31412685</v>
      </c>
      <c r="C95" s="48">
        <f t="shared" si="29"/>
        <v>726397573.8466357</v>
      </c>
      <c r="D95" s="47">
        <f t="shared" si="29"/>
        <v>726397573.8466357</v>
      </c>
      <c r="E95" s="47">
        <f t="shared" si="29"/>
        <v>726397573.8466357</v>
      </c>
      <c r="F95" s="47">
        <f>-F89</f>
        <v>702538051.36289597</v>
      </c>
      <c r="G95" s="49">
        <f>-G89</f>
        <v>0</v>
      </c>
      <c r="M95" s="54"/>
      <c r="N95" s="50"/>
      <c r="O95" s="50"/>
      <c r="P95" s="50"/>
      <c r="Q95" s="50"/>
      <c r="R95" s="50"/>
      <c r="S95" s="50"/>
    </row>
    <row r="96" spans="1:19" ht="15.75" thickBot="1" x14ac:dyDescent="0.3">
      <c r="A96" s="46" t="s">
        <v>33</v>
      </c>
      <c r="B96" s="48">
        <f t="shared" ref="B96:F96" si="30">B94*$B$16</f>
        <v>369075120.20505607</v>
      </c>
      <c r="C96" s="48">
        <f t="shared" si="30"/>
        <v>306532265.66026956</v>
      </c>
      <c r="D96" s="47">
        <f t="shared" si="30"/>
        <v>233452267.32175973</v>
      </c>
      <c r="E96" s="47">
        <f t="shared" si="30"/>
        <v>160372268.98324993</v>
      </c>
      <c r="F96" s="47">
        <f t="shared" si="30"/>
        <v>87292270.64474012</v>
      </c>
      <c r="G96" s="49">
        <f>G94*$B$16</f>
        <v>43844118.306437999</v>
      </c>
      <c r="O96" s="8"/>
      <c r="P96" s="8"/>
      <c r="Q96" s="8"/>
      <c r="R96" s="8"/>
      <c r="S96" s="8"/>
    </row>
    <row r="97" spans="1:9" ht="15.75" thickBot="1" x14ac:dyDescent="0.3">
      <c r="B97" s="7"/>
      <c r="C97" s="91" t="s">
        <v>56</v>
      </c>
      <c r="D97" s="91"/>
      <c r="E97" s="7"/>
      <c r="F97" s="7"/>
      <c r="G97" s="7"/>
    </row>
    <row r="98" spans="1:9" ht="15.75" thickBot="1" x14ac:dyDescent="0.3">
      <c r="A98" s="51" t="s">
        <v>34</v>
      </c>
      <c r="B98" s="52">
        <f>-PMT($B$16,5,NPV($B$16,C95:G95))</f>
        <v>603262822.92245567</v>
      </c>
      <c r="C98" s="89">
        <v>594716729.55893719</v>
      </c>
      <c r="D98" s="90">
        <f>B98/C98-1</f>
        <v>1.437002347295091E-2</v>
      </c>
      <c r="E98" s="38"/>
    </row>
    <row r="99" spans="1:9" ht="15.75" thickBot="1" x14ac:dyDescent="0.3">
      <c r="A99" s="51" t="s">
        <v>35</v>
      </c>
      <c r="B99" s="52">
        <f>-PMT($B$16,5,NPV($B$16,C96:G96))</f>
        <v>179175591.93834925</v>
      </c>
      <c r="C99" s="89">
        <v>174941740.54009414</v>
      </c>
      <c r="D99" s="90">
        <f>B99/C99-1</f>
        <v>2.4201493509690808E-2</v>
      </c>
      <c r="E99" s="38"/>
    </row>
    <row r="100" spans="1:9" ht="15.75" thickBot="1" x14ac:dyDescent="0.3">
      <c r="A100" s="61" t="s">
        <v>36</v>
      </c>
      <c r="B100" s="62">
        <f>B99+B98</f>
        <v>782438414.86080492</v>
      </c>
      <c r="D100" s="38"/>
      <c r="E100" s="38"/>
    </row>
    <row r="102" spans="1:9" ht="15.75" thickBot="1" x14ac:dyDescent="0.3">
      <c r="A102" s="2" t="s">
        <v>5</v>
      </c>
      <c r="B102" s="55" t="s">
        <v>17</v>
      </c>
      <c r="C102" s="92" t="s">
        <v>18</v>
      </c>
      <c r="D102" s="92"/>
      <c r="E102" s="92"/>
      <c r="F102" s="92"/>
      <c r="G102" s="92"/>
    </row>
    <row r="103" spans="1:9" ht="15.75" thickBot="1" x14ac:dyDescent="0.3">
      <c r="A103" s="14" t="s">
        <v>19</v>
      </c>
      <c r="B103" s="15">
        <v>42917</v>
      </c>
      <c r="C103" s="16">
        <v>43282</v>
      </c>
      <c r="D103" s="16">
        <v>43647</v>
      </c>
      <c r="E103" s="16">
        <v>44013</v>
      </c>
      <c r="F103" s="16">
        <v>44378</v>
      </c>
      <c r="G103" s="17">
        <v>44743</v>
      </c>
    </row>
    <row r="104" spans="1:9" x14ac:dyDescent="0.25">
      <c r="A104" s="18" t="s">
        <v>20</v>
      </c>
      <c r="B104" s="19">
        <v>2249113570.8280077</v>
      </c>
      <c r="C104" s="20">
        <f>B104*Índices!$C$350/Índices!$C$338</f>
        <v>2313326062.5588536</v>
      </c>
      <c r="D104" s="20">
        <f t="shared" ref="D104:G107" si="31">C104</f>
        <v>2313326062.5588536</v>
      </c>
      <c r="E104" s="20">
        <f t="shared" si="31"/>
        <v>2313326062.5588536</v>
      </c>
      <c r="F104" s="20">
        <f t="shared" si="31"/>
        <v>2313326062.5588536</v>
      </c>
      <c r="G104" s="21">
        <f t="shared" si="31"/>
        <v>2313326062.5588536</v>
      </c>
    </row>
    <row r="105" spans="1:9" x14ac:dyDescent="0.25">
      <c r="A105" s="22" t="s">
        <v>21</v>
      </c>
      <c r="B105" s="23">
        <v>0</v>
      </c>
      <c r="C105" s="24">
        <f>B105*Índices!$C$350/Índices!$C$338</f>
        <v>0</v>
      </c>
      <c r="D105" s="24">
        <f t="shared" si="31"/>
        <v>0</v>
      </c>
      <c r="E105" s="24">
        <f t="shared" si="31"/>
        <v>0</v>
      </c>
      <c r="F105" s="24">
        <f t="shared" si="31"/>
        <v>0</v>
      </c>
      <c r="G105" s="25">
        <f t="shared" si="31"/>
        <v>0</v>
      </c>
    </row>
    <row r="106" spans="1:9" x14ac:dyDescent="0.25">
      <c r="A106" s="22" t="s">
        <v>22</v>
      </c>
      <c r="B106" s="23">
        <v>449579.17695916211</v>
      </c>
      <c r="C106" s="24">
        <f>B106*Índices!$C$350/Índices!$C$338</f>
        <v>462414.72228568059</v>
      </c>
      <c r="D106" s="24">
        <f t="shared" si="31"/>
        <v>462414.72228568059</v>
      </c>
      <c r="E106" s="24">
        <f t="shared" si="31"/>
        <v>462414.72228568059</v>
      </c>
      <c r="F106" s="24">
        <f t="shared" si="31"/>
        <v>462414.72228568059</v>
      </c>
      <c r="G106" s="25">
        <f t="shared" si="31"/>
        <v>462414.72228568059</v>
      </c>
    </row>
    <row r="107" spans="1:9" ht="15.75" thickBot="1" x14ac:dyDescent="0.3">
      <c r="A107" s="26" t="s">
        <v>23</v>
      </c>
      <c r="B107" s="27">
        <v>529771096.50802124</v>
      </c>
      <c r="C107" s="28">
        <f>B107*Índices!$C$350/Índices!$C$338</f>
        <v>544896131.80859029</v>
      </c>
      <c r="D107" s="28">
        <f t="shared" si="31"/>
        <v>544896131.80859029</v>
      </c>
      <c r="E107" s="28">
        <f t="shared" si="31"/>
        <v>544896131.80859029</v>
      </c>
      <c r="F107" s="28">
        <f t="shared" si="31"/>
        <v>544896131.80859029</v>
      </c>
      <c r="G107" s="29">
        <f t="shared" si="31"/>
        <v>544896131.80859029</v>
      </c>
    </row>
    <row r="108" spans="1:9" ht="15.75" thickBot="1" x14ac:dyDescent="0.3">
      <c r="A108" s="30" t="s">
        <v>24</v>
      </c>
      <c r="B108" s="31">
        <f>B104-B105-B106-B107</f>
        <v>1718892895.1430273</v>
      </c>
      <c r="C108" s="31">
        <f>C104-C105-C106-C107</f>
        <v>1767967516.0279775</v>
      </c>
      <c r="D108" s="31">
        <f t="shared" ref="D108:G108" si="32">D104-D105-D106-D107</f>
        <v>1767967516.0279775</v>
      </c>
      <c r="E108" s="31">
        <f t="shared" si="32"/>
        <v>1767967516.0279775</v>
      </c>
      <c r="F108" s="31">
        <f t="shared" si="32"/>
        <v>1767967516.0279775</v>
      </c>
      <c r="G108" s="32">
        <f t="shared" si="32"/>
        <v>1767967516.0279775</v>
      </c>
      <c r="I108" s="33"/>
    </row>
    <row r="109" spans="1:9" x14ac:dyDescent="0.25">
      <c r="A109" s="34" t="s">
        <v>25</v>
      </c>
      <c r="B109" s="35">
        <v>-1625659726.1262527</v>
      </c>
      <c r="C109" s="28">
        <f>(B109+B110)*Índices!$C$350/Índices!$C$338</f>
        <v>-1725818740.1167288</v>
      </c>
      <c r="D109" s="36">
        <f>C109+C110</f>
        <v>-1779564952.6039793</v>
      </c>
      <c r="E109" s="36">
        <f t="shared" ref="E109:G109" si="33">D109+D110</f>
        <v>-1833311165.0912299</v>
      </c>
      <c r="F109" s="36">
        <f t="shared" si="33"/>
        <v>-1887057377.5784805</v>
      </c>
      <c r="G109" s="37">
        <f t="shared" si="33"/>
        <v>-1940803590.065731</v>
      </c>
      <c r="H109" s="38"/>
      <c r="I109" s="38"/>
    </row>
    <row r="110" spans="1:9" x14ac:dyDescent="0.25">
      <c r="A110" s="22" t="s">
        <v>26</v>
      </c>
      <c r="B110" s="23">
        <f t="shared" ref="B110:G110" si="34">-B108*$I$7</f>
        <v>-52254344.012348033</v>
      </c>
      <c r="C110" s="24">
        <f t="shared" si="34"/>
        <v>-53746212.487250514</v>
      </c>
      <c r="D110" s="24">
        <f t="shared" si="34"/>
        <v>-53746212.487250514</v>
      </c>
      <c r="E110" s="24">
        <f t="shared" si="34"/>
        <v>-53746212.487250514</v>
      </c>
      <c r="F110" s="24">
        <f t="shared" si="34"/>
        <v>-53746212.487250514</v>
      </c>
      <c r="G110" s="25">
        <f t="shared" si="34"/>
        <v>-53746212.487250514</v>
      </c>
      <c r="H110" s="85"/>
      <c r="I110" s="38"/>
    </row>
    <row r="111" spans="1:9" x14ac:dyDescent="0.25">
      <c r="A111" s="40" t="s">
        <v>27</v>
      </c>
      <c r="B111" s="23">
        <v>0</v>
      </c>
      <c r="C111" s="24">
        <f>B111*Índices!$C$350/Índices!$C$338</f>
        <v>0</v>
      </c>
      <c r="D111" s="24">
        <f>C111</f>
        <v>0</v>
      </c>
      <c r="E111" s="24">
        <f>D111</f>
        <v>0</v>
      </c>
      <c r="F111" s="24">
        <f>E111</f>
        <v>0</v>
      </c>
      <c r="G111" s="25">
        <f>F111</f>
        <v>0</v>
      </c>
      <c r="H111" s="41"/>
      <c r="I111" s="38"/>
    </row>
    <row r="112" spans="1:9" x14ac:dyDescent="0.25">
      <c r="A112" s="40" t="s">
        <v>28</v>
      </c>
      <c r="B112" s="23">
        <v>412454.93465224188</v>
      </c>
      <c r="C112" s="24">
        <f>B112*Índices!$C$350/Índices!$C$338</f>
        <v>424230.5779208712</v>
      </c>
      <c r="D112" s="24">
        <f t="shared" ref="D112:G114" si="35">C112</f>
        <v>424230.5779208712</v>
      </c>
      <c r="E112" s="24">
        <f t="shared" si="35"/>
        <v>424230.5779208712</v>
      </c>
      <c r="F112" s="24">
        <f t="shared" si="35"/>
        <v>424230.5779208712</v>
      </c>
      <c r="G112" s="25">
        <f t="shared" si="35"/>
        <v>424230.5779208712</v>
      </c>
    </row>
    <row r="113" spans="1:7" x14ac:dyDescent="0.25">
      <c r="A113" s="40" t="s">
        <v>29</v>
      </c>
      <c r="B113" s="23">
        <v>33586320.442010693</v>
      </c>
      <c r="C113" s="24">
        <f>B113*Índices!$C$350/Índices!$C$338</f>
        <v>34545214.359874599</v>
      </c>
      <c r="D113" s="24">
        <f t="shared" si="35"/>
        <v>34545214.359874599</v>
      </c>
      <c r="E113" s="24">
        <f t="shared" si="35"/>
        <v>34545214.359874599</v>
      </c>
      <c r="F113" s="24">
        <f t="shared" si="35"/>
        <v>34545214.359874599</v>
      </c>
      <c r="G113" s="25">
        <f t="shared" si="35"/>
        <v>34545214.359874599</v>
      </c>
    </row>
    <row r="114" spans="1:7" ht="15.75" thickBot="1" x14ac:dyDescent="0.3">
      <c r="A114" s="42" t="s">
        <v>30</v>
      </c>
      <c r="B114" s="43">
        <v>5847202.7079392802</v>
      </c>
      <c r="C114" s="28">
        <f>B114*Índices!$C$350/Índices!$C$338</f>
        <v>6014141.1233230373</v>
      </c>
      <c r="D114" s="44">
        <f t="shared" si="35"/>
        <v>6014141.1233230373</v>
      </c>
      <c r="E114" s="44">
        <f t="shared" si="35"/>
        <v>6014141.1233230373</v>
      </c>
      <c r="F114" s="44">
        <f t="shared" si="35"/>
        <v>6014141.1233230373</v>
      </c>
      <c r="G114" s="45">
        <f t="shared" si="35"/>
        <v>6014141.1233230373</v>
      </c>
    </row>
    <row r="115" spans="1:7" ht="15.75" thickBot="1" x14ac:dyDescent="0.3">
      <c r="A115" s="46" t="s">
        <v>31</v>
      </c>
      <c r="B115" s="47">
        <f>B104-B111+B109-B112+B113+B114</f>
        <v>662474912.91705275</v>
      </c>
      <c r="C115" s="48">
        <f>C104-C111+C109-C112+C113+C114</f>
        <v>627642447.34740162</v>
      </c>
      <c r="D115" s="47">
        <f t="shared" ref="D115:G115" si="36">D104-D111+D109-D112+D113+D114</f>
        <v>573896234.86015105</v>
      </c>
      <c r="E115" s="47">
        <f t="shared" si="36"/>
        <v>520150022.37290049</v>
      </c>
      <c r="F115" s="47">
        <f t="shared" si="36"/>
        <v>466403809.88564992</v>
      </c>
      <c r="G115" s="49">
        <f t="shared" si="36"/>
        <v>412657597.39839935</v>
      </c>
    </row>
    <row r="116" spans="1:7" ht="15.75" thickBot="1" x14ac:dyDescent="0.3">
      <c r="A116" s="46" t="s">
        <v>32</v>
      </c>
      <c r="B116" s="48">
        <f t="shared" ref="B116:G116" si="37">-B110</f>
        <v>52254344.012348033</v>
      </c>
      <c r="C116" s="48">
        <f t="shared" si="37"/>
        <v>53746212.487250514</v>
      </c>
      <c r="D116" s="47">
        <f t="shared" si="37"/>
        <v>53746212.487250514</v>
      </c>
      <c r="E116" s="47">
        <f t="shared" si="37"/>
        <v>53746212.487250514</v>
      </c>
      <c r="F116" s="47">
        <f t="shared" si="37"/>
        <v>53746212.487250514</v>
      </c>
      <c r="G116" s="49">
        <f t="shared" si="37"/>
        <v>53746212.487250514</v>
      </c>
    </row>
    <row r="117" spans="1:7" ht="15.75" thickBot="1" x14ac:dyDescent="0.3">
      <c r="A117" s="46" t="s">
        <v>33</v>
      </c>
      <c r="B117" s="48">
        <f t="shared" ref="B117:G117" si="38">B115*$B$16</f>
        <v>66648991.238927729</v>
      </c>
      <c r="C117" s="48">
        <f t="shared" si="38"/>
        <v>63144634.096768886</v>
      </c>
      <c r="D117" s="47">
        <f t="shared" si="38"/>
        <v>57737439.385930344</v>
      </c>
      <c r="E117" s="47">
        <f t="shared" si="38"/>
        <v>52330244.675091803</v>
      </c>
      <c r="F117" s="47">
        <f t="shared" si="38"/>
        <v>46923049.964253262</v>
      </c>
      <c r="G117" s="49">
        <f t="shared" si="38"/>
        <v>41515855.25341472</v>
      </c>
    </row>
    <row r="118" spans="1:7" ht="15.75" thickBot="1" x14ac:dyDescent="0.3">
      <c r="B118" s="7"/>
      <c r="C118" s="91" t="s">
        <v>56</v>
      </c>
      <c r="D118" s="91"/>
      <c r="E118" s="7"/>
      <c r="F118" s="7"/>
      <c r="G118" s="7"/>
    </row>
    <row r="119" spans="1:7" ht="15.75" thickBot="1" x14ac:dyDescent="0.3">
      <c r="A119" s="51" t="s">
        <v>34</v>
      </c>
      <c r="B119" s="52">
        <f>-PMT($B$16,5,NPV($B$16,C116:G116))</f>
        <v>53746212.487250514</v>
      </c>
      <c r="C119" s="89">
        <v>53746212.487250522</v>
      </c>
      <c r="D119" s="90">
        <f>B119/C119-1</f>
        <v>0</v>
      </c>
      <c r="E119" s="38"/>
    </row>
    <row r="120" spans="1:7" ht="15.75" thickBot="1" x14ac:dyDescent="0.3">
      <c r="A120" s="51" t="s">
        <v>35</v>
      </c>
      <c r="B120" s="52">
        <f>-PMT($B$16,5,NPV($B$16,C117:G117))</f>
        <v>53362817.164730474</v>
      </c>
      <c r="C120" s="89">
        <v>53024243.34403123</v>
      </c>
      <c r="D120" s="90">
        <f>B120/C120-1</f>
        <v>6.385264538383284E-3</v>
      </c>
      <c r="E120" s="38"/>
    </row>
    <row r="121" spans="1:7" ht="15.75" thickBot="1" x14ac:dyDescent="0.3">
      <c r="A121" s="61" t="s">
        <v>36</v>
      </c>
      <c r="B121" s="62">
        <f>B120+B119</f>
        <v>107109029.651981</v>
      </c>
      <c r="D121" s="38"/>
      <c r="E121" s="38"/>
    </row>
    <row r="123" spans="1:7" ht="15.75" thickBot="1" x14ac:dyDescent="0.3">
      <c r="A123" s="2" t="s">
        <v>6</v>
      </c>
      <c r="B123" s="55" t="s">
        <v>17</v>
      </c>
      <c r="C123" s="92" t="s">
        <v>18</v>
      </c>
      <c r="D123" s="92"/>
      <c r="E123" s="92"/>
      <c r="F123" s="92"/>
      <c r="G123" s="92"/>
    </row>
    <row r="124" spans="1:7" ht="15.75" thickBot="1" x14ac:dyDescent="0.3">
      <c r="A124" s="14" t="s">
        <v>19</v>
      </c>
      <c r="B124" s="15">
        <v>42917</v>
      </c>
      <c r="C124" s="16">
        <v>43282</v>
      </c>
      <c r="D124" s="16">
        <v>43647</v>
      </c>
      <c r="E124" s="16">
        <v>44013</v>
      </c>
      <c r="F124" s="16">
        <v>44378</v>
      </c>
      <c r="G124" s="17">
        <v>44743</v>
      </c>
    </row>
    <row r="125" spans="1:7" x14ac:dyDescent="0.25">
      <c r="A125" s="18" t="s">
        <v>20</v>
      </c>
      <c r="B125" s="19">
        <v>21347169965.71973</v>
      </c>
      <c r="C125" s="20">
        <f>B125*Índices!$C$350/Índices!$C$338</f>
        <v>21956634508.853539</v>
      </c>
      <c r="D125" s="20">
        <f t="shared" ref="D125:G128" si="39">C125</f>
        <v>21956634508.853539</v>
      </c>
      <c r="E125" s="20">
        <f t="shared" si="39"/>
        <v>21956634508.853539</v>
      </c>
      <c r="F125" s="20">
        <f t="shared" si="39"/>
        <v>21956634508.853539</v>
      </c>
      <c r="G125" s="21">
        <f t="shared" si="39"/>
        <v>21956634508.853539</v>
      </c>
    </row>
    <row r="126" spans="1:7" x14ac:dyDescent="0.25">
      <c r="A126" s="22" t="s">
        <v>21</v>
      </c>
      <c r="B126" s="23">
        <v>19257984.968660913</v>
      </c>
      <c r="C126" s="24">
        <f>B126*Índices!$C$350/Índices!$C$338</f>
        <v>19807803.002126269</v>
      </c>
      <c r="D126" s="24">
        <f t="shared" si="39"/>
        <v>19807803.002126269</v>
      </c>
      <c r="E126" s="24">
        <f t="shared" si="39"/>
        <v>19807803.002126269</v>
      </c>
      <c r="F126" s="24">
        <f t="shared" si="39"/>
        <v>19807803.002126269</v>
      </c>
      <c r="G126" s="25">
        <f t="shared" si="39"/>
        <v>19807803.002126269</v>
      </c>
    </row>
    <row r="127" spans="1:7" x14ac:dyDescent="0.25">
      <c r="A127" s="22" t="s">
        <v>22</v>
      </c>
      <c r="B127" s="23">
        <v>0</v>
      </c>
      <c r="C127" s="24">
        <f>B127*Índices!$C$350/Índices!$C$338</f>
        <v>0</v>
      </c>
      <c r="D127" s="24">
        <f t="shared" si="39"/>
        <v>0</v>
      </c>
      <c r="E127" s="24">
        <f t="shared" si="39"/>
        <v>0</v>
      </c>
      <c r="F127" s="24">
        <f t="shared" si="39"/>
        <v>0</v>
      </c>
      <c r="G127" s="25">
        <f t="shared" si="39"/>
        <v>0</v>
      </c>
    </row>
    <row r="128" spans="1:7" ht="15.75" thickBot="1" x14ac:dyDescent="0.3">
      <c r="A128" s="26" t="s">
        <v>23</v>
      </c>
      <c r="B128" s="27">
        <v>5852881461.2080526</v>
      </c>
      <c r="C128" s="28">
        <f>B128*Índices!$C$350/Índices!$C$338</f>
        <v>6019982005.7532902</v>
      </c>
      <c r="D128" s="28">
        <f t="shared" si="39"/>
        <v>6019982005.7532902</v>
      </c>
      <c r="E128" s="28">
        <f t="shared" si="39"/>
        <v>6019982005.7532902</v>
      </c>
      <c r="F128" s="28">
        <f t="shared" si="39"/>
        <v>6019982005.7532902</v>
      </c>
      <c r="G128" s="29">
        <f t="shared" si="39"/>
        <v>6019982005.7532902</v>
      </c>
    </row>
    <row r="129" spans="1:9" ht="15.75" thickBot="1" x14ac:dyDescent="0.3">
      <c r="A129" s="30" t="s">
        <v>24</v>
      </c>
      <c r="B129" s="31">
        <f>B125-B126-B127-B128</f>
        <v>15475030519.543015</v>
      </c>
      <c r="C129" s="31">
        <f>C125-C126-C127-C128</f>
        <v>15916844700.098124</v>
      </c>
      <c r="D129" s="31">
        <f t="shared" ref="D129:G129" si="40">D125-D126-D127-D128</f>
        <v>15916844700.098124</v>
      </c>
      <c r="E129" s="31">
        <f t="shared" si="40"/>
        <v>15916844700.098124</v>
      </c>
      <c r="F129" s="31">
        <f t="shared" si="40"/>
        <v>15916844700.098124</v>
      </c>
      <c r="G129" s="32">
        <f t="shared" si="40"/>
        <v>15916844700.098124</v>
      </c>
      <c r="I129" s="33"/>
    </row>
    <row r="130" spans="1:9" x14ac:dyDescent="0.25">
      <c r="A130" s="34" t="s">
        <v>25</v>
      </c>
      <c r="B130" s="35">
        <v>-18446562444.35656</v>
      </c>
      <c r="C130" s="28">
        <f>(B130+B131)*Índices!$C$350/Índices!$C$338</f>
        <v>-19484144971.652283</v>
      </c>
      <c r="D130" s="36">
        <f>C130+C131</f>
        <v>-19995075686.525433</v>
      </c>
      <c r="E130" s="36">
        <f t="shared" ref="E130:G130" si="41">D130+D131</f>
        <v>-20506006401.398582</v>
      </c>
      <c r="F130" s="36">
        <f t="shared" si="41"/>
        <v>-21016937116.271732</v>
      </c>
      <c r="G130" s="37">
        <f t="shared" si="41"/>
        <v>-21527867831.144882</v>
      </c>
      <c r="H130" s="38"/>
      <c r="I130" s="38"/>
    </row>
    <row r="131" spans="1:9" x14ac:dyDescent="0.25">
      <c r="A131" s="22" t="s">
        <v>26</v>
      </c>
      <c r="B131" s="23">
        <f t="shared" ref="B131:G131" si="42">-B129*$I$8</f>
        <v>-496748479.67733073</v>
      </c>
      <c r="C131" s="24">
        <f t="shared" si="42"/>
        <v>-510930714.87314969</v>
      </c>
      <c r="D131" s="24">
        <f t="shared" si="42"/>
        <v>-510930714.87314969</v>
      </c>
      <c r="E131" s="24">
        <f t="shared" si="42"/>
        <v>-510930714.87314969</v>
      </c>
      <c r="F131" s="24">
        <f t="shared" si="42"/>
        <v>-510930714.87314969</v>
      </c>
      <c r="G131" s="25">
        <f t="shared" si="42"/>
        <v>-510930714.87314969</v>
      </c>
      <c r="H131" s="39"/>
      <c r="I131" s="38"/>
    </row>
    <row r="132" spans="1:9" x14ac:dyDescent="0.25">
      <c r="A132" s="40" t="s">
        <v>27</v>
      </c>
      <c r="B132" s="23">
        <v>19257243.801061358</v>
      </c>
      <c r="C132" s="24">
        <f>B132*Índices!$C$350/Índices!$C$338</f>
        <v>19807040.67409312</v>
      </c>
      <c r="D132" s="24">
        <f>C132</f>
        <v>19807040.67409312</v>
      </c>
      <c r="E132" s="24">
        <f>D132</f>
        <v>19807040.67409312</v>
      </c>
      <c r="F132" s="24">
        <f>E132</f>
        <v>19807040.67409312</v>
      </c>
      <c r="G132" s="25">
        <f>F132</f>
        <v>19807040.67409312</v>
      </c>
      <c r="H132" s="41"/>
      <c r="I132" s="38"/>
    </row>
    <row r="133" spans="1:9" x14ac:dyDescent="0.25">
      <c r="A133" s="40" t="s">
        <v>28</v>
      </c>
      <c r="B133" s="23">
        <v>0</v>
      </c>
      <c r="C133" s="24">
        <f>B133*Índices!$C$350/Índices!$C$338</f>
        <v>0</v>
      </c>
      <c r="D133" s="24">
        <f t="shared" ref="D133:G135" si="43">C133</f>
        <v>0</v>
      </c>
      <c r="E133" s="24">
        <f t="shared" si="43"/>
        <v>0</v>
      </c>
      <c r="F133" s="24">
        <f t="shared" si="43"/>
        <v>0</v>
      </c>
      <c r="G133" s="25">
        <f t="shared" si="43"/>
        <v>0</v>
      </c>
    </row>
    <row r="134" spans="1:9" x14ac:dyDescent="0.25">
      <c r="A134" s="40" t="s">
        <v>29</v>
      </c>
      <c r="B134" s="23">
        <v>353639422.78691542</v>
      </c>
      <c r="C134" s="24">
        <f>B134*Índices!$C$350/Índices!$C$338</f>
        <v>363735875.36536217</v>
      </c>
      <c r="D134" s="24">
        <f t="shared" si="43"/>
        <v>363735875.36536217</v>
      </c>
      <c r="E134" s="24">
        <f t="shared" si="43"/>
        <v>363735875.36536217</v>
      </c>
      <c r="F134" s="24">
        <f t="shared" si="43"/>
        <v>363735875.36536217</v>
      </c>
      <c r="G134" s="25">
        <f t="shared" si="43"/>
        <v>363735875.36536217</v>
      </c>
    </row>
    <row r="135" spans="1:9" ht="15.75" thickBot="1" x14ac:dyDescent="0.3">
      <c r="A135" s="42" t="s">
        <v>30</v>
      </c>
      <c r="B135" s="43">
        <v>34506534.850466095</v>
      </c>
      <c r="C135" s="28">
        <f>B135*Índices!$C$350/Índices!$C$338</f>
        <v>35491701.012141943</v>
      </c>
      <c r="D135" s="44">
        <f t="shared" si="43"/>
        <v>35491701.012141943</v>
      </c>
      <c r="E135" s="44">
        <f t="shared" si="43"/>
        <v>35491701.012141943</v>
      </c>
      <c r="F135" s="44">
        <f t="shared" si="43"/>
        <v>35491701.012141943</v>
      </c>
      <c r="G135" s="45">
        <f t="shared" si="43"/>
        <v>35491701.012141943</v>
      </c>
    </row>
    <row r="136" spans="1:9" ht="15.75" thickBot="1" x14ac:dyDescent="0.3">
      <c r="A136" s="46" t="s">
        <v>31</v>
      </c>
      <c r="B136" s="47">
        <f>B125-B132+B130-B133+B134+B135</f>
        <v>3269496235.1994925</v>
      </c>
      <c r="C136" s="48">
        <f>C125-C132+C130-C133+C134+C135</f>
        <v>2851910072.9046688</v>
      </c>
      <c r="D136" s="47">
        <f t="shared" ref="D136:G136" si="44">D125-D132+D130-D133+D134+D135</f>
        <v>2340979358.0315189</v>
      </c>
      <c r="E136" s="47">
        <f t="shared" si="44"/>
        <v>1830048643.1583688</v>
      </c>
      <c r="F136" s="47">
        <f t="shared" si="44"/>
        <v>1319117928.285219</v>
      </c>
      <c r="G136" s="49">
        <f t="shared" si="44"/>
        <v>808187213.41206908</v>
      </c>
    </row>
    <row r="137" spans="1:9" ht="15.75" thickBot="1" x14ac:dyDescent="0.3">
      <c r="A137" s="46" t="s">
        <v>32</v>
      </c>
      <c r="B137" s="48">
        <f t="shared" ref="B137:G137" si="45">-B131</f>
        <v>496748479.67733073</v>
      </c>
      <c r="C137" s="48">
        <f t="shared" si="45"/>
        <v>510930714.87314969</v>
      </c>
      <c r="D137" s="47">
        <f t="shared" si="45"/>
        <v>510930714.87314969</v>
      </c>
      <c r="E137" s="47">
        <f t="shared" si="45"/>
        <v>510930714.87314969</v>
      </c>
      <c r="F137" s="47">
        <f t="shared" si="45"/>
        <v>510930714.87314969</v>
      </c>
      <c r="G137" s="49">
        <f t="shared" si="45"/>
        <v>510930714.87314969</v>
      </c>
    </row>
    <row r="138" spans="1:9" ht="15.75" thickBot="1" x14ac:dyDescent="0.3">
      <c r="A138" s="46" t="s">
        <v>33</v>
      </c>
      <c r="B138" s="48">
        <f t="shared" ref="B138:G138" si="46">B136*$B$16</f>
        <v>328931136.38976711</v>
      </c>
      <c r="C138" s="48">
        <f t="shared" si="46"/>
        <v>286919437.63768184</v>
      </c>
      <c r="D138" s="47">
        <f t="shared" si="46"/>
        <v>235516711.17165583</v>
      </c>
      <c r="E138" s="47">
        <f t="shared" si="46"/>
        <v>184113984.70562983</v>
      </c>
      <c r="F138" s="47">
        <f t="shared" si="46"/>
        <v>132711258.23960385</v>
      </c>
      <c r="G138" s="49">
        <f t="shared" si="46"/>
        <v>81308531.773577854</v>
      </c>
    </row>
    <row r="139" spans="1:9" ht="15.75" thickBot="1" x14ac:dyDescent="0.3">
      <c r="B139" s="7"/>
      <c r="C139" s="91" t="s">
        <v>56</v>
      </c>
      <c r="D139" s="91"/>
      <c r="E139" s="7"/>
      <c r="F139" s="7"/>
      <c r="G139" s="7"/>
    </row>
    <row r="140" spans="1:9" ht="15.75" thickBot="1" x14ac:dyDescent="0.3">
      <c r="A140" s="51" t="s">
        <v>34</v>
      </c>
      <c r="B140" s="52">
        <f>-PMT($B$16,5,NPV($B$16,C137:G137))</f>
        <v>510930714.87314969</v>
      </c>
      <c r="C140" s="89">
        <v>510930714.87314975</v>
      </c>
      <c r="D140" s="90">
        <f>B140/C140-1</f>
        <v>0</v>
      </c>
      <c r="E140" s="38">
        <f>+B129*3.21%</f>
        <v>496748479.67733073</v>
      </c>
    </row>
    <row r="141" spans="1:9" ht="15.75" thickBot="1" x14ac:dyDescent="0.3">
      <c r="A141" s="51" t="s">
        <v>35</v>
      </c>
      <c r="B141" s="52">
        <f>-PMT($B$16,5,NPV($B$16,C138:G138))</f>
        <v>193929988.02706546</v>
      </c>
      <c r="C141" s="89">
        <v>190711384.21775997</v>
      </c>
      <c r="D141" s="90">
        <f>B141/C141-1</f>
        <v>1.6876831042400564E-2</v>
      </c>
      <c r="E141" s="38">
        <f>+E140*Índices!B350/Índices!B338</f>
        <v>517920245.40536928</v>
      </c>
    </row>
    <row r="142" spans="1:9" ht="15.75" thickBot="1" x14ac:dyDescent="0.3">
      <c r="A142" s="61" t="s">
        <v>36</v>
      </c>
      <c r="B142" s="62">
        <f>B141+B140</f>
        <v>704860702.90021515</v>
      </c>
      <c r="D142" s="38"/>
      <c r="E142" s="38"/>
    </row>
    <row r="144" spans="1:9" ht="15.75" thickBot="1" x14ac:dyDescent="0.3">
      <c r="A144" s="2" t="s">
        <v>7</v>
      </c>
      <c r="B144" s="55" t="s">
        <v>17</v>
      </c>
      <c r="C144" s="92" t="s">
        <v>18</v>
      </c>
      <c r="D144" s="92"/>
      <c r="E144" s="92"/>
      <c r="F144" s="92"/>
      <c r="G144" s="92"/>
    </row>
    <row r="145" spans="1:9" ht="15.75" thickBot="1" x14ac:dyDescent="0.3">
      <c r="A145" s="14" t="s">
        <v>19</v>
      </c>
      <c r="B145" s="15">
        <v>42917</v>
      </c>
      <c r="C145" s="16">
        <v>43282</v>
      </c>
      <c r="D145" s="16">
        <v>43647</v>
      </c>
      <c r="E145" s="16">
        <v>44013</v>
      </c>
      <c r="F145" s="16">
        <v>44378</v>
      </c>
      <c r="G145" s="17">
        <v>44743</v>
      </c>
    </row>
    <row r="146" spans="1:9" x14ac:dyDescent="0.25">
      <c r="A146" s="18" t="s">
        <v>20</v>
      </c>
      <c r="B146" s="19">
        <v>11390104983.275127</v>
      </c>
      <c r="C146" s="20">
        <f>B146*Índices!$C$350/Índices!$C$338</f>
        <v>11715293996.199345</v>
      </c>
      <c r="D146" s="20">
        <f t="shared" ref="D146:G149" si="47">C146</f>
        <v>11715293996.199345</v>
      </c>
      <c r="E146" s="20">
        <f t="shared" si="47"/>
        <v>11715293996.199345</v>
      </c>
      <c r="F146" s="20">
        <f t="shared" si="47"/>
        <v>11715293996.199345</v>
      </c>
      <c r="G146" s="21">
        <f t="shared" si="47"/>
        <v>11715293996.199345</v>
      </c>
    </row>
    <row r="147" spans="1:9" x14ac:dyDescent="0.25">
      <c r="A147" s="22" t="s">
        <v>21</v>
      </c>
      <c r="B147" s="23">
        <v>0</v>
      </c>
      <c r="C147" s="24">
        <f>B147*Índices!$C$350/Índices!$C$338</f>
        <v>0</v>
      </c>
      <c r="D147" s="24">
        <f t="shared" si="47"/>
        <v>0</v>
      </c>
      <c r="E147" s="24">
        <f t="shared" si="47"/>
        <v>0</v>
      </c>
      <c r="F147" s="24">
        <f t="shared" si="47"/>
        <v>0</v>
      </c>
      <c r="G147" s="25">
        <f t="shared" si="47"/>
        <v>0</v>
      </c>
    </row>
    <row r="148" spans="1:9" x14ac:dyDescent="0.25">
      <c r="A148" s="22" t="s">
        <v>22</v>
      </c>
      <c r="B148" s="23">
        <v>225718504.11996749</v>
      </c>
      <c r="C148" s="24">
        <f>B148*Índices!$C$350/Índices!$C$338</f>
        <v>232162797.44836819</v>
      </c>
      <c r="D148" s="24">
        <f t="shared" si="47"/>
        <v>232162797.44836819</v>
      </c>
      <c r="E148" s="24">
        <f t="shared" si="47"/>
        <v>232162797.44836819</v>
      </c>
      <c r="F148" s="24">
        <f t="shared" si="47"/>
        <v>232162797.44836819</v>
      </c>
      <c r="G148" s="25">
        <f t="shared" si="47"/>
        <v>232162797.44836819</v>
      </c>
    </row>
    <row r="149" spans="1:9" ht="15.75" thickBot="1" x14ac:dyDescent="0.3">
      <c r="A149" s="26" t="s">
        <v>23</v>
      </c>
      <c r="B149" s="27">
        <v>1618764043.1896358</v>
      </c>
      <c r="C149" s="28">
        <f>B149*Índices!$C$350/Índices!$C$338</f>
        <v>1664979972.0274303</v>
      </c>
      <c r="D149" s="28">
        <f t="shared" si="47"/>
        <v>1664979972.0274303</v>
      </c>
      <c r="E149" s="28">
        <f t="shared" si="47"/>
        <v>1664979972.0274303</v>
      </c>
      <c r="F149" s="28">
        <f t="shared" si="47"/>
        <v>1664979972.0274303</v>
      </c>
      <c r="G149" s="29">
        <f t="shared" si="47"/>
        <v>1664979972.0274303</v>
      </c>
    </row>
    <row r="150" spans="1:9" ht="15.75" thickBot="1" x14ac:dyDescent="0.3">
      <c r="A150" s="30" t="s">
        <v>24</v>
      </c>
      <c r="B150" s="31">
        <f>B146-B147-B148-B149</f>
        <v>9545622435.9655228</v>
      </c>
      <c r="C150" s="31">
        <f>C146-C147-C148-C149</f>
        <v>9818151226.723547</v>
      </c>
      <c r="D150" s="31">
        <f t="shared" ref="D150:G150" si="48">D146-D147-D148-D149</f>
        <v>9818151226.723547</v>
      </c>
      <c r="E150" s="31">
        <f t="shared" si="48"/>
        <v>9818151226.723547</v>
      </c>
      <c r="F150" s="31">
        <f t="shared" si="48"/>
        <v>9818151226.723547</v>
      </c>
      <c r="G150" s="32">
        <f t="shared" si="48"/>
        <v>9818151226.723547</v>
      </c>
      <c r="I150" s="33"/>
    </row>
    <row r="151" spans="1:9" x14ac:dyDescent="0.25">
      <c r="A151" s="34" t="s">
        <v>25</v>
      </c>
      <c r="B151" s="35">
        <v>-9197957997.4519691</v>
      </c>
      <c r="C151" s="28">
        <f>(B151+B152)*Índices!$C$350/Índices!$C$338</f>
        <v>-9762959980.0107098</v>
      </c>
      <c r="D151" s="36">
        <f>C151+C152</f>
        <v>-10065359037.793795</v>
      </c>
      <c r="E151" s="36">
        <f t="shared" ref="E151:G151" si="49">D151+D152</f>
        <v>-10367758095.57688</v>
      </c>
      <c r="F151" s="36">
        <f t="shared" si="49"/>
        <v>-10670157153.359964</v>
      </c>
      <c r="G151" s="37">
        <f t="shared" si="49"/>
        <v>-10972556211.143049</v>
      </c>
      <c r="H151" s="38"/>
      <c r="I151" s="38"/>
    </row>
    <row r="152" spans="1:9" x14ac:dyDescent="0.25">
      <c r="A152" s="22" t="s">
        <v>26</v>
      </c>
      <c r="B152" s="23">
        <f t="shared" ref="B152:G152" si="50">-B150*$I$9</f>
        <v>-294005171.02773809</v>
      </c>
      <c r="C152" s="24">
        <f t="shared" si="50"/>
        <v>-302399057.78308523</v>
      </c>
      <c r="D152" s="24">
        <f t="shared" si="50"/>
        <v>-302399057.78308523</v>
      </c>
      <c r="E152" s="24">
        <f t="shared" si="50"/>
        <v>-302399057.78308523</v>
      </c>
      <c r="F152" s="24">
        <f t="shared" si="50"/>
        <v>-302399057.78308523</v>
      </c>
      <c r="G152" s="25">
        <f t="shared" si="50"/>
        <v>-302399057.78308523</v>
      </c>
      <c r="H152" s="39"/>
      <c r="I152" s="38"/>
    </row>
    <row r="153" spans="1:9" x14ac:dyDescent="0.25">
      <c r="A153" s="40" t="s">
        <v>27</v>
      </c>
      <c r="B153" s="23">
        <v>0</v>
      </c>
      <c r="C153" s="24">
        <f>B153*Índices!$C$350/Índices!$C$338</f>
        <v>0</v>
      </c>
      <c r="D153" s="24">
        <f>C153</f>
        <v>0</v>
      </c>
      <c r="E153" s="24">
        <f>D153</f>
        <v>0</v>
      </c>
      <c r="F153" s="24">
        <f>E153</f>
        <v>0</v>
      </c>
      <c r="G153" s="25">
        <f>F153</f>
        <v>0</v>
      </c>
      <c r="H153" s="41"/>
      <c r="I153" s="38"/>
    </row>
    <row r="154" spans="1:9" x14ac:dyDescent="0.25">
      <c r="A154" s="40" t="s">
        <v>28</v>
      </c>
      <c r="B154" s="23">
        <v>189125043.41541338</v>
      </c>
      <c r="C154" s="24">
        <f>B154*Índices!$C$350/Índices!$C$338</f>
        <v>194524588.57130218</v>
      </c>
      <c r="D154" s="24">
        <f t="shared" ref="D154:G156" si="51">C154</f>
        <v>194524588.57130218</v>
      </c>
      <c r="E154" s="24">
        <f t="shared" si="51"/>
        <v>194524588.57130218</v>
      </c>
      <c r="F154" s="24">
        <f t="shared" si="51"/>
        <v>194524588.57130218</v>
      </c>
      <c r="G154" s="25">
        <f t="shared" si="51"/>
        <v>194524588.57130218</v>
      </c>
    </row>
    <row r="155" spans="1:9" x14ac:dyDescent="0.25">
      <c r="A155" s="40" t="s">
        <v>29</v>
      </c>
      <c r="B155" s="23">
        <v>115669072.01959679</v>
      </c>
      <c r="C155" s="24">
        <f>B155*Índices!$C$350/Índices!$C$338</f>
        <v>118971439.41753952</v>
      </c>
      <c r="D155" s="24">
        <f t="shared" si="51"/>
        <v>118971439.41753952</v>
      </c>
      <c r="E155" s="24">
        <f t="shared" si="51"/>
        <v>118971439.41753952</v>
      </c>
      <c r="F155" s="24">
        <f t="shared" si="51"/>
        <v>118971439.41753952</v>
      </c>
      <c r="G155" s="25">
        <f t="shared" si="51"/>
        <v>118971439.41753952</v>
      </c>
    </row>
    <row r="156" spans="1:9" ht="15.75" thickBot="1" x14ac:dyDescent="0.3">
      <c r="A156" s="42" t="s">
        <v>30</v>
      </c>
      <c r="B156" s="43">
        <v>26100334.337107722</v>
      </c>
      <c r="C156" s="28">
        <f>B156*Índices!$C$350/Índices!$C$338</f>
        <v>26845502.355535906</v>
      </c>
      <c r="D156" s="44">
        <f t="shared" si="51"/>
        <v>26845502.355535906</v>
      </c>
      <c r="E156" s="44">
        <f t="shared" si="51"/>
        <v>26845502.355535906</v>
      </c>
      <c r="F156" s="44">
        <f t="shared" si="51"/>
        <v>26845502.355535906</v>
      </c>
      <c r="G156" s="45">
        <f t="shared" si="51"/>
        <v>26845502.355535906</v>
      </c>
    </row>
    <row r="157" spans="1:9" ht="15.75" thickBot="1" x14ac:dyDescent="0.3">
      <c r="A157" s="46" t="s">
        <v>31</v>
      </c>
      <c r="B157" s="47">
        <f>B146-B153+B151-B154+B155+B156</f>
        <v>2144791348.7644494</v>
      </c>
      <c r="C157" s="48">
        <f>C146-C153+C151-C154+C155+C156</f>
        <v>1903626369.3904083</v>
      </c>
      <c r="D157" s="47">
        <f t="shared" ref="D157:G157" si="52">D146-D153+D151-D154+D155+D156</f>
        <v>1601227311.6073234</v>
      </c>
      <c r="E157" s="47">
        <f t="shared" si="52"/>
        <v>1298828253.8242385</v>
      </c>
      <c r="F157" s="47">
        <f t="shared" si="52"/>
        <v>996429196.04115343</v>
      </c>
      <c r="G157" s="49">
        <f t="shared" si="52"/>
        <v>694030138.25806856</v>
      </c>
    </row>
    <row r="158" spans="1:9" ht="15.75" thickBot="1" x14ac:dyDescent="0.3">
      <c r="A158" s="46" t="s">
        <v>32</v>
      </c>
      <c r="B158" s="48">
        <f t="shared" ref="B158:G158" si="53">-B152</f>
        <v>294005171.02773809</v>
      </c>
      <c r="C158" s="48">
        <f t="shared" si="53"/>
        <v>302399057.78308523</v>
      </c>
      <c r="D158" s="47">
        <f t="shared" si="53"/>
        <v>302399057.78308523</v>
      </c>
      <c r="E158" s="47">
        <f t="shared" si="53"/>
        <v>302399057.78308523</v>
      </c>
      <c r="F158" s="47">
        <f t="shared" si="53"/>
        <v>302399057.78308523</v>
      </c>
      <c r="G158" s="49">
        <f t="shared" si="53"/>
        <v>302399057.78308523</v>
      </c>
    </row>
    <row r="159" spans="1:9" ht="15.75" thickBot="1" x14ac:dyDescent="0.3">
      <c r="A159" s="46" t="s">
        <v>33</v>
      </c>
      <c r="B159" s="48">
        <f t="shared" ref="B159:G159" si="54">B157*$B$16</f>
        <v>215779008.42115065</v>
      </c>
      <c r="C159" s="48">
        <f t="shared" si="54"/>
        <v>191516349.89018652</v>
      </c>
      <c r="D159" s="47">
        <f t="shared" si="54"/>
        <v>161093171.95564586</v>
      </c>
      <c r="E159" s="47">
        <f t="shared" si="54"/>
        <v>130669994.0211052</v>
      </c>
      <c r="F159" s="47">
        <f t="shared" si="54"/>
        <v>100246816.08656453</v>
      </c>
      <c r="G159" s="49">
        <f t="shared" si="54"/>
        <v>69823638.152023867</v>
      </c>
    </row>
    <row r="160" spans="1:9" ht="15.75" thickBot="1" x14ac:dyDescent="0.3">
      <c r="B160" s="7"/>
      <c r="C160" s="91" t="s">
        <v>56</v>
      </c>
      <c r="D160" s="91"/>
      <c r="E160" s="7"/>
      <c r="F160" s="7"/>
      <c r="G160" s="7"/>
    </row>
    <row r="161" spans="1:9" ht="15.75" thickBot="1" x14ac:dyDescent="0.3">
      <c r="A161" s="51" t="s">
        <v>34</v>
      </c>
      <c r="B161" s="52">
        <f>-PMT($B$16,5,NPV($B$16,C158:G158))</f>
        <v>302399057.78308529</v>
      </c>
      <c r="C161" s="89">
        <v>302399057.78308523</v>
      </c>
      <c r="D161" s="90">
        <f>B161/C161-1</f>
        <v>0</v>
      </c>
      <c r="E161" s="38"/>
    </row>
    <row r="162" spans="1:9" ht="15.75" thickBot="1" x14ac:dyDescent="0.3">
      <c r="A162" s="51" t="s">
        <v>35</v>
      </c>
      <c r="B162" s="52">
        <f>-PMT($B$16,5,NPV($B$16,C159:G159))</f>
        <v>136479686.15584934</v>
      </c>
      <c r="C162" s="89">
        <v>134574725.79433995</v>
      </c>
      <c r="D162" s="90">
        <f>B162/C162-1</f>
        <v>1.415540957089223E-2</v>
      </c>
      <c r="E162" s="38"/>
    </row>
    <row r="163" spans="1:9" ht="15.75" thickBot="1" x14ac:dyDescent="0.3">
      <c r="A163" s="61" t="s">
        <v>36</v>
      </c>
      <c r="B163" s="62">
        <f>B162+B161</f>
        <v>438878743.93893462</v>
      </c>
      <c r="D163" s="38"/>
      <c r="E163" s="38"/>
    </row>
    <row r="165" spans="1:9" ht="15.75" thickBot="1" x14ac:dyDescent="0.3">
      <c r="A165" s="2" t="s">
        <v>8</v>
      </c>
      <c r="B165" s="55" t="s">
        <v>17</v>
      </c>
      <c r="C165" s="92" t="s">
        <v>18</v>
      </c>
      <c r="D165" s="92"/>
      <c r="E165" s="92"/>
      <c r="F165" s="92"/>
      <c r="G165" s="92"/>
    </row>
    <row r="166" spans="1:9" ht="15.75" thickBot="1" x14ac:dyDescent="0.3">
      <c r="A166" s="14" t="s">
        <v>19</v>
      </c>
      <c r="B166" s="15">
        <v>42917</v>
      </c>
      <c r="C166" s="16">
        <v>43282</v>
      </c>
      <c r="D166" s="16">
        <v>43647</v>
      </c>
      <c r="E166" s="16">
        <v>44013</v>
      </c>
      <c r="F166" s="16">
        <v>44378</v>
      </c>
      <c r="G166" s="17">
        <v>44743</v>
      </c>
    </row>
    <row r="167" spans="1:9" x14ac:dyDescent="0.25">
      <c r="A167" s="18" t="s">
        <v>20</v>
      </c>
      <c r="B167" s="19">
        <v>6115524989.3350229</v>
      </c>
      <c r="C167" s="20">
        <f>B167*Índices!$C$350/Índices!$C$338</f>
        <v>6290124041.5575781</v>
      </c>
      <c r="D167" s="20">
        <f t="shared" ref="D167:G170" si="55">C167</f>
        <v>6290124041.5575781</v>
      </c>
      <c r="E167" s="20">
        <f t="shared" si="55"/>
        <v>6290124041.5575781</v>
      </c>
      <c r="F167" s="20">
        <f t="shared" si="55"/>
        <v>6290124041.5575781</v>
      </c>
      <c r="G167" s="21">
        <f t="shared" si="55"/>
        <v>6290124041.5575781</v>
      </c>
    </row>
    <row r="168" spans="1:9" x14ac:dyDescent="0.25">
      <c r="A168" s="22" t="s">
        <v>21</v>
      </c>
      <c r="B168" s="23">
        <v>3764835.9861873896</v>
      </c>
      <c r="C168" s="24">
        <f>B168*Índices!$C$350/Índices!$C$338</f>
        <v>3872322.5545699941</v>
      </c>
      <c r="D168" s="24">
        <f t="shared" si="55"/>
        <v>3872322.5545699941</v>
      </c>
      <c r="E168" s="24"/>
      <c r="F168" s="24"/>
      <c r="G168" s="25"/>
    </row>
    <row r="169" spans="1:9" x14ac:dyDescent="0.25">
      <c r="A169" s="22" t="s">
        <v>22</v>
      </c>
      <c r="B169" s="23">
        <v>34113034.348233856</v>
      </c>
      <c r="C169" s="24">
        <f>B169*Índices!$C$350/Índices!$C$338</f>
        <v>35086966.018208891</v>
      </c>
      <c r="D169" s="24">
        <f t="shared" si="55"/>
        <v>35086966.018208891</v>
      </c>
      <c r="E169" s="24"/>
      <c r="F169" s="24"/>
      <c r="G169" s="25"/>
    </row>
    <row r="170" spans="1:9" ht="15.75" thickBot="1" x14ac:dyDescent="0.3">
      <c r="A170" s="26" t="s">
        <v>23</v>
      </c>
      <c r="B170" s="27">
        <v>607999285.74189711</v>
      </c>
      <c r="C170" s="28">
        <f>B170*Índices!$C$350/Índices!$C$338</f>
        <v>625357746.25471544</v>
      </c>
      <c r="D170" s="28">
        <f t="shared" si="55"/>
        <v>625357746.25471544</v>
      </c>
      <c r="E170" s="28"/>
      <c r="F170" s="28"/>
      <c r="G170" s="29"/>
    </row>
    <row r="171" spans="1:9" ht="15.75" thickBot="1" x14ac:dyDescent="0.3">
      <c r="A171" s="30" t="s">
        <v>24</v>
      </c>
      <c r="B171" s="31">
        <f>B167-B168-B169-B170</f>
        <v>5469647833.2587051</v>
      </c>
      <c r="C171" s="31">
        <f>C167-C168-C169-C170</f>
        <v>5625807006.7300835</v>
      </c>
      <c r="D171" s="31">
        <f t="shared" ref="D171" si="56">D167-D168-D169-D170</f>
        <v>5625807006.7300835</v>
      </c>
      <c r="E171" s="31"/>
      <c r="F171" s="31"/>
      <c r="G171" s="32"/>
      <c r="I171" s="33"/>
    </row>
    <row r="172" spans="1:9" x14ac:dyDescent="0.25">
      <c r="A172" s="34" t="s">
        <v>25</v>
      </c>
      <c r="B172" s="35">
        <v>-5632383197.8663883</v>
      </c>
      <c r="C172" s="28">
        <f>(B172+B173)*Índices!$C$350/Índices!$C$338</f>
        <v>-5967588504.8607216</v>
      </c>
      <c r="D172" s="36">
        <f>C172+C173</f>
        <v>-6141988522.0693541</v>
      </c>
      <c r="E172" s="36">
        <f t="shared" ref="E172:G172" si="57">D172+D173</f>
        <v>-6290124041.5575781</v>
      </c>
      <c r="F172" s="36">
        <f t="shared" si="57"/>
        <v>-6290124041.5575781</v>
      </c>
      <c r="G172" s="37">
        <f t="shared" si="57"/>
        <v>-6290124041.5575781</v>
      </c>
      <c r="H172" s="38"/>
      <c r="I172" s="38"/>
    </row>
    <row r="173" spans="1:9" x14ac:dyDescent="0.25">
      <c r="A173" s="22" t="s">
        <v>26</v>
      </c>
      <c r="B173" s="23">
        <f>-B171*$I$10</f>
        <v>-169559082.83101985</v>
      </c>
      <c r="C173" s="24">
        <f>-C171*$I$10</f>
        <v>-174400017.20863259</v>
      </c>
      <c r="D173" s="56">
        <f>-(D167+D172)</f>
        <v>-148135519.48822403</v>
      </c>
      <c r="E173" s="24"/>
      <c r="F173" s="24"/>
      <c r="G173" s="25"/>
      <c r="H173" s="39"/>
      <c r="I173" s="38"/>
    </row>
    <row r="174" spans="1:9" x14ac:dyDescent="0.25">
      <c r="A174" s="40" t="s">
        <v>27</v>
      </c>
      <c r="B174" s="23">
        <v>3591614.4352578144</v>
      </c>
      <c r="C174" s="24">
        <f>B174*Índices!$C$350/Índices!$C$338</f>
        <v>3694155.5053112372</v>
      </c>
      <c r="D174" s="24">
        <f t="shared" ref="D174:G177" si="58">C174</f>
        <v>3694155.5053112372</v>
      </c>
      <c r="E174" s="24"/>
      <c r="F174" s="24"/>
      <c r="G174" s="25"/>
      <c r="H174" s="41"/>
      <c r="I174" s="38"/>
    </row>
    <row r="175" spans="1:9" x14ac:dyDescent="0.25">
      <c r="A175" s="40" t="s">
        <v>28</v>
      </c>
      <c r="B175" s="23">
        <v>32375352.007383589</v>
      </c>
      <c r="C175" s="24">
        <f>B175*Índices!$C$350/Índices!$C$338</f>
        <v>33299672.615298469</v>
      </c>
      <c r="D175" s="24">
        <f t="shared" si="58"/>
        <v>33299672.615298469</v>
      </c>
      <c r="E175" s="24"/>
      <c r="F175" s="24"/>
      <c r="G175" s="25"/>
    </row>
    <row r="176" spans="1:9" x14ac:dyDescent="0.25">
      <c r="A176" s="40" t="s">
        <v>29</v>
      </c>
      <c r="B176" s="23">
        <v>143479707.16159582</v>
      </c>
      <c r="C176" s="24">
        <f>B176*Índices!$C$350/Índices!$C$338</f>
        <v>147576071.89353168</v>
      </c>
      <c r="D176" s="24">
        <f t="shared" si="58"/>
        <v>147576071.89353168</v>
      </c>
      <c r="E176" s="24">
        <f t="shared" si="58"/>
        <v>147576071.89353168</v>
      </c>
      <c r="F176" s="24">
        <f t="shared" si="58"/>
        <v>147576071.89353168</v>
      </c>
      <c r="G176" s="25">
        <f t="shared" si="58"/>
        <v>147576071.89353168</v>
      </c>
    </row>
    <row r="177" spans="1:9" ht="15.75" thickBot="1" x14ac:dyDescent="0.3">
      <c r="A177" s="42" t="s">
        <v>30</v>
      </c>
      <c r="B177" s="43">
        <v>272252.23509260337</v>
      </c>
      <c r="C177" s="28">
        <f>B177*Índices!$C$350/Índices!$C$338</f>
        <v>280025.0726323956</v>
      </c>
      <c r="D177" s="44">
        <f t="shared" si="58"/>
        <v>280025.0726323956</v>
      </c>
      <c r="E177" s="44">
        <f t="shared" si="58"/>
        <v>280025.0726323956</v>
      </c>
      <c r="F177" s="44">
        <f t="shared" si="58"/>
        <v>280025.0726323956</v>
      </c>
      <c r="G177" s="45">
        <f t="shared" si="58"/>
        <v>280025.0726323956</v>
      </c>
    </row>
    <row r="178" spans="1:9" ht="15.75" thickBot="1" x14ac:dyDescent="0.3">
      <c r="A178" s="46" t="s">
        <v>31</v>
      </c>
      <c r="B178" s="47">
        <f>B167-B174+B172-B175+B176+B177</f>
        <v>590926784.42268157</v>
      </c>
      <c r="C178" s="48">
        <f>C167-C174+C172-C175+C176+C177</f>
        <v>433397805.54241109</v>
      </c>
      <c r="D178" s="47">
        <f t="shared" ref="D178:G178" si="59">D167-D174+D172-D175+D176+D177</f>
        <v>258997788.33377865</v>
      </c>
      <c r="E178" s="47">
        <f t="shared" si="59"/>
        <v>147856096.96616408</v>
      </c>
      <c r="F178" s="47">
        <f t="shared" si="59"/>
        <v>147856096.96616408</v>
      </c>
      <c r="G178" s="49">
        <f t="shared" si="59"/>
        <v>147856096.96616408</v>
      </c>
    </row>
    <row r="179" spans="1:9" ht="15.75" thickBot="1" x14ac:dyDescent="0.3">
      <c r="A179" s="46" t="s">
        <v>32</v>
      </c>
      <c r="B179" s="48">
        <f t="shared" ref="B179:G179" si="60">-B173</f>
        <v>169559082.83101985</v>
      </c>
      <c r="C179" s="48">
        <f t="shared" si="60"/>
        <v>174400017.20863259</v>
      </c>
      <c r="D179" s="47">
        <f t="shared" si="60"/>
        <v>148135519.48822403</v>
      </c>
      <c r="E179" s="47">
        <f t="shared" si="60"/>
        <v>0</v>
      </c>
      <c r="F179" s="47">
        <f t="shared" si="60"/>
        <v>0</v>
      </c>
      <c r="G179" s="49">
        <f t="shared" si="60"/>
        <v>0</v>
      </c>
    </row>
    <row r="180" spans="1:9" ht="15.75" thickBot="1" x14ac:dyDescent="0.3">
      <c r="A180" s="46" t="s">
        <v>33</v>
      </c>
      <c r="B180" s="48">
        <f t="shared" ref="B180:D180" si="61">B178*$B$16</f>
        <v>59450815.887372807</v>
      </c>
      <c r="C180" s="48">
        <f t="shared" si="61"/>
        <v>43602445.890933476</v>
      </c>
      <c r="D180" s="47">
        <f t="shared" si="61"/>
        <v>26056747.18994379</v>
      </c>
      <c r="E180" s="47">
        <f>E178*$B$16</f>
        <v>14875219.452353477</v>
      </c>
      <c r="F180" s="47">
        <f t="shared" ref="F180:G180" si="62">F178*$B$16</f>
        <v>14875219.452353477</v>
      </c>
      <c r="G180" s="49">
        <f t="shared" si="62"/>
        <v>14875219.452353477</v>
      </c>
    </row>
    <row r="181" spans="1:9" ht="15.75" thickBot="1" x14ac:dyDescent="0.3">
      <c r="B181" s="7"/>
      <c r="C181" s="91" t="s">
        <v>56</v>
      </c>
      <c r="D181" s="91"/>
      <c r="E181" s="7"/>
      <c r="F181" s="7"/>
      <c r="G181" s="7"/>
    </row>
    <row r="182" spans="1:9" ht="15.75" thickBot="1" x14ac:dyDescent="0.3">
      <c r="A182" s="51" t="s">
        <v>34</v>
      </c>
      <c r="B182" s="52">
        <f>-PMT($B$16,5,NPV($B$16,C179:G179))</f>
        <v>74175692.066984445</v>
      </c>
      <c r="C182" s="89">
        <v>70966546.944531232</v>
      </c>
      <c r="D182" s="90">
        <f>B182/C182-1</f>
        <v>4.5220533626379567E-2</v>
      </c>
      <c r="E182" s="38"/>
    </row>
    <row r="183" spans="1:9" ht="15.75" thickBot="1" x14ac:dyDescent="0.3">
      <c r="A183" s="51" t="s">
        <v>35</v>
      </c>
      <c r="B183" s="52">
        <f>-PMT($B$16,5,NPV($B$16,C180:G180))</f>
        <v>24210156.966666169</v>
      </c>
      <c r="C183" s="89">
        <v>23757035.903827321</v>
      </c>
      <c r="D183" s="90">
        <f>B183/C183-1</f>
        <v>1.9073131205137095E-2</v>
      </c>
      <c r="E183" s="38"/>
    </row>
    <row r="184" spans="1:9" ht="15.75" thickBot="1" x14ac:dyDescent="0.3">
      <c r="A184" s="61" t="s">
        <v>36</v>
      </c>
      <c r="B184" s="62">
        <f>B183+B182</f>
        <v>98385849.033650607</v>
      </c>
      <c r="D184" s="38"/>
      <c r="E184" s="38"/>
    </row>
    <row r="186" spans="1:9" ht="15.75" thickBot="1" x14ac:dyDescent="0.3">
      <c r="A186" s="2" t="s">
        <v>9</v>
      </c>
      <c r="B186" s="55" t="s">
        <v>17</v>
      </c>
      <c r="C186" s="92" t="s">
        <v>18</v>
      </c>
      <c r="D186" s="92"/>
      <c r="E186" s="92"/>
      <c r="F186" s="92"/>
      <c r="G186" s="92"/>
    </row>
    <row r="187" spans="1:9" ht="15.75" thickBot="1" x14ac:dyDescent="0.3">
      <c r="A187" s="14" t="s">
        <v>19</v>
      </c>
      <c r="B187" s="15">
        <v>42917</v>
      </c>
      <c r="C187" s="16">
        <v>43282</v>
      </c>
      <c r="D187" s="16">
        <v>43647</v>
      </c>
      <c r="E187" s="16">
        <v>44013</v>
      </c>
      <c r="F187" s="16">
        <v>44378</v>
      </c>
      <c r="G187" s="17">
        <v>44743</v>
      </c>
    </row>
    <row r="188" spans="1:9" x14ac:dyDescent="0.25">
      <c r="A188" s="18" t="s">
        <v>20</v>
      </c>
      <c r="B188" s="19">
        <v>50241054907.080284</v>
      </c>
      <c r="C188" s="20">
        <f>B188*Índices!$C$350/Índices!$C$338</f>
        <v>51675443710.124222</v>
      </c>
      <c r="D188" s="20">
        <f t="shared" ref="D188:G191" si="63">C188</f>
        <v>51675443710.124222</v>
      </c>
      <c r="E188" s="20">
        <f t="shared" si="63"/>
        <v>51675443710.124222</v>
      </c>
      <c r="F188" s="20">
        <f t="shared" si="63"/>
        <v>51675443710.124222</v>
      </c>
      <c r="G188" s="21">
        <f t="shared" si="63"/>
        <v>51675443710.124222</v>
      </c>
    </row>
    <row r="189" spans="1:9" x14ac:dyDescent="0.25">
      <c r="A189" s="22" t="s">
        <v>21</v>
      </c>
      <c r="B189" s="23">
        <v>59926624.900862806</v>
      </c>
      <c r="C189" s="24">
        <f>B189*Índices!$C$350/Índices!$C$338</f>
        <v>61637538.0160629</v>
      </c>
      <c r="D189" s="24">
        <f t="shared" si="63"/>
        <v>61637538.0160629</v>
      </c>
      <c r="E189" s="24">
        <f t="shared" si="63"/>
        <v>61637538.0160629</v>
      </c>
      <c r="F189" s="24">
        <f t="shared" si="63"/>
        <v>61637538.0160629</v>
      </c>
      <c r="G189" s="25">
        <f t="shared" si="63"/>
        <v>61637538.0160629</v>
      </c>
    </row>
    <row r="190" spans="1:9" x14ac:dyDescent="0.25">
      <c r="A190" s="22" t="s">
        <v>22</v>
      </c>
      <c r="B190" s="23">
        <v>83701544.976354301</v>
      </c>
      <c r="C190" s="24">
        <f>B190*Índices!$C$350/Índices!$C$338</f>
        <v>86091235.223376587</v>
      </c>
      <c r="D190" s="24">
        <f t="shared" si="63"/>
        <v>86091235.223376587</v>
      </c>
      <c r="E190" s="24">
        <f t="shared" si="63"/>
        <v>86091235.223376587</v>
      </c>
      <c r="F190" s="24">
        <f t="shared" si="63"/>
        <v>86091235.223376587</v>
      </c>
      <c r="G190" s="25">
        <f t="shared" si="63"/>
        <v>86091235.223376587</v>
      </c>
    </row>
    <row r="191" spans="1:9" ht="15.75" thickBot="1" x14ac:dyDescent="0.3">
      <c r="A191" s="26" t="s">
        <v>23</v>
      </c>
      <c r="B191" s="27">
        <v>14358065092.075575</v>
      </c>
      <c r="C191" s="28">
        <f>B191*Índices!$C$350/Índices!$C$338</f>
        <v>14767989761.044796</v>
      </c>
      <c r="D191" s="28">
        <f t="shared" si="63"/>
        <v>14767989761.044796</v>
      </c>
      <c r="E191" s="28">
        <f t="shared" si="63"/>
        <v>14767989761.044796</v>
      </c>
      <c r="F191" s="28">
        <f t="shared" si="63"/>
        <v>14767989761.044796</v>
      </c>
      <c r="G191" s="29">
        <f t="shared" si="63"/>
        <v>14767989761.044796</v>
      </c>
    </row>
    <row r="192" spans="1:9" ht="15.75" thickBot="1" x14ac:dyDescent="0.3">
      <c r="A192" s="30" t="s">
        <v>24</v>
      </c>
      <c r="B192" s="31">
        <f>B188-B189-B190-B191</f>
        <v>35739361645.127487</v>
      </c>
      <c r="C192" s="31">
        <f>C188-C189-C190-C191</f>
        <v>36759725175.839996</v>
      </c>
      <c r="D192" s="31">
        <f t="shared" ref="D192:G192" si="64">D188-D189-D190-D191</f>
        <v>36759725175.839996</v>
      </c>
      <c r="E192" s="31">
        <f t="shared" si="64"/>
        <v>36759725175.839996</v>
      </c>
      <c r="F192" s="31">
        <f t="shared" si="64"/>
        <v>36759725175.839996</v>
      </c>
      <c r="G192" s="32">
        <f t="shared" si="64"/>
        <v>36759725175.839996</v>
      </c>
      <c r="I192" s="33"/>
    </row>
    <row r="193" spans="1:9" x14ac:dyDescent="0.25">
      <c r="A193" s="34" t="s">
        <v>25</v>
      </c>
      <c r="B193" s="35">
        <v>-43382641103.580475</v>
      </c>
      <c r="C193" s="28">
        <f>(B193+B194)*Índices!$C$350/Índices!$C$338</f>
        <v>-45676225392.449776</v>
      </c>
      <c r="D193" s="36">
        <f>C193+C194</f>
        <v>-46731229504.996384</v>
      </c>
      <c r="E193" s="36">
        <f t="shared" ref="E193:G193" si="65">D193+D194</f>
        <v>-47786233617.542992</v>
      </c>
      <c r="F193" s="36">
        <f t="shared" si="65"/>
        <v>-48841237730.0896</v>
      </c>
      <c r="G193" s="37">
        <f t="shared" si="65"/>
        <v>-49896241842.636208</v>
      </c>
      <c r="H193" s="38"/>
      <c r="I193" s="38"/>
    </row>
    <row r="194" spans="1:9" x14ac:dyDescent="0.25">
      <c r="A194" s="22" t="s">
        <v>26</v>
      </c>
      <c r="B194" s="23">
        <f t="shared" ref="B194:G194" si="66">-B192*$I$11</f>
        <v>-1025719679.2151588</v>
      </c>
      <c r="C194" s="24">
        <f t="shared" si="66"/>
        <v>-1055004112.5466079</v>
      </c>
      <c r="D194" s="24">
        <f t="shared" si="66"/>
        <v>-1055004112.5466079</v>
      </c>
      <c r="E194" s="24">
        <f t="shared" si="66"/>
        <v>-1055004112.5466079</v>
      </c>
      <c r="F194" s="24">
        <f t="shared" si="66"/>
        <v>-1055004112.5466079</v>
      </c>
      <c r="G194" s="25">
        <f t="shared" si="66"/>
        <v>-1055004112.5466079</v>
      </c>
      <c r="H194" s="39"/>
      <c r="I194" s="38"/>
    </row>
    <row r="195" spans="1:9" x14ac:dyDescent="0.25">
      <c r="A195" s="40" t="s">
        <v>27</v>
      </c>
      <c r="B195" s="23">
        <v>59926624.900862806</v>
      </c>
      <c r="C195" s="24">
        <f>B195*Índices!$C$350/Índices!$C$338</f>
        <v>61637538.0160629</v>
      </c>
      <c r="D195" s="24">
        <f>C195</f>
        <v>61637538.0160629</v>
      </c>
      <c r="E195" s="24">
        <f>D195</f>
        <v>61637538.0160629</v>
      </c>
      <c r="F195" s="24">
        <f>E195</f>
        <v>61637538.0160629</v>
      </c>
      <c r="G195" s="25">
        <f>F195</f>
        <v>61637538.0160629</v>
      </c>
      <c r="H195" s="41"/>
      <c r="I195" s="38"/>
    </row>
    <row r="196" spans="1:9" x14ac:dyDescent="0.25">
      <c r="A196" s="40" t="s">
        <v>28</v>
      </c>
      <c r="B196" s="23">
        <v>78303739.242323577</v>
      </c>
      <c r="C196" s="24">
        <f>B196*Índices!$C$350/Índices!$C$338</f>
        <v>80539321.417367294</v>
      </c>
      <c r="D196" s="24">
        <f t="shared" ref="D196:G198" si="67">C196</f>
        <v>80539321.417367294</v>
      </c>
      <c r="E196" s="24">
        <f t="shared" si="67"/>
        <v>80539321.417367294</v>
      </c>
      <c r="F196" s="24">
        <f t="shared" si="67"/>
        <v>80539321.417367294</v>
      </c>
      <c r="G196" s="25">
        <f t="shared" si="67"/>
        <v>80539321.417367294</v>
      </c>
    </row>
    <row r="197" spans="1:9" x14ac:dyDescent="0.25">
      <c r="A197" s="40" t="s">
        <v>29</v>
      </c>
      <c r="B197" s="23">
        <v>748232561.71850348</v>
      </c>
      <c r="C197" s="24">
        <f>B197*Índices!$C$350/Índices!$C$338</f>
        <v>769594700.92093205</v>
      </c>
      <c r="D197" s="24">
        <f t="shared" si="67"/>
        <v>769594700.92093205</v>
      </c>
      <c r="E197" s="24">
        <f t="shared" si="67"/>
        <v>769594700.92093205</v>
      </c>
      <c r="F197" s="24">
        <f t="shared" si="67"/>
        <v>769594700.92093205</v>
      </c>
      <c r="G197" s="25">
        <f t="shared" si="67"/>
        <v>769594700.92093205</v>
      </c>
    </row>
    <row r="198" spans="1:9" ht="15.75" thickBot="1" x14ac:dyDescent="0.3">
      <c r="A198" s="42" t="s">
        <v>30</v>
      </c>
      <c r="B198" s="43">
        <v>15456830.705307331</v>
      </c>
      <c r="C198" s="28">
        <f>B198*Índices!$C$350/Índices!$C$338</f>
        <v>15898125.278744204</v>
      </c>
      <c r="D198" s="44">
        <f t="shared" si="67"/>
        <v>15898125.278744204</v>
      </c>
      <c r="E198" s="44">
        <f t="shared" si="67"/>
        <v>15898125.278744204</v>
      </c>
      <c r="F198" s="44">
        <f t="shared" si="67"/>
        <v>15898125.278744204</v>
      </c>
      <c r="G198" s="45">
        <f t="shared" si="67"/>
        <v>15898125.278744204</v>
      </c>
    </row>
    <row r="199" spans="1:9" ht="15.75" thickBot="1" x14ac:dyDescent="0.3">
      <c r="A199" s="46" t="s">
        <v>31</v>
      </c>
      <c r="B199" s="47">
        <f>B188-B195+B193-B196+B197+B198</f>
        <v>7483872831.7804317</v>
      </c>
      <c r="C199" s="48">
        <f>C188-C195+C193-C196+C197+C198</f>
        <v>6642534284.4406948</v>
      </c>
      <c r="D199" s="47">
        <f t="shared" ref="D199:G199" si="68">D188-D195+D193-D196+D197+D198</f>
        <v>5587530171.8940868</v>
      </c>
      <c r="E199" s="47">
        <f t="shared" si="68"/>
        <v>4532526059.3474789</v>
      </c>
      <c r="F199" s="47">
        <f t="shared" si="68"/>
        <v>3477521946.8008714</v>
      </c>
      <c r="G199" s="49">
        <f t="shared" si="68"/>
        <v>2422517834.2542634</v>
      </c>
    </row>
    <row r="200" spans="1:9" ht="15.75" thickBot="1" x14ac:dyDescent="0.3">
      <c r="A200" s="46" t="s">
        <v>32</v>
      </c>
      <c r="B200" s="48">
        <f t="shared" ref="B200:G200" si="69">-B194</f>
        <v>1025719679.2151588</v>
      </c>
      <c r="C200" s="48">
        <f t="shared" si="69"/>
        <v>1055004112.5466079</v>
      </c>
      <c r="D200" s="47">
        <f t="shared" si="69"/>
        <v>1055004112.5466079</v>
      </c>
      <c r="E200" s="47">
        <f t="shared" si="69"/>
        <v>1055004112.5466079</v>
      </c>
      <c r="F200" s="47">
        <f t="shared" si="69"/>
        <v>1055004112.5466079</v>
      </c>
      <c r="G200" s="49">
        <f t="shared" si="69"/>
        <v>1055004112.5466079</v>
      </c>
    </row>
    <row r="201" spans="1:9" ht="15.75" thickBot="1" x14ac:dyDescent="0.3">
      <c r="A201" s="46" t="s">
        <v>33</v>
      </c>
      <c r="B201" s="48">
        <f t="shared" ref="B201:G201" si="70">B199*$B$16</f>
        <v>752922963.68215251</v>
      </c>
      <c r="C201" s="48">
        <f t="shared" si="70"/>
        <v>668279206.79827595</v>
      </c>
      <c r="D201" s="47">
        <f t="shared" si="70"/>
        <v>562139399.11176872</v>
      </c>
      <c r="E201" s="47">
        <f t="shared" si="70"/>
        <v>455999591.4252615</v>
      </c>
      <c r="F201" s="47">
        <f t="shared" si="70"/>
        <v>349859783.73875433</v>
      </c>
      <c r="G201" s="49">
        <f t="shared" si="70"/>
        <v>243719976.05224711</v>
      </c>
    </row>
    <row r="202" spans="1:9" ht="15.75" thickBot="1" x14ac:dyDescent="0.3">
      <c r="B202" s="7"/>
      <c r="C202" s="91" t="s">
        <v>56</v>
      </c>
      <c r="D202" s="91"/>
      <c r="E202" s="7"/>
      <c r="F202" s="7"/>
      <c r="G202" s="7"/>
    </row>
    <row r="203" spans="1:9" ht="15.75" thickBot="1" x14ac:dyDescent="0.3">
      <c r="A203" s="51" t="s">
        <v>34</v>
      </c>
      <c r="B203" s="52">
        <f>-PMT($B$16,5,NPV($B$16,C200:G200))</f>
        <v>1055004112.5466079</v>
      </c>
      <c r="C203" s="89">
        <v>1055004112.5466077</v>
      </c>
      <c r="D203" s="90">
        <f>B203/C203-1</f>
        <v>0</v>
      </c>
      <c r="E203" s="38"/>
    </row>
    <row r="204" spans="1:9" ht="15.75" thickBot="1" x14ac:dyDescent="0.3">
      <c r="A204" s="51" t="s">
        <v>35</v>
      </c>
      <c r="B204" s="52">
        <f>-PMT($B$16,5,NPV($B$16,C201:G201))</f>
        <v>476268335.44754416</v>
      </c>
      <c r="C204" s="89">
        <v>469622345.77295876</v>
      </c>
      <c r="D204" s="90">
        <f>B204/C204-1</f>
        <v>1.4151774791820504E-2</v>
      </c>
      <c r="E204" s="38"/>
    </row>
    <row r="205" spans="1:9" ht="15.75" thickBot="1" x14ac:dyDescent="0.3">
      <c r="A205" s="61" t="s">
        <v>36</v>
      </c>
      <c r="B205" s="62">
        <f>B204+B203</f>
        <v>1531272447.9941521</v>
      </c>
      <c r="D205" s="38"/>
      <c r="E205" s="38"/>
    </row>
  </sheetData>
  <mergeCells count="20">
    <mergeCell ref="C81:G81"/>
    <mergeCell ref="A12:B12"/>
    <mergeCell ref="A1:E1"/>
    <mergeCell ref="C18:G18"/>
    <mergeCell ref="C39:G39"/>
    <mergeCell ref="C60:G60"/>
    <mergeCell ref="C34:D34"/>
    <mergeCell ref="C55:D55"/>
    <mergeCell ref="C76:D76"/>
    <mergeCell ref="C202:D202"/>
    <mergeCell ref="C97:D97"/>
    <mergeCell ref="C118:D118"/>
    <mergeCell ref="C139:D139"/>
    <mergeCell ref="C160:D160"/>
    <mergeCell ref="C181:D181"/>
    <mergeCell ref="C102:G102"/>
    <mergeCell ref="C123:G123"/>
    <mergeCell ref="C144:G144"/>
    <mergeCell ref="C165:G165"/>
    <mergeCell ref="C186:G18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2"/>
  <sheetViews>
    <sheetView workbookViewId="0">
      <selection activeCell="G17" sqref="G17"/>
    </sheetView>
  </sheetViews>
  <sheetFormatPr defaultRowHeight="15" x14ac:dyDescent="0.25"/>
  <cols>
    <col min="1" max="1" width="17" style="78" customWidth="1"/>
    <col min="2" max="5" width="21.140625" style="78" customWidth="1"/>
    <col min="6" max="6" width="9.140625" style="78"/>
    <col min="7" max="7" width="20.85546875" style="78" customWidth="1"/>
    <col min="8" max="8" width="9.140625" style="78"/>
    <col min="9" max="9" width="16.140625" style="78" customWidth="1"/>
    <col min="10" max="16384" width="9.140625" style="78"/>
  </cols>
  <sheetData>
    <row r="1" spans="1:10" ht="18.75" customHeight="1" x14ac:dyDescent="0.25">
      <c r="A1" s="98" t="s">
        <v>47</v>
      </c>
      <c r="B1" s="98"/>
      <c r="C1" s="98"/>
      <c r="D1" s="98"/>
      <c r="E1" s="98"/>
    </row>
    <row r="2" spans="1:10" ht="15.75" x14ac:dyDescent="0.25">
      <c r="A2" s="99" t="s">
        <v>0</v>
      </c>
      <c r="B2" s="102" t="s">
        <v>52</v>
      </c>
      <c r="C2" s="103"/>
      <c r="D2" s="103"/>
      <c r="E2" s="104"/>
    </row>
    <row r="3" spans="1:10" ht="15.75" customHeight="1" x14ac:dyDescent="0.25">
      <c r="A3" s="100"/>
      <c r="B3" s="105" t="s">
        <v>42</v>
      </c>
      <c r="C3" s="79" t="s">
        <v>43</v>
      </c>
      <c r="D3" s="79" t="s">
        <v>44</v>
      </c>
      <c r="E3" s="96" t="s">
        <v>45</v>
      </c>
      <c r="G3" s="96" t="s">
        <v>54</v>
      </c>
      <c r="I3" s="96" t="s">
        <v>55</v>
      </c>
    </row>
    <row r="4" spans="1:10" ht="15.75" customHeight="1" x14ac:dyDescent="0.25">
      <c r="A4" s="101"/>
      <c r="B4" s="97"/>
      <c r="C4" s="80">
        <v>4.0000000000000001E-3</v>
      </c>
      <c r="D4" s="80">
        <v>0.01</v>
      </c>
      <c r="E4" s="97"/>
      <c r="G4" s="97"/>
      <c r="I4" s="97"/>
    </row>
    <row r="5" spans="1:10" ht="15.75" x14ac:dyDescent="0.25">
      <c r="A5" s="83" t="s">
        <v>1</v>
      </c>
      <c r="B5" s="82">
        <f>'RBSE_CAAE - Revisão Provisória'!D3</f>
        <v>141454058.77373165</v>
      </c>
      <c r="C5" s="82">
        <f t="shared" ref="C5:C13" si="0">B5*$C$4</f>
        <v>565816.23509492655</v>
      </c>
      <c r="D5" s="82">
        <f t="shared" ref="D5:D13" si="1">B5*$D$4</f>
        <v>1414540.5877373165</v>
      </c>
      <c r="E5" s="82">
        <f t="shared" ref="E5:E13" si="2">B5+C5+D5</f>
        <v>143434415.59656391</v>
      </c>
      <c r="G5" s="82">
        <v>142828458.96000001</v>
      </c>
      <c r="I5" s="82">
        <f t="shared" ref="I5:I14" si="3">E5-G5</f>
        <v>605956.63656389713</v>
      </c>
      <c r="J5" s="88">
        <f t="shared" ref="J5:J14" si="4">E5/G5-1</f>
        <v>4.2425483056818258E-3</v>
      </c>
    </row>
    <row r="6" spans="1:10" ht="15.75" x14ac:dyDescent="0.25">
      <c r="A6" s="83" t="s">
        <v>2</v>
      </c>
      <c r="B6" s="82">
        <f>'RBSE_CAAE - Revisão Provisória'!D4</f>
        <v>38025976.308298692</v>
      </c>
      <c r="C6" s="82">
        <f t="shared" si="0"/>
        <v>152103.90523319476</v>
      </c>
      <c r="D6" s="82">
        <f t="shared" si="1"/>
        <v>380259.76308298693</v>
      </c>
      <c r="E6" s="82">
        <f t="shared" si="2"/>
        <v>38558339.976614878</v>
      </c>
      <c r="G6" s="82">
        <v>38403142.899999999</v>
      </c>
      <c r="I6" s="82">
        <f t="shared" si="3"/>
        <v>155197.07661487907</v>
      </c>
      <c r="J6" s="88">
        <f t="shared" si="4"/>
        <v>4.0412597744670098E-3</v>
      </c>
    </row>
    <row r="7" spans="1:10" ht="15.75" x14ac:dyDescent="0.25">
      <c r="A7" s="83" t="s">
        <v>3</v>
      </c>
      <c r="B7" s="82">
        <f>'RBSE_CAAE - Revisão Provisória'!D5</f>
        <v>129843181.0084376</v>
      </c>
      <c r="C7" s="82">
        <f t="shared" si="0"/>
        <v>519372.72403375042</v>
      </c>
      <c r="D7" s="82">
        <f t="shared" si="1"/>
        <v>1298431.810084376</v>
      </c>
      <c r="E7" s="82">
        <f t="shared" si="2"/>
        <v>131660985.54255572</v>
      </c>
      <c r="G7" s="82">
        <v>105357862.22</v>
      </c>
      <c r="I7" s="82">
        <f t="shared" si="3"/>
        <v>26303123.322555721</v>
      </c>
      <c r="J7" s="88">
        <f t="shared" si="4"/>
        <v>0.24965505913200481</v>
      </c>
    </row>
    <row r="8" spans="1:10" ht="15.75" x14ac:dyDescent="0.25">
      <c r="A8" s="83" t="s">
        <v>4</v>
      </c>
      <c r="B8" s="82">
        <f>'RBSE_CAAE - Revisão Provisória'!D6</f>
        <v>782438414.86080492</v>
      </c>
      <c r="C8" s="82">
        <f t="shared" si="0"/>
        <v>3129753.6594432197</v>
      </c>
      <c r="D8" s="82">
        <f t="shared" si="1"/>
        <v>7824384.1486080494</v>
      </c>
      <c r="E8" s="82">
        <f t="shared" si="2"/>
        <v>793392552.66885626</v>
      </c>
      <c r="G8" s="82">
        <v>780433688.67999995</v>
      </c>
      <c r="I8" s="82">
        <f t="shared" si="3"/>
        <v>12958863.988856316</v>
      </c>
      <c r="J8" s="88">
        <f t="shared" si="4"/>
        <v>1.6604695795198854E-2</v>
      </c>
    </row>
    <row r="9" spans="1:10" ht="15.75" x14ac:dyDescent="0.25">
      <c r="A9" s="83" t="s">
        <v>5</v>
      </c>
      <c r="B9" s="82">
        <f>'RBSE_CAAE - Revisão Provisória'!D7</f>
        <v>107109029.651981</v>
      </c>
      <c r="C9" s="82">
        <f t="shared" si="0"/>
        <v>428436.11860792397</v>
      </c>
      <c r="D9" s="82">
        <f t="shared" si="1"/>
        <v>1071090.2965198099</v>
      </c>
      <c r="E9" s="82">
        <f t="shared" si="2"/>
        <v>108608556.06710874</v>
      </c>
      <c r="G9" s="82">
        <v>108265242.20999999</v>
      </c>
      <c r="I9" s="82">
        <f t="shared" si="3"/>
        <v>343313.857108742</v>
      </c>
      <c r="J9" s="88">
        <f t="shared" si="4"/>
        <v>3.1710440959695774E-3</v>
      </c>
    </row>
    <row r="10" spans="1:10" ht="15.75" x14ac:dyDescent="0.25">
      <c r="A10" s="83" t="s">
        <v>6</v>
      </c>
      <c r="B10" s="82">
        <f>'RBSE_CAAE - Revisão Provisória'!D8</f>
        <v>704860702.90021515</v>
      </c>
      <c r="C10" s="82">
        <f t="shared" si="0"/>
        <v>2819442.8116008607</v>
      </c>
      <c r="D10" s="82">
        <f t="shared" si="1"/>
        <v>7048607.0290021515</v>
      </c>
      <c r="E10" s="82">
        <f t="shared" si="2"/>
        <v>714728752.74081814</v>
      </c>
      <c r="G10" s="82">
        <v>711465088.48000002</v>
      </c>
      <c r="I10" s="82">
        <f t="shared" si="3"/>
        <v>3263664.2608181238</v>
      </c>
      <c r="J10" s="88">
        <f t="shared" si="4"/>
        <v>4.5872444251491284E-3</v>
      </c>
    </row>
    <row r="11" spans="1:10" ht="15.75" x14ac:dyDescent="0.25">
      <c r="A11" s="83" t="s">
        <v>7</v>
      </c>
      <c r="B11" s="82">
        <f>'RBSE_CAAE - Revisão Provisória'!D9</f>
        <v>438878743.93893462</v>
      </c>
      <c r="C11" s="82">
        <f t="shared" si="0"/>
        <v>1755514.9757557386</v>
      </c>
      <c r="D11" s="82">
        <f t="shared" si="1"/>
        <v>4388787.4393893462</v>
      </c>
      <c r="E11" s="82">
        <f t="shared" si="2"/>
        <v>445023046.35407972</v>
      </c>
      <c r="G11" s="82">
        <v>443091416.55000001</v>
      </c>
      <c r="I11" s="82">
        <f t="shared" si="3"/>
        <v>1931629.8040797114</v>
      </c>
      <c r="J11" s="88">
        <f t="shared" si="4"/>
        <v>4.3594385536054325E-3</v>
      </c>
    </row>
    <row r="12" spans="1:10" ht="15.75" x14ac:dyDescent="0.25">
      <c r="A12" s="83" t="s">
        <v>8</v>
      </c>
      <c r="B12" s="82">
        <f>'RBSE_CAAE - Revisão Provisória'!D10</f>
        <v>98385849.033650607</v>
      </c>
      <c r="C12" s="82">
        <f t="shared" si="0"/>
        <v>393543.39613460243</v>
      </c>
      <c r="D12" s="82">
        <f t="shared" si="1"/>
        <v>983858.49033650605</v>
      </c>
      <c r="E12" s="82">
        <f t="shared" si="2"/>
        <v>99763250.920121714</v>
      </c>
      <c r="G12" s="82">
        <v>96049713.010000005</v>
      </c>
      <c r="I12" s="82">
        <f t="shared" si="3"/>
        <v>3713537.9101217091</v>
      </c>
      <c r="J12" s="88">
        <f t="shared" si="4"/>
        <v>3.8662665340135627E-2</v>
      </c>
    </row>
    <row r="13" spans="1:10" ht="15.75" x14ac:dyDescent="0.25">
      <c r="A13" s="83" t="s">
        <v>9</v>
      </c>
      <c r="B13" s="82">
        <f>'RBSE_CAAE - Revisão Provisória'!D11</f>
        <v>1531272447.9941521</v>
      </c>
      <c r="C13" s="82">
        <f t="shared" si="0"/>
        <v>6125089.7919766083</v>
      </c>
      <c r="D13" s="82">
        <f t="shared" si="1"/>
        <v>15312724.479941521</v>
      </c>
      <c r="E13" s="82">
        <f t="shared" si="2"/>
        <v>1552710262.2660704</v>
      </c>
      <c r="G13" s="82">
        <v>1545971228.74</v>
      </c>
      <c r="I13" s="82">
        <f t="shared" si="3"/>
        <v>6739033.5260703564</v>
      </c>
      <c r="J13" s="88">
        <f t="shared" si="4"/>
        <v>4.3590937533570795E-3</v>
      </c>
    </row>
    <row r="14" spans="1:10" ht="15.75" x14ac:dyDescent="0.25">
      <c r="A14" s="79" t="s">
        <v>10</v>
      </c>
      <c r="B14" s="84">
        <f>SUM(B5:B13)</f>
        <v>3972268404.4702063</v>
      </c>
      <c r="C14" s="84">
        <f t="shared" ref="C14:E14" si="5">SUM(C5:C13)</f>
        <v>15889073.617880825</v>
      </c>
      <c r="D14" s="84">
        <f t="shared" si="5"/>
        <v>39722684.044702068</v>
      </c>
      <c r="E14" s="84">
        <f t="shared" si="5"/>
        <v>4027880162.1327891</v>
      </c>
      <c r="G14" s="84">
        <v>3971865841.7399998</v>
      </c>
      <c r="I14" s="84">
        <f t="shared" si="3"/>
        <v>56014320.392789364</v>
      </c>
      <c r="J14" s="88">
        <f t="shared" si="4"/>
        <v>1.4102772506598749E-2</v>
      </c>
    </row>
    <row r="20" spans="3:3" x14ac:dyDescent="0.25">
      <c r="C20" s="81"/>
    </row>
    <row r="21" spans="3:3" x14ac:dyDescent="0.25">
      <c r="C21" s="81"/>
    </row>
    <row r="22" spans="3:3" x14ac:dyDescent="0.25">
      <c r="C22" s="81"/>
    </row>
  </sheetData>
  <mergeCells count="7">
    <mergeCell ref="G3:G4"/>
    <mergeCell ref="I3:I4"/>
    <mergeCell ref="A1:E1"/>
    <mergeCell ref="A2:A4"/>
    <mergeCell ref="B2:E2"/>
    <mergeCell ref="B3:B4"/>
    <mergeCell ref="E3:E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2"/>
  <sheetViews>
    <sheetView topLeftCell="A326" workbookViewId="0">
      <selection activeCell="C350" sqref="A350:C350"/>
    </sheetView>
  </sheetViews>
  <sheetFormatPr defaultRowHeight="15" x14ac:dyDescent="0.25"/>
  <cols>
    <col min="1" max="1" width="9.140625" style="64"/>
    <col min="2" max="3" width="11.28515625" style="64" customWidth="1"/>
    <col min="4" max="16384" width="9.140625" style="1"/>
  </cols>
  <sheetData>
    <row r="1" spans="1:3" x14ac:dyDescent="0.25">
      <c r="A1" s="57" t="s">
        <v>37</v>
      </c>
      <c r="B1" s="57" t="s">
        <v>38</v>
      </c>
      <c r="C1" s="57" t="s">
        <v>39</v>
      </c>
    </row>
    <row r="2" spans="1:3" x14ac:dyDescent="0.25">
      <c r="A2" s="63">
        <v>32629</v>
      </c>
      <c r="B2" s="65">
        <v>2.5789999999999999E-5</v>
      </c>
      <c r="C2" s="86">
        <v>0</v>
      </c>
    </row>
    <row r="3" spans="1:3" x14ac:dyDescent="0.25">
      <c r="A3" s="63">
        <v>32660</v>
      </c>
      <c r="B3" s="65">
        <v>3.0859999999999999E-5</v>
      </c>
      <c r="C3" s="86">
        <v>0</v>
      </c>
    </row>
    <row r="4" spans="1:3" x14ac:dyDescent="0.25">
      <c r="A4" s="63">
        <v>32690</v>
      </c>
      <c r="B4" s="65">
        <v>4.1940000000000002E-5</v>
      </c>
      <c r="C4" s="86">
        <v>0</v>
      </c>
    </row>
    <row r="5" spans="1:3" x14ac:dyDescent="0.25">
      <c r="A5" s="63">
        <v>32721</v>
      </c>
      <c r="B5" s="65">
        <v>5.7429999999999997E-5</v>
      </c>
      <c r="C5" s="86">
        <v>0</v>
      </c>
    </row>
    <row r="6" spans="1:3" x14ac:dyDescent="0.25">
      <c r="A6" s="63">
        <v>32752</v>
      </c>
      <c r="B6" s="65">
        <v>8.0350000000000001E-5</v>
      </c>
      <c r="C6" s="86">
        <v>0</v>
      </c>
    </row>
    <row r="7" spans="1:3" x14ac:dyDescent="0.25">
      <c r="A7" s="63">
        <v>32782</v>
      </c>
      <c r="B7" s="65">
        <v>1.13E-4</v>
      </c>
      <c r="C7" s="86">
        <v>0</v>
      </c>
    </row>
    <row r="8" spans="1:3" x14ac:dyDescent="0.25">
      <c r="A8" s="63">
        <v>32813</v>
      </c>
      <c r="B8" s="65">
        <v>1.5873999999999999E-4</v>
      </c>
      <c r="C8" s="86">
        <v>0</v>
      </c>
    </row>
    <row r="9" spans="1:3" x14ac:dyDescent="0.25">
      <c r="A9" s="63">
        <v>32843</v>
      </c>
      <c r="B9" s="65">
        <v>2.3356000000000001E-4</v>
      </c>
      <c r="C9" s="86">
        <v>0</v>
      </c>
    </row>
    <row r="10" spans="1:3" x14ac:dyDescent="0.25">
      <c r="A10" s="63">
        <v>32874</v>
      </c>
      <c r="B10" s="65">
        <v>3.7711E-4</v>
      </c>
      <c r="C10" s="86">
        <v>0</v>
      </c>
    </row>
    <row r="11" spans="1:3" x14ac:dyDescent="0.25">
      <c r="A11" s="63">
        <v>32905</v>
      </c>
      <c r="B11" s="65">
        <v>6.8364999999999995E-4</v>
      </c>
      <c r="C11" s="86">
        <v>0</v>
      </c>
    </row>
    <row r="12" spans="1:3" x14ac:dyDescent="0.25">
      <c r="A12" s="63">
        <v>32933</v>
      </c>
      <c r="B12" s="65">
        <v>1.2575500000000001E-3</v>
      </c>
      <c r="C12" s="86">
        <v>0</v>
      </c>
    </row>
    <row r="13" spans="1:3" x14ac:dyDescent="0.25">
      <c r="A13" s="63">
        <v>32964</v>
      </c>
      <c r="B13" s="65">
        <v>1.61407E-3</v>
      </c>
      <c r="C13" s="86">
        <v>0</v>
      </c>
    </row>
    <row r="14" spans="1:3" x14ac:dyDescent="0.25">
      <c r="A14" s="63">
        <v>32994</v>
      </c>
      <c r="B14" s="65">
        <v>1.70973E-3</v>
      </c>
      <c r="C14" s="86">
        <v>0</v>
      </c>
    </row>
    <row r="15" spans="1:3" x14ac:dyDescent="0.25">
      <c r="A15" s="63">
        <v>33025</v>
      </c>
      <c r="B15" s="65">
        <v>1.87962E-3</v>
      </c>
      <c r="C15" s="86">
        <v>0</v>
      </c>
    </row>
    <row r="16" spans="1:3" x14ac:dyDescent="0.25">
      <c r="A16" s="63">
        <v>33055</v>
      </c>
      <c r="B16" s="65">
        <v>2.10539E-3</v>
      </c>
      <c r="C16" s="86">
        <v>0</v>
      </c>
    </row>
    <row r="17" spans="1:3" x14ac:dyDescent="0.25">
      <c r="A17" s="63">
        <v>33086</v>
      </c>
      <c r="B17" s="65">
        <v>2.39215E-3</v>
      </c>
      <c r="C17" s="86">
        <v>0</v>
      </c>
    </row>
    <row r="18" spans="1:3" x14ac:dyDescent="0.25">
      <c r="A18" s="63">
        <v>33117</v>
      </c>
      <c r="B18" s="65">
        <v>2.6984000000000001E-3</v>
      </c>
      <c r="C18" s="86">
        <v>0</v>
      </c>
    </row>
    <row r="19" spans="1:3" x14ac:dyDescent="0.25">
      <c r="A19" s="63">
        <v>33147</v>
      </c>
      <c r="B19" s="65">
        <v>3.0483699999999999E-3</v>
      </c>
      <c r="C19" s="86">
        <v>0</v>
      </c>
    </row>
    <row r="20" spans="1:3" x14ac:dyDescent="0.25">
      <c r="A20" s="63">
        <v>33178</v>
      </c>
      <c r="B20" s="65">
        <v>3.5622900000000001E-3</v>
      </c>
      <c r="C20" s="86">
        <v>0</v>
      </c>
    </row>
    <row r="21" spans="1:3" x14ac:dyDescent="0.25">
      <c r="A21" s="63">
        <v>33208</v>
      </c>
      <c r="B21" s="65">
        <v>4.2034799999999999E-3</v>
      </c>
      <c r="C21" s="86">
        <v>0</v>
      </c>
    </row>
    <row r="22" spans="1:3" x14ac:dyDescent="0.25">
      <c r="A22" s="63">
        <v>33239</v>
      </c>
      <c r="B22" s="65">
        <v>4.9475200000000004E-3</v>
      </c>
      <c r="C22" s="86">
        <v>0</v>
      </c>
    </row>
    <row r="23" spans="1:3" x14ac:dyDescent="0.25">
      <c r="A23" s="63">
        <v>33270</v>
      </c>
      <c r="B23" s="65">
        <v>5.9873900000000004E-3</v>
      </c>
      <c r="C23" s="86">
        <v>0</v>
      </c>
    </row>
    <row r="24" spans="1:3" x14ac:dyDescent="0.25">
      <c r="A24" s="63">
        <v>33298</v>
      </c>
      <c r="B24" s="65">
        <v>6.5374099999999996E-3</v>
      </c>
      <c r="C24" s="86">
        <v>0</v>
      </c>
    </row>
    <row r="25" spans="1:3" x14ac:dyDescent="0.25">
      <c r="A25" s="63">
        <v>33329</v>
      </c>
      <c r="B25" s="65">
        <v>7.0477600000000001E-3</v>
      </c>
      <c r="C25" s="86">
        <v>0</v>
      </c>
    </row>
    <row r="26" spans="1:3" x14ac:dyDescent="0.25">
      <c r="A26" s="63">
        <v>33359</v>
      </c>
      <c r="B26" s="65">
        <v>7.57502E-3</v>
      </c>
      <c r="C26" s="86">
        <v>0</v>
      </c>
    </row>
    <row r="27" spans="1:3" x14ac:dyDescent="0.25">
      <c r="A27" s="63">
        <v>33390</v>
      </c>
      <c r="B27" s="65">
        <v>8.2174099999999996E-3</v>
      </c>
      <c r="C27" s="86">
        <v>0</v>
      </c>
    </row>
    <row r="28" spans="1:3" x14ac:dyDescent="0.25">
      <c r="A28" s="63">
        <v>33420</v>
      </c>
      <c r="B28" s="65">
        <v>9.3037399999999996E-3</v>
      </c>
      <c r="C28" s="86">
        <v>0</v>
      </c>
    </row>
    <row r="29" spans="1:3" x14ac:dyDescent="0.25">
      <c r="A29" s="63">
        <v>33451</v>
      </c>
      <c r="B29" s="65">
        <v>1.072268E-2</v>
      </c>
      <c r="C29" s="86">
        <v>0</v>
      </c>
    </row>
    <row r="30" spans="1:3" x14ac:dyDescent="0.25">
      <c r="A30" s="63">
        <v>33482</v>
      </c>
      <c r="B30" s="65">
        <v>1.232337E-2</v>
      </c>
      <c r="C30" s="86">
        <v>0</v>
      </c>
    </row>
    <row r="31" spans="1:3" x14ac:dyDescent="0.25">
      <c r="A31" s="63">
        <v>33512</v>
      </c>
      <c r="B31" s="65">
        <v>1.5112230000000001E-2</v>
      </c>
      <c r="C31" s="86">
        <v>0</v>
      </c>
    </row>
    <row r="32" spans="1:3" x14ac:dyDescent="0.25">
      <c r="A32" s="63">
        <v>33543</v>
      </c>
      <c r="B32" s="65">
        <v>1.8984250000000001E-2</v>
      </c>
      <c r="C32" s="86">
        <v>0</v>
      </c>
    </row>
    <row r="33" spans="1:3" x14ac:dyDescent="0.25">
      <c r="A33" s="63">
        <v>33573</v>
      </c>
      <c r="B33" s="65">
        <v>2.347107E-2</v>
      </c>
      <c r="C33" s="86">
        <v>0</v>
      </c>
    </row>
    <row r="34" spans="1:3" x14ac:dyDescent="0.25">
      <c r="A34" s="63">
        <v>33604</v>
      </c>
      <c r="B34" s="65">
        <v>2.9000140000000001E-2</v>
      </c>
      <c r="C34" s="86">
        <v>0</v>
      </c>
    </row>
    <row r="35" spans="1:3" x14ac:dyDescent="0.25">
      <c r="A35" s="63">
        <v>33635</v>
      </c>
      <c r="B35" s="65">
        <v>3.7078809999999997E-2</v>
      </c>
      <c r="C35" s="86">
        <v>0</v>
      </c>
    </row>
    <row r="36" spans="1:3" x14ac:dyDescent="0.25">
      <c r="A36" s="63">
        <v>33664</v>
      </c>
      <c r="B36" s="65">
        <v>4.501144E-2</v>
      </c>
      <c r="C36" s="86">
        <v>0</v>
      </c>
    </row>
    <row r="37" spans="1:3" x14ac:dyDescent="0.25">
      <c r="A37" s="63">
        <v>33695</v>
      </c>
      <c r="B37" s="65">
        <v>5.3986060000000002E-2</v>
      </c>
      <c r="C37" s="86">
        <v>0</v>
      </c>
    </row>
    <row r="38" spans="1:3" x14ac:dyDescent="0.25">
      <c r="A38" s="63">
        <v>33725</v>
      </c>
      <c r="B38" s="65">
        <v>6.5012799999999996E-2</v>
      </c>
      <c r="C38" s="86">
        <v>0</v>
      </c>
    </row>
    <row r="39" spans="1:3" x14ac:dyDescent="0.25">
      <c r="A39" s="63">
        <v>33756</v>
      </c>
      <c r="B39" s="65">
        <v>8.0361459999999996E-2</v>
      </c>
      <c r="C39" s="86">
        <v>0</v>
      </c>
    </row>
    <row r="40" spans="1:3" x14ac:dyDescent="0.25">
      <c r="A40" s="63">
        <v>33786</v>
      </c>
      <c r="B40" s="65">
        <v>9.7908469999999997E-2</v>
      </c>
      <c r="C40" s="86">
        <v>0</v>
      </c>
    </row>
    <row r="41" spans="1:3" x14ac:dyDescent="0.25">
      <c r="A41" s="63">
        <v>33817</v>
      </c>
      <c r="B41" s="65">
        <v>0.12202180999999999</v>
      </c>
      <c r="C41" s="86">
        <v>0</v>
      </c>
    </row>
    <row r="42" spans="1:3" x14ac:dyDescent="0.25">
      <c r="A42" s="63">
        <v>33848</v>
      </c>
      <c r="B42" s="65">
        <v>0.15285811999999999</v>
      </c>
      <c r="C42" s="86">
        <v>0</v>
      </c>
    </row>
    <row r="43" spans="1:3" x14ac:dyDescent="0.25">
      <c r="A43" s="63">
        <v>33878</v>
      </c>
      <c r="B43" s="65">
        <v>0.19376498</v>
      </c>
      <c r="C43" s="86">
        <v>0</v>
      </c>
    </row>
    <row r="44" spans="1:3" x14ac:dyDescent="0.25">
      <c r="A44" s="63">
        <v>33909</v>
      </c>
      <c r="B44" s="65">
        <v>0.23916162999999999</v>
      </c>
      <c r="C44" s="86">
        <v>0</v>
      </c>
    </row>
    <row r="45" spans="1:3" x14ac:dyDescent="0.25">
      <c r="A45" s="63">
        <v>33939</v>
      </c>
      <c r="B45" s="65">
        <v>0.29913278999999998</v>
      </c>
      <c r="C45" s="86">
        <v>0</v>
      </c>
    </row>
    <row r="46" spans="1:3" x14ac:dyDescent="0.25">
      <c r="A46" s="63">
        <v>33970</v>
      </c>
      <c r="B46" s="65">
        <v>0.37638683000000001</v>
      </c>
      <c r="C46" s="86">
        <v>0</v>
      </c>
    </row>
    <row r="47" spans="1:3" x14ac:dyDescent="0.25">
      <c r="A47" s="63">
        <v>34001</v>
      </c>
      <c r="B47" s="65">
        <v>0.48335073000000001</v>
      </c>
      <c r="C47" s="86">
        <v>0</v>
      </c>
    </row>
    <row r="48" spans="1:3" x14ac:dyDescent="0.25">
      <c r="A48" s="63">
        <v>34029</v>
      </c>
      <c r="B48" s="65">
        <v>0.61023090000000002</v>
      </c>
      <c r="C48" s="86">
        <v>0</v>
      </c>
    </row>
    <row r="49" spans="1:3" x14ac:dyDescent="0.25">
      <c r="A49" s="63">
        <v>34060</v>
      </c>
      <c r="B49" s="65">
        <v>0.78617482000000005</v>
      </c>
      <c r="C49" s="86">
        <v>0</v>
      </c>
    </row>
    <row r="50" spans="1:3" x14ac:dyDescent="0.25">
      <c r="A50" s="63">
        <v>34090</v>
      </c>
      <c r="B50" s="65">
        <v>1.01968087</v>
      </c>
      <c r="C50" s="86">
        <v>0</v>
      </c>
    </row>
    <row r="51" spans="1:3" x14ac:dyDescent="0.25">
      <c r="A51" s="63">
        <v>34121</v>
      </c>
      <c r="B51" s="65">
        <v>1.3408208699999999</v>
      </c>
      <c r="C51" s="86">
        <v>0</v>
      </c>
    </row>
    <row r="52" spans="1:3" x14ac:dyDescent="0.25">
      <c r="A52" s="63">
        <v>34151</v>
      </c>
      <c r="B52" s="65">
        <v>1.75984608</v>
      </c>
      <c r="C52" s="86">
        <v>0</v>
      </c>
    </row>
    <row r="53" spans="1:3" x14ac:dyDescent="0.25">
      <c r="A53" s="63">
        <v>34182</v>
      </c>
      <c r="B53" s="65">
        <v>2.31923637</v>
      </c>
      <c r="C53" s="86">
        <v>0</v>
      </c>
    </row>
    <row r="54" spans="1:3" x14ac:dyDescent="0.25">
      <c r="A54" s="63">
        <v>34213</v>
      </c>
      <c r="B54" s="65">
        <v>3.1375231000000001</v>
      </c>
      <c r="C54" s="86">
        <v>0</v>
      </c>
    </row>
    <row r="55" spans="1:3" x14ac:dyDescent="0.25">
      <c r="A55" s="63">
        <v>34243</v>
      </c>
      <c r="B55" s="65">
        <v>4.2367972299999996</v>
      </c>
      <c r="C55" s="86">
        <v>0</v>
      </c>
    </row>
    <row r="56" spans="1:3" x14ac:dyDescent="0.25">
      <c r="A56" s="63">
        <v>34274</v>
      </c>
      <c r="B56" s="65">
        <v>5.7685216500000003</v>
      </c>
      <c r="C56" s="86">
        <v>0</v>
      </c>
    </row>
    <row r="57" spans="1:3" x14ac:dyDescent="0.25">
      <c r="A57" s="63">
        <v>34304</v>
      </c>
      <c r="B57" s="65">
        <v>7.9792505900000004</v>
      </c>
      <c r="C57" s="86">
        <v>0</v>
      </c>
    </row>
    <row r="58" spans="1:3" x14ac:dyDescent="0.25">
      <c r="A58" s="63">
        <v>34335</v>
      </c>
      <c r="B58" s="65">
        <v>11.0967647</v>
      </c>
      <c r="C58" s="86">
        <v>0</v>
      </c>
    </row>
    <row r="59" spans="1:3" x14ac:dyDescent="0.25">
      <c r="A59" s="63">
        <v>34366</v>
      </c>
      <c r="B59" s="65">
        <v>15.62186911</v>
      </c>
      <c r="C59" s="86">
        <v>0</v>
      </c>
    </row>
    <row r="60" spans="1:3" x14ac:dyDescent="0.25">
      <c r="A60" s="63">
        <v>34394</v>
      </c>
      <c r="B60" s="65">
        <v>22.762782099999999</v>
      </c>
      <c r="C60" s="86">
        <v>0</v>
      </c>
    </row>
    <row r="61" spans="1:3" x14ac:dyDescent="0.25">
      <c r="A61" s="63">
        <v>34425</v>
      </c>
      <c r="B61" s="65">
        <v>32.074938510000003</v>
      </c>
      <c r="C61" s="86">
        <v>0</v>
      </c>
    </row>
    <row r="62" spans="1:3" x14ac:dyDescent="0.25">
      <c r="A62" s="63">
        <v>34455</v>
      </c>
      <c r="B62" s="65">
        <v>45.731576959999998</v>
      </c>
      <c r="C62" s="86">
        <v>0</v>
      </c>
    </row>
    <row r="63" spans="1:3" x14ac:dyDescent="0.25">
      <c r="A63" s="63">
        <v>34486</v>
      </c>
      <c r="B63" s="65">
        <v>66.408212939999999</v>
      </c>
      <c r="C63" s="86">
        <v>0</v>
      </c>
    </row>
    <row r="64" spans="1:3" x14ac:dyDescent="0.25">
      <c r="A64" s="63">
        <v>34516</v>
      </c>
      <c r="B64" s="65">
        <v>92.968426030000003</v>
      </c>
      <c r="C64" s="86">
        <v>0</v>
      </c>
    </row>
    <row r="65" spans="1:3" x14ac:dyDescent="0.25">
      <c r="A65" s="63">
        <v>34547</v>
      </c>
      <c r="B65" s="65">
        <v>100</v>
      </c>
      <c r="C65" s="86">
        <v>0</v>
      </c>
    </row>
    <row r="66" spans="1:3" x14ac:dyDescent="0.25">
      <c r="A66" s="63">
        <v>34578</v>
      </c>
      <c r="B66" s="65">
        <v>101.751</v>
      </c>
      <c r="C66" s="86">
        <v>0</v>
      </c>
    </row>
    <row r="67" spans="1:3" x14ac:dyDescent="0.25">
      <c r="A67" s="63">
        <v>34608</v>
      </c>
      <c r="B67" s="65">
        <v>103.602</v>
      </c>
      <c r="C67" s="86">
        <v>0</v>
      </c>
    </row>
    <row r="68" spans="1:3" x14ac:dyDescent="0.25">
      <c r="A68" s="63">
        <v>34639</v>
      </c>
      <c r="B68" s="65">
        <v>106.553</v>
      </c>
      <c r="C68" s="86">
        <v>0</v>
      </c>
    </row>
    <row r="69" spans="1:3" x14ac:dyDescent="0.25">
      <c r="A69" s="63">
        <v>34669</v>
      </c>
      <c r="B69" s="65">
        <v>107.45</v>
      </c>
      <c r="C69" s="86">
        <v>0</v>
      </c>
    </row>
    <row r="70" spans="1:3" x14ac:dyDescent="0.25">
      <c r="A70" s="63">
        <v>34700</v>
      </c>
      <c r="B70" s="65">
        <v>108.44199999999999</v>
      </c>
      <c r="C70" s="86">
        <v>0</v>
      </c>
    </row>
    <row r="71" spans="1:3" x14ac:dyDescent="0.25">
      <c r="A71" s="63">
        <v>34731</v>
      </c>
      <c r="B71" s="65">
        <v>109.9455</v>
      </c>
      <c r="C71" s="86">
        <v>0</v>
      </c>
    </row>
    <row r="72" spans="1:3" x14ac:dyDescent="0.25">
      <c r="A72" s="63">
        <v>34759</v>
      </c>
      <c r="B72" s="65">
        <v>111.178</v>
      </c>
      <c r="C72" s="86">
        <v>0</v>
      </c>
    </row>
    <row r="73" spans="1:3" x14ac:dyDescent="0.25">
      <c r="A73" s="63">
        <v>34790</v>
      </c>
      <c r="B73" s="65">
        <v>113.518</v>
      </c>
      <c r="C73" s="86">
        <v>0</v>
      </c>
    </row>
    <row r="74" spans="1:3" x14ac:dyDescent="0.25">
      <c r="A74" s="63">
        <v>34820</v>
      </c>
      <c r="B74" s="65">
        <v>114.17100000000001</v>
      </c>
      <c r="C74" s="86">
        <v>0</v>
      </c>
    </row>
    <row r="75" spans="1:3" x14ac:dyDescent="0.25">
      <c r="A75" s="63">
        <v>34851</v>
      </c>
      <c r="B75" s="65">
        <v>116.98399999999999</v>
      </c>
      <c r="C75" s="86">
        <v>0</v>
      </c>
    </row>
    <row r="76" spans="1:3" x14ac:dyDescent="0.25">
      <c r="A76" s="63">
        <v>34881</v>
      </c>
      <c r="B76" s="65">
        <v>119.114</v>
      </c>
      <c r="C76" s="86">
        <v>0</v>
      </c>
    </row>
    <row r="77" spans="1:3" x14ac:dyDescent="0.25">
      <c r="A77" s="63">
        <v>34912</v>
      </c>
      <c r="B77" s="65">
        <v>121.729</v>
      </c>
      <c r="C77" s="86">
        <v>0</v>
      </c>
    </row>
    <row r="78" spans="1:3" x14ac:dyDescent="0.25">
      <c r="A78" s="63">
        <v>34943</v>
      </c>
      <c r="B78" s="65">
        <v>120.869</v>
      </c>
      <c r="C78" s="86">
        <v>0</v>
      </c>
    </row>
    <row r="79" spans="1:3" x14ac:dyDescent="0.25">
      <c r="A79" s="63">
        <v>34973</v>
      </c>
      <c r="B79" s="65">
        <v>121.503</v>
      </c>
      <c r="C79" s="86">
        <v>0</v>
      </c>
    </row>
    <row r="80" spans="1:3" x14ac:dyDescent="0.25">
      <c r="A80" s="63">
        <v>35004</v>
      </c>
      <c r="B80" s="65">
        <v>122.955</v>
      </c>
      <c r="C80" s="86">
        <v>0</v>
      </c>
    </row>
    <row r="81" spans="1:3" x14ac:dyDescent="0.25">
      <c r="A81" s="63">
        <v>35034</v>
      </c>
      <c r="B81" s="65">
        <v>123.833</v>
      </c>
      <c r="C81" s="86">
        <v>0</v>
      </c>
    </row>
    <row r="82" spans="1:3" x14ac:dyDescent="0.25">
      <c r="A82" s="63">
        <v>35065</v>
      </c>
      <c r="B82" s="65">
        <v>125.977</v>
      </c>
      <c r="C82" s="86">
        <v>0</v>
      </c>
    </row>
    <row r="83" spans="1:3" x14ac:dyDescent="0.25">
      <c r="A83" s="63">
        <v>35096</v>
      </c>
      <c r="B83" s="65">
        <v>127.202</v>
      </c>
      <c r="C83" s="86">
        <v>0</v>
      </c>
    </row>
    <row r="84" spans="1:3" x14ac:dyDescent="0.25">
      <c r="A84" s="63">
        <v>35125</v>
      </c>
      <c r="B84" s="65">
        <v>127.715</v>
      </c>
      <c r="C84" s="86">
        <v>0</v>
      </c>
    </row>
    <row r="85" spans="1:3" x14ac:dyDescent="0.25">
      <c r="A85" s="63">
        <v>35156</v>
      </c>
      <c r="B85" s="65">
        <v>128.13</v>
      </c>
      <c r="C85" s="86">
        <v>0</v>
      </c>
    </row>
    <row r="86" spans="1:3" x14ac:dyDescent="0.25">
      <c r="A86" s="63">
        <v>35186</v>
      </c>
      <c r="B86" s="65">
        <v>130.12100000000001</v>
      </c>
      <c r="C86" s="86">
        <v>0</v>
      </c>
    </row>
    <row r="87" spans="1:3" x14ac:dyDescent="0.25">
      <c r="A87" s="63">
        <v>35217</v>
      </c>
      <c r="B87" s="65">
        <v>131.44499999999999</v>
      </c>
      <c r="C87" s="86">
        <v>0</v>
      </c>
    </row>
    <row r="88" spans="1:3" x14ac:dyDescent="0.25">
      <c r="A88" s="63">
        <v>35247</v>
      </c>
      <c r="B88" s="65">
        <v>133.21299999999999</v>
      </c>
      <c r="C88" s="86">
        <v>0</v>
      </c>
    </row>
    <row r="89" spans="1:3" x14ac:dyDescent="0.25">
      <c r="A89" s="63">
        <v>35278</v>
      </c>
      <c r="B89" s="65">
        <v>133.58699999999999</v>
      </c>
      <c r="C89" s="86">
        <v>0</v>
      </c>
    </row>
    <row r="90" spans="1:3" x14ac:dyDescent="0.25">
      <c r="A90" s="63">
        <v>35309</v>
      </c>
      <c r="B90" s="65">
        <v>133.72200000000001</v>
      </c>
      <c r="C90" s="86">
        <v>0</v>
      </c>
    </row>
    <row r="91" spans="1:3" x14ac:dyDescent="0.25">
      <c r="A91" s="63">
        <v>35339</v>
      </c>
      <c r="B91" s="65">
        <v>133.97800000000001</v>
      </c>
      <c r="C91" s="86">
        <v>0</v>
      </c>
    </row>
    <row r="92" spans="1:3" x14ac:dyDescent="0.25">
      <c r="A92" s="63">
        <v>35370</v>
      </c>
      <c r="B92" s="65">
        <v>134.24199999999999</v>
      </c>
      <c r="C92" s="86">
        <v>0</v>
      </c>
    </row>
    <row r="93" spans="1:3" x14ac:dyDescent="0.25">
      <c r="A93" s="63">
        <v>35400</v>
      </c>
      <c r="B93" s="65">
        <v>135.22499999999999</v>
      </c>
      <c r="C93" s="86">
        <v>0</v>
      </c>
    </row>
    <row r="94" spans="1:3" x14ac:dyDescent="0.25">
      <c r="A94" s="63">
        <v>35431</v>
      </c>
      <c r="B94" s="65">
        <v>137.613</v>
      </c>
      <c r="C94" s="86">
        <v>0</v>
      </c>
    </row>
    <row r="95" spans="1:3" x14ac:dyDescent="0.25">
      <c r="A95" s="63">
        <v>35462</v>
      </c>
      <c r="B95" s="65">
        <v>138.20400000000001</v>
      </c>
      <c r="C95" s="86">
        <v>0</v>
      </c>
    </row>
    <row r="96" spans="1:3" x14ac:dyDescent="0.25">
      <c r="A96" s="63">
        <v>35490</v>
      </c>
      <c r="B96" s="65">
        <v>139.79499999999999</v>
      </c>
      <c r="C96" s="86">
        <v>0</v>
      </c>
    </row>
    <row r="97" spans="1:3" x14ac:dyDescent="0.25">
      <c r="A97" s="63">
        <v>35521</v>
      </c>
      <c r="B97" s="65">
        <v>140.74199999999999</v>
      </c>
      <c r="C97" s="86">
        <v>0</v>
      </c>
    </row>
    <row r="98" spans="1:3" x14ac:dyDescent="0.25">
      <c r="A98" s="63">
        <v>35551</v>
      </c>
      <c r="B98" s="65">
        <v>141.04</v>
      </c>
      <c r="C98" s="86">
        <v>0</v>
      </c>
    </row>
    <row r="99" spans="1:3" x14ac:dyDescent="0.25">
      <c r="A99" s="63">
        <v>35582</v>
      </c>
      <c r="B99" s="65">
        <v>142.09</v>
      </c>
      <c r="C99" s="86">
        <v>0</v>
      </c>
    </row>
    <row r="100" spans="1:3" x14ac:dyDescent="0.25">
      <c r="A100" s="63">
        <v>35612</v>
      </c>
      <c r="B100" s="65">
        <v>142.221</v>
      </c>
      <c r="C100" s="86">
        <v>0</v>
      </c>
    </row>
    <row r="101" spans="1:3" x14ac:dyDescent="0.25">
      <c r="A101" s="63">
        <v>35643</v>
      </c>
      <c r="B101" s="65">
        <v>142.35300000000001</v>
      </c>
      <c r="C101" s="86">
        <v>0</v>
      </c>
    </row>
    <row r="102" spans="1:3" x14ac:dyDescent="0.25">
      <c r="A102" s="63">
        <v>35674</v>
      </c>
      <c r="B102" s="65">
        <v>143.042</v>
      </c>
      <c r="C102" s="86">
        <v>0</v>
      </c>
    </row>
    <row r="103" spans="1:3" x14ac:dyDescent="0.25">
      <c r="A103" s="63">
        <v>35704</v>
      </c>
      <c r="B103" s="65">
        <v>143.56700000000001</v>
      </c>
      <c r="C103" s="86">
        <v>0</v>
      </c>
    </row>
    <row r="104" spans="1:3" x14ac:dyDescent="0.25">
      <c r="A104" s="63">
        <v>35735</v>
      </c>
      <c r="B104" s="65">
        <v>144.48099999999999</v>
      </c>
      <c r="C104" s="86">
        <v>0</v>
      </c>
    </row>
    <row r="105" spans="1:3" x14ac:dyDescent="0.25">
      <c r="A105" s="63">
        <v>35765</v>
      </c>
      <c r="B105" s="65">
        <v>145.69499999999999</v>
      </c>
      <c r="C105" s="86">
        <v>0</v>
      </c>
    </row>
    <row r="106" spans="1:3" x14ac:dyDescent="0.25">
      <c r="A106" s="63">
        <v>35796</v>
      </c>
      <c r="B106" s="65">
        <v>147.09100000000001</v>
      </c>
      <c r="C106" s="86">
        <v>0</v>
      </c>
    </row>
    <row r="107" spans="1:3" x14ac:dyDescent="0.25">
      <c r="A107" s="63">
        <v>35827</v>
      </c>
      <c r="B107" s="65">
        <v>147.35599999999999</v>
      </c>
      <c r="C107" s="86">
        <v>0</v>
      </c>
    </row>
    <row r="108" spans="1:3" x14ac:dyDescent="0.25">
      <c r="A108" s="63">
        <v>35855</v>
      </c>
      <c r="B108" s="65">
        <v>147.63499999999999</v>
      </c>
      <c r="C108" s="86">
        <v>0</v>
      </c>
    </row>
    <row r="109" spans="1:3" x14ac:dyDescent="0.25">
      <c r="A109" s="63">
        <v>35886</v>
      </c>
      <c r="B109" s="65">
        <v>147.821</v>
      </c>
      <c r="C109" s="86">
        <v>0</v>
      </c>
    </row>
    <row r="110" spans="1:3" x14ac:dyDescent="0.25">
      <c r="A110" s="63">
        <v>35916</v>
      </c>
      <c r="B110" s="65">
        <v>148.02099999999999</v>
      </c>
      <c r="C110" s="86">
        <v>0</v>
      </c>
    </row>
    <row r="111" spans="1:3" x14ac:dyDescent="0.25">
      <c r="A111" s="63">
        <v>35947</v>
      </c>
      <c r="B111" s="65">
        <v>148.58799999999999</v>
      </c>
      <c r="C111" s="86">
        <v>0</v>
      </c>
    </row>
    <row r="112" spans="1:3" x14ac:dyDescent="0.25">
      <c r="A112" s="63">
        <v>35977</v>
      </c>
      <c r="B112" s="65">
        <v>148.339</v>
      </c>
      <c r="C112" s="86">
        <v>0</v>
      </c>
    </row>
    <row r="113" spans="1:3" x14ac:dyDescent="0.25">
      <c r="A113" s="63">
        <v>36008</v>
      </c>
      <c r="B113" s="65">
        <v>148.10900000000001</v>
      </c>
      <c r="C113" s="86">
        <v>0</v>
      </c>
    </row>
    <row r="114" spans="1:3" x14ac:dyDescent="0.25">
      <c r="A114" s="63">
        <v>36039</v>
      </c>
      <c r="B114" s="65">
        <v>147.98400000000001</v>
      </c>
      <c r="C114" s="86">
        <v>0</v>
      </c>
    </row>
    <row r="115" spans="1:3" x14ac:dyDescent="0.25">
      <c r="A115" s="63">
        <v>36069</v>
      </c>
      <c r="B115" s="65">
        <v>148.1</v>
      </c>
      <c r="C115" s="86">
        <v>0</v>
      </c>
    </row>
    <row r="116" spans="1:3" x14ac:dyDescent="0.25">
      <c r="A116" s="63">
        <v>36100</v>
      </c>
      <c r="B116" s="65">
        <v>147.62799999999999</v>
      </c>
      <c r="C116" s="86">
        <v>0</v>
      </c>
    </row>
    <row r="117" spans="1:3" x14ac:dyDescent="0.25">
      <c r="A117" s="63">
        <v>36130</v>
      </c>
      <c r="B117" s="65">
        <v>148.291</v>
      </c>
      <c r="C117" s="86">
        <v>0</v>
      </c>
    </row>
    <row r="118" spans="1:3" x14ac:dyDescent="0.25">
      <c r="A118" s="63">
        <v>36161</v>
      </c>
      <c r="B118" s="65">
        <v>149.53299999999999</v>
      </c>
      <c r="C118" s="86">
        <v>1468.41</v>
      </c>
    </row>
    <row r="119" spans="1:3" x14ac:dyDescent="0.25">
      <c r="A119" s="63">
        <v>36192</v>
      </c>
      <c r="B119" s="65">
        <v>154.93299999999999</v>
      </c>
      <c r="C119" s="86">
        <v>1483.83</v>
      </c>
    </row>
    <row r="120" spans="1:3" x14ac:dyDescent="0.25">
      <c r="A120" s="63">
        <v>36220</v>
      </c>
      <c r="B120" s="65">
        <v>159.32499999999999</v>
      </c>
      <c r="C120" s="86">
        <v>1500.15</v>
      </c>
    </row>
    <row r="121" spans="1:3" x14ac:dyDescent="0.25">
      <c r="A121" s="63">
        <v>36251</v>
      </c>
      <c r="B121" s="65">
        <v>160.459</v>
      </c>
      <c r="C121" s="86">
        <v>1508.55</v>
      </c>
    </row>
    <row r="122" spans="1:3" x14ac:dyDescent="0.25">
      <c r="A122" s="63">
        <v>36281</v>
      </c>
      <c r="B122" s="65">
        <v>159.99600000000001</v>
      </c>
      <c r="C122" s="86">
        <v>1513.08</v>
      </c>
    </row>
    <row r="123" spans="1:3" x14ac:dyDescent="0.25">
      <c r="A123" s="63">
        <v>36312</v>
      </c>
      <c r="B123" s="65">
        <v>160.57300000000001</v>
      </c>
      <c r="C123" s="86">
        <v>1515.95</v>
      </c>
    </row>
    <row r="124" spans="1:3" x14ac:dyDescent="0.25">
      <c r="A124" s="63">
        <v>36342</v>
      </c>
      <c r="B124" s="65">
        <v>163.06</v>
      </c>
      <c r="C124" s="86">
        <v>1532.47</v>
      </c>
    </row>
    <row r="125" spans="1:3" x14ac:dyDescent="0.25">
      <c r="A125" s="63">
        <v>36373</v>
      </c>
      <c r="B125" s="65">
        <v>165.60300000000001</v>
      </c>
      <c r="C125" s="86">
        <v>1541.05</v>
      </c>
    </row>
    <row r="126" spans="1:3" x14ac:dyDescent="0.25">
      <c r="A126" s="63">
        <v>36404</v>
      </c>
      <c r="B126" s="65">
        <v>167.99700000000001</v>
      </c>
      <c r="C126" s="86">
        <v>1545.83</v>
      </c>
    </row>
    <row r="127" spans="1:3" x14ac:dyDescent="0.25">
      <c r="A127" s="63">
        <v>36434</v>
      </c>
      <c r="B127" s="65">
        <v>170.86099999999999</v>
      </c>
      <c r="C127" s="86">
        <v>1564.23</v>
      </c>
    </row>
    <row r="128" spans="1:3" x14ac:dyDescent="0.25">
      <c r="A128" s="63">
        <v>36465</v>
      </c>
      <c r="B128" s="65">
        <v>174.93899999999999</v>
      </c>
      <c r="C128" s="86">
        <v>1579.09</v>
      </c>
    </row>
    <row r="129" spans="1:3" x14ac:dyDescent="0.25">
      <c r="A129" s="63">
        <v>36495</v>
      </c>
      <c r="B129" s="65">
        <v>178.09899999999999</v>
      </c>
      <c r="C129" s="86">
        <v>1588.56</v>
      </c>
    </row>
    <row r="130" spans="1:3" x14ac:dyDescent="0.25">
      <c r="A130" s="63">
        <v>36526</v>
      </c>
      <c r="B130" s="65">
        <v>180.30099999999999</v>
      </c>
      <c r="C130" s="86">
        <v>1598.41</v>
      </c>
    </row>
    <row r="131" spans="1:3" x14ac:dyDescent="0.25">
      <c r="A131" s="63">
        <v>36557</v>
      </c>
      <c r="B131" s="65">
        <v>180.935</v>
      </c>
      <c r="C131" s="86">
        <v>1600.49</v>
      </c>
    </row>
    <row r="132" spans="1:3" x14ac:dyDescent="0.25">
      <c r="A132" s="63">
        <v>36586</v>
      </c>
      <c r="B132" s="65">
        <v>181.214</v>
      </c>
      <c r="C132" s="86">
        <v>1604.01</v>
      </c>
    </row>
    <row r="133" spans="1:3" x14ac:dyDescent="0.25">
      <c r="A133" s="63">
        <v>36617</v>
      </c>
      <c r="B133" s="65">
        <v>181.63499999999999</v>
      </c>
      <c r="C133" s="86">
        <v>1610.75</v>
      </c>
    </row>
    <row r="134" spans="1:3" x14ac:dyDescent="0.25">
      <c r="A134" s="63">
        <v>36647</v>
      </c>
      <c r="B134" s="65">
        <v>182.18899999999999</v>
      </c>
      <c r="C134" s="86">
        <v>1610.91</v>
      </c>
    </row>
    <row r="135" spans="1:3" x14ac:dyDescent="0.25">
      <c r="A135" s="63">
        <v>36678</v>
      </c>
      <c r="B135" s="65">
        <v>183.745</v>
      </c>
      <c r="C135" s="86">
        <v>1614.62</v>
      </c>
    </row>
    <row r="136" spans="1:3" x14ac:dyDescent="0.25">
      <c r="A136" s="63">
        <v>36708</v>
      </c>
      <c r="B136" s="65">
        <v>186.63399999999999</v>
      </c>
      <c r="C136" s="86">
        <v>1640.62</v>
      </c>
    </row>
    <row r="137" spans="1:3" x14ac:dyDescent="0.25">
      <c r="A137" s="63">
        <v>36739</v>
      </c>
      <c r="B137" s="65">
        <v>191.08699999999999</v>
      </c>
      <c r="C137" s="86">
        <v>1662.11</v>
      </c>
    </row>
    <row r="138" spans="1:3" x14ac:dyDescent="0.25">
      <c r="A138" s="63">
        <v>36770</v>
      </c>
      <c r="B138" s="65">
        <v>193.297</v>
      </c>
      <c r="C138" s="86">
        <v>1665.93</v>
      </c>
    </row>
    <row r="139" spans="1:3" x14ac:dyDescent="0.25">
      <c r="A139" s="63">
        <v>36800</v>
      </c>
      <c r="B139" s="65">
        <v>194.04</v>
      </c>
      <c r="C139" s="86">
        <v>1668.26</v>
      </c>
    </row>
    <row r="140" spans="1:3" x14ac:dyDescent="0.25">
      <c r="A140" s="63">
        <v>36831</v>
      </c>
      <c r="B140" s="65">
        <v>194.59899999999999</v>
      </c>
      <c r="C140" s="86">
        <v>1673.6</v>
      </c>
    </row>
    <row r="141" spans="1:3" x14ac:dyDescent="0.25">
      <c r="A141" s="63">
        <v>36861</v>
      </c>
      <c r="B141" s="65">
        <v>195.827</v>
      </c>
      <c r="C141" s="86">
        <v>1683.47</v>
      </c>
    </row>
    <row r="142" spans="1:3" x14ac:dyDescent="0.25">
      <c r="A142" s="63">
        <v>36892</v>
      </c>
      <c r="B142" s="65">
        <v>197.04499999999999</v>
      </c>
      <c r="C142" s="86">
        <v>1693.07</v>
      </c>
    </row>
    <row r="143" spans="1:3" x14ac:dyDescent="0.25">
      <c r="A143" s="63">
        <v>36923</v>
      </c>
      <c r="B143" s="65">
        <v>197.49100000000001</v>
      </c>
      <c r="C143" s="86">
        <v>1700.86</v>
      </c>
    </row>
    <row r="144" spans="1:3" x14ac:dyDescent="0.25">
      <c r="A144" s="63">
        <v>36951</v>
      </c>
      <c r="B144" s="65">
        <v>198.60599999999999</v>
      </c>
      <c r="C144" s="86">
        <v>1707.32</v>
      </c>
    </row>
    <row r="145" spans="1:3" x14ac:dyDescent="0.25">
      <c r="A145" s="63">
        <v>36982</v>
      </c>
      <c r="B145" s="65">
        <v>200.59100000000001</v>
      </c>
      <c r="C145" s="86">
        <v>1717.22</v>
      </c>
    </row>
    <row r="146" spans="1:3" x14ac:dyDescent="0.25">
      <c r="A146" s="63">
        <v>37012</v>
      </c>
      <c r="B146" s="65">
        <v>202.32400000000001</v>
      </c>
      <c r="C146" s="86">
        <v>1724.26</v>
      </c>
    </row>
    <row r="147" spans="1:3" x14ac:dyDescent="0.25">
      <c r="A147" s="63">
        <v>37043</v>
      </c>
      <c r="B147" s="65">
        <v>204.31</v>
      </c>
      <c r="C147" s="86">
        <v>1733.23</v>
      </c>
    </row>
    <row r="148" spans="1:3" x14ac:dyDescent="0.25">
      <c r="A148" s="63">
        <v>37073</v>
      </c>
      <c r="B148" s="65">
        <v>207.34100000000001</v>
      </c>
      <c r="C148" s="86">
        <v>1756.28</v>
      </c>
    </row>
    <row r="149" spans="1:3" x14ac:dyDescent="0.25">
      <c r="A149" s="63">
        <v>37104</v>
      </c>
      <c r="B149" s="65">
        <v>210.21100000000001</v>
      </c>
      <c r="C149" s="86">
        <v>1768.57</v>
      </c>
    </row>
    <row r="150" spans="1:3" x14ac:dyDescent="0.25">
      <c r="A150" s="63">
        <v>37135</v>
      </c>
      <c r="B150" s="65">
        <v>210.85300000000001</v>
      </c>
      <c r="C150" s="86">
        <v>1773.52</v>
      </c>
    </row>
    <row r="151" spans="1:3" x14ac:dyDescent="0.25">
      <c r="A151" s="63">
        <v>37165</v>
      </c>
      <c r="B151" s="65">
        <v>213.339</v>
      </c>
      <c r="C151" s="86">
        <v>1788.24</v>
      </c>
    </row>
    <row r="152" spans="1:3" x14ac:dyDescent="0.25">
      <c r="A152" s="63">
        <v>37196</v>
      </c>
      <c r="B152" s="65">
        <v>215.685</v>
      </c>
      <c r="C152" s="86">
        <v>1800.94</v>
      </c>
    </row>
    <row r="153" spans="1:3" x14ac:dyDescent="0.25">
      <c r="A153" s="63">
        <v>37226</v>
      </c>
      <c r="B153" s="65">
        <v>216.16300000000001</v>
      </c>
      <c r="C153" s="86">
        <v>1812.65</v>
      </c>
    </row>
    <row r="154" spans="1:3" x14ac:dyDescent="0.25">
      <c r="A154" s="63">
        <v>37257</v>
      </c>
      <c r="B154" s="65">
        <v>216.94399999999999</v>
      </c>
      <c r="C154" s="86">
        <v>1822.08</v>
      </c>
    </row>
    <row r="155" spans="1:3" x14ac:dyDescent="0.25">
      <c r="A155" s="63">
        <v>37288</v>
      </c>
      <c r="B155" s="65">
        <v>217.07400000000001</v>
      </c>
      <c r="C155" s="86">
        <v>1828.64</v>
      </c>
    </row>
    <row r="156" spans="1:3" x14ac:dyDescent="0.25">
      <c r="A156" s="63">
        <v>37316</v>
      </c>
      <c r="B156" s="65">
        <v>217.27600000000001</v>
      </c>
      <c r="C156" s="86">
        <v>1839.61</v>
      </c>
    </row>
    <row r="157" spans="1:3" x14ac:dyDescent="0.25">
      <c r="A157" s="63">
        <v>37347</v>
      </c>
      <c r="B157" s="65">
        <v>218.48599999999999</v>
      </c>
      <c r="C157" s="86">
        <v>1854.33</v>
      </c>
    </row>
    <row r="158" spans="1:3" x14ac:dyDescent="0.25">
      <c r="A158" s="63">
        <v>37377</v>
      </c>
      <c r="B158" s="65">
        <v>220.292</v>
      </c>
      <c r="C158" s="86">
        <v>1858.22</v>
      </c>
    </row>
    <row r="159" spans="1:3" x14ac:dyDescent="0.25">
      <c r="A159" s="63">
        <v>37408</v>
      </c>
      <c r="B159" s="65">
        <v>223.68799999999999</v>
      </c>
      <c r="C159" s="86">
        <v>1866.02</v>
      </c>
    </row>
    <row r="160" spans="1:3" x14ac:dyDescent="0.25">
      <c r="A160" s="63">
        <v>37438</v>
      </c>
      <c r="B160" s="65">
        <v>228.05699999999999</v>
      </c>
      <c r="C160" s="86">
        <v>1888.23</v>
      </c>
    </row>
    <row r="161" spans="1:3" x14ac:dyDescent="0.25">
      <c r="A161" s="63">
        <v>37469</v>
      </c>
      <c r="B161" s="65">
        <v>233.34800000000001</v>
      </c>
      <c r="C161" s="86">
        <v>1900.5</v>
      </c>
    </row>
    <row r="162" spans="1:3" x14ac:dyDescent="0.25">
      <c r="A162" s="63">
        <v>37500</v>
      </c>
      <c r="B162" s="65">
        <v>238.94300000000001</v>
      </c>
      <c r="C162" s="86">
        <v>1914.18</v>
      </c>
    </row>
    <row r="163" spans="1:3" x14ac:dyDescent="0.25">
      <c r="A163" s="63">
        <v>37530</v>
      </c>
      <c r="B163" s="65">
        <v>248.19900000000001</v>
      </c>
      <c r="C163" s="86">
        <v>1939.26</v>
      </c>
    </row>
    <row r="164" spans="1:3" x14ac:dyDescent="0.25">
      <c r="A164" s="63">
        <v>37561</v>
      </c>
      <c r="B164" s="65">
        <v>261.08</v>
      </c>
      <c r="C164" s="86">
        <v>1997.83</v>
      </c>
    </row>
    <row r="165" spans="1:3" x14ac:dyDescent="0.25">
      <c r="A165" s="63">
        <v>37591</v>
      </c>
      <c r="B165" s="65">
        <v>270.86700000000002</v>
      </c>
      <c r="C165" s="86">
        <v>2039.78</v>
      </c>
    </row>
    <row r="166" spans="1:3" x14ac:dyDescent="0.25">
      <c r="A166" s="63">
        <v>37622</v>
      </c>
      <c r="B166" s="65">
        <v>277.173</v>
      </c>
      <c r="C166" s="86">
        <v>2085.6799999999998</v>
      </c>
    </row>
    <row r="167" spans="1:3" x14ac:dyDescent="0.25">
      <c r="A167" s="63">
        <v>37653</v>
      </c>
      <c r="B167" s="65">
        <v>283.50599999999997</v>
      </c>
      <c r="C167" s="86">
        <v>2118.4299999999998</v>
      </c>
    </row>
    <row r="168" spans="1:3" x14ac:dyDescent="0.25">
      <c r="A168" s="63">
        <v>37681</v>
      </c>
      <c r="B168" s="65">
        <v>287.85500000000002</v>
      </c>
      <c r="C168" s="86">
        <v>2144.4899999999998</v>
      </c>
    </row>
    <row r="169" spans="1:3" x14ac:dyDescent="0.25">
      <c r="A169" s="63">
        <v>37712</v>
      </c>
      <c r="B169" s="65">
        <v>290.512</v>
      </c>
      <c r="C169" s="86">
        <v>2165.29</v>
      </c>
    </row>
    <row r="170" spans="1:3" x14ac:dyDescent="0.25">
      <c r="A170" s="63">
        <v>37742</v>
      </c>
      <c r="B170" s="65">
        <v>289.74700000000001</v>
      </c>
      <c r="C170" s="86">
        <v>2178.5</v>
      </c>
    </row>
    <row r="171" spans="1:3" x14ac:dyDescent="0.25">
      <c r="A171" s="63">
        <v>37773</v>
      </c>
      <c r="B171" s="65">
        <v>286.84300000000002</v>
      </c>
      <c r="C171" s="86">
        <v>2175.23</v>
      </c>
    </row>
    <row r="172" spans="1:3" x14ac:dyDescent="0.25">
      <c r="A172" s="63">
        <v>37803</v>
      </c>
      <c r="B172" s="65">
        <v>285.649</v>
      </c>
      <c r="C172" s="86">
        <v>2179.58</v>
      </c>
    </row>
    <row r="173" spans="1:3" x14ac:dyDescent="0.25">
      <c r="A173" s="63">
        <v>37834</v>
      </c>
      <c r="B173" s="65">
        <v>286.73500000000001</v>
      </c>
      <c r="C173" s="86">
        <v>2186.9899999999998</v>
      </c>
    </row>
    <row r="174" spans="1:3" x14ac:dyDescent="0.25">
      <c r="A174" s="63">
        <v>37865</v>
      </c>
      <c r="B174" s="65">
        <v>290.12700000000001</v>
      </c>
      <c r="C174" s="86">
        <v>2204.0500000000002</v>
      </c>
    </row>
    <row r="175" spans="1:3" x14ac:dyDescent="0.25">
      <c r="A175" s="63">
        <v>37895</v>
      </c>
      <c r="B175" s="65">
        <v>291.22899999999998</v>
      </c>
      <c r="C175" s="86">
        <v>2210.44</v>
      </c>
    </row>
    <row r="176" spans="1:3" x14ac:dyDescent="0.25">
      <c r="A176" s="63">
        <v>37926</v>
      </c>
      <c r="B176" s="65">
        <v>292.65699999999998</v>
      </c>
      <c r="C176" s="86">
        <v>2217.96</v>
      </c>
    </row>
    <row r="177" spans="1:3" x14ac:dyDescent="0.25">
      <c r="A177" s="63">
        <v>37956</v>
      </c>
      <c r="B177" s="65">
        <v>294.45499999999998</v>
      </c>
      <c r="C177" s="86">
        <v>2229.4899999999998</v>
      </c>
    </row>
    <row r="178" spans="1:3" x14ac:dyDescent="0.25">
      <c r="A178" s="63">
        <v>37987</v>
      </c>
      <c r="B178" s="65">
        <v>297.03899999999999</v>
      </c>
      <c r="C178" s="86">
        <v>2246.4299999999998</v>
      </c>
    </row>
    <row r="179" spans="1:3" x14ac:dyDescent="0.25">
      <c r="A179" s="63">
        <v>38018</v>
      </c>
      <c r="B179" s="65">
        <v>299.09699999999998</v>
      </c>
      <c r="C179" s="86">
        <v>2260.13</v>
      </c>
    </row>
    <row r="180" spans="1:3" x14ac:dyDescent="0.25">
      <c r="A180" s="63">
        <v>38047</v>
      </c>
      <c r="B180" s="65">
        <v>302.48399999999998</v>
      </c>
      <c r="C180" s="86">
        <v>2270.75</v>
      </c>
    </row>
    <row r="181" spans="1:3" x14ac:dyDescent="0.25">
      <c r="A181" s="63">
        <v>38078</v>
      </c>
      <c r="B181" s="65">
        <v>306.15100000000001</v>
      </c>
      <c r="C181" s="86">
        <v>2279.15</v>
      </c>
    </row>
    <row r="182" spans="1:3" x14ac:dyDescent="0.25">
      <c r="A182" s="63">
        <v>38108</v>
      </c>
      <c r="B182" s="65">
        <v>310.15199999999999</v>
      </c>
      <c r="C182" s="86">
        <v>2290.77</v>
      </c>
    </row>
    <row r="183" spans="1:3" x14ac:dyDescent="0.25">
      <c r="A183" s="63">
        <v>38139</v>
      </c>
      <c r="B183" s="65">
        <v>314.41899999999998</v>
      </c>
      <c r="C183" s="86">
        <v>2307.0300000000002</v>
      </c>
    </row>
    <row r="184" spans="1:3" x14ac:dyDescent="0.25">
      <c r="A184" s="63">
        <v>38169</v>
      </c>
      <c r="B184" s="65">
        <v>318.53199999999998</v>
      </c>
      <c r="C184" s="86">
        <v>2328.02</v>
      </c>
    </row>
    <row r="185" spans="1:3" x14ac:dyDescent="0.25">
      <c r="A185" s="63">
        <v>38200</v>
      </c>
      <c r="B185" s="65">
        <v>322.41199999999998</v>
      </c>
      <c r="C185" s="86">
        <v>2344.08</v>
      </c>
    </row>
    <row r="186" spans="1:3" x14ac:dyDescent="0.25">
      <c r="A186" s="63">
        <v>38231</v>
      </c>
      <c r="B186" s="65">
        <v>324.65100000000001</v>
      </c>
      <c r="C186" s="86">
        <v>2351.8200000000002</v>
      </c>
    </row>
    <row r="187" spans="1:3" x14ac:dyDescent="0.25">
      <c r="A187" s="63">
        <v>38261</v>
      </c>
      <c r="B187" s="65">
        <v>325.92500000000001</v>
      </c>
      <c r="C187" s="86">
        <v>2362.17</v>
      </c>
    </row>
    <row r="188" spans="1:3" x14ac:dyDescent="0.25">
      <c r="A188" s="63">
        <v>38292</v>
      </c>
      <c r="B188" s="65">
        <v>328.58800000000002</v>
      </c>
      <c r="C188" s="86">
        <v>2378.4699999999998</v>
      </c>
    </row>
    <row r="189" spans="1:3" x14ac:dyDescent="0.25">
      <c r="A189" s="63">
        <v>38322</v>
      </c>
      <c r="B189" s="65">
        <v>331.005</v>
      </c>
      <c r="C189" s="86">
        <v>2398.92</v>
      </c>
    </row>
    <row r="190" spans="1:3" x14ac:dyDescent="0.25">
      <c r="A190" s="63">
        <v>38353</v>
      </c>
      <c r="B190" s="65">
        <v>332.298</v>
      </c>
      <c r="C190" s="86">
        <v>2412.83</v>
      </c>
    </row>
    <row r="191" spans="1:3" x14ac:dyDescent="0.25">
      <c r="A191" s="63">
        <v>38384</v>
      </c>
      <c r="B191" s="65">
        <v>333.28800000000001</v>
      </c>
      <c r="C191" s="86">
        <v>2427.0700000000002</v>
      </c>
    </row>
    <row r="192" spans="1:3" x14ac:dyDescent="0.25">
      <c r="A192" s="63">
        <v>38412</v>
      </c>
      <c r="B192" s="65">
        <v>336.12299999999999</v>
      </c>
      <c r="C192" s="86">
        <v>2441.87</v>
      </c>
    </row>
    <row r="193" spans="1:3" x14ac:dyDescent="0.25">
      <c r="A193" s="63">
        <v>38443</v>
      </c>
      <c r="B193" s="65">
        <v>339.03</v>
      </c>
      <c r="C193" s="86">
        <v>2463.11</v>
      </c>
    </row>
    <row r="194" spans="1:3" x14ac:dyDescent="0.25">
      <c r="A194" s="63">
        <v>38473</v>
      </c>
      <c r="B194" s="65">
        <v>338.29899999999998</v>
      </c>
      <c r="C194" s="86">
        <v>2475.1799999999998</v>
      </c>
    </row>
    <row r="195" spans="1:3" x14ac:dyDescent="0.25">
      <c r="A195" s="63">
        <v>38504</v>
      </c>
      <c r="B195" s="65">
        <v>336.80099999999999</v>
      </c>
      <c r="C195" s="86">
        <v>2474.6799999999998</v>
      </c>
    </row>
    <row r="196" spans="1:3" x14ac:dyDescent="0.25">
      <c r="A196" s="63">
        <v>38534</v>
      </c>
      <c r="B196" s="65">
        <v>335.66300000000001</v>
      </c>
      <c r="C196" s="86">
        <v>2480.87</v>
      </c>
    </row>
    <row r="197" spans="1:3" x14ac:dyDescent="0.25">
      <c r="A197" s="63">
        <v>38565</v>
      </c>
      <c r="B197" s="65">
        <v>333.47399999999999</v>
      </c>
      <c r="C197" s="86">
        <v>2485.09</v>
      </c>
    </row>
    <row r="198" spans="1:3" x14ac:dyDescent="0.25">
      <c r="A198" s="63">
        <v>38596</v>
      </c>
      <c r="B198" s="65">
        <v>331.69</v>
      </c>
      <c r="C198" s="86">
        <v>2493.79</v>
      </c>
    </row>
    <row r="199" spans="1:3" x14ac:dyDescent="0.25">
      <c r="A199" s="63">
        <v>38626</v>
      </c>
      <c r="B199" s="65">
        <v>333.69400000000002</v>
      </c>
      <c r="C199" s="86">
        <v>2512.4899999999998</v>
      </c>
    </row>
    <row r="200" spans="1:3" x14ac:dyDescent="0.25">
      <c r="A200" s="63">
        <v>38657</v>
      </c>
      <c r="B200" s="65">
        <v>335.03300000000002</v>
      </c>
      <c r="C200" s="86">
        <v>2526.31</v>
      </c>
    </row>
    <row r="201" spans="1:3" x14ac:dyDescent="0.25">
      <c r="A201" s="63">
        <v>38687</v>
      </c>
      <c r="B201" s="65">
        <v>335.00599999999997</v>
      </c>
      <c r="C201" s="86">
        <v>2535.4</v>
      </c>
    </row>
    <row r="202" spans="1:3" x14ac:dyDescent="0.25">
      <c r="A202" s="63">
        <v>38718</v>
      </c>
      <c r="B202" s="65">
        <v>338.08300000000003</v>
      </c>
      <c r="C202" s="86">
        <v>2550.36</v>
      </c>
    </row>
    <row r="203" spans="1:3" x14ac:dyDescent="0.25">
      <c r="A203" s="63">
        <v>38749</v>
      </c>
      <c r="B203" s="65">
        <v>338.12799999999999</v>
      </c>
      <c r="C203" s="86">
        <v>2560.8200000000002</v>
      </c>
    </row>
    <row r="204" spans="1:3" x14ac:dyDescent="0.25">
      <c r="A204" s="63">
        <v>38777</v>
      </c>
      <c r="B204" s="65">
        <v>337.339</v>
      </c>
      <c r="C204" s="86">
        <v>2571.83</v>
      </c>
    </row>
    <row r="205" spans="1:3" x14ac:dyDescent="0.25">
      <c r="A205" s="63">
        <v>38808</v>
      </c>
      <c r="B205" s="65">
        <v>335.92099999999999</v>
      </c>
      <c r="C205" s="86">
        <v>2577.23</v>
      </c>
    </row>
    <row r="206" spans="1:3" x14ac:dyDescent="0.25">
      <c r="A206" s="63">
        <v>38838</v>
      </c>
      <c r="B206" s="65">
        <v>337.185</v>
      </c>
      <c r="C206" s="86">
        <v>2579.81</v>
      </c>
    </row>
    <row r="207" spans="1:3" x14ac:dyDescent="0.25">
      <c r="A207" s="63">
        <v>38869</v>
      </c>
      <c r="B207" s="65">
        <v>339.71199999999999</v>
      </c>
      <c r="C207" s="86">
        <v>2574.39</v>
      </c>
    </row>
    <row r="208" spans="1:3" x14ac:dyDescent="0.25">
      <c r="A208" s="63">
        <v>38899</v>
      </c>
      <c r="B208" s="65">
        <v>340.31200000000001</v>
      </c>
      <c r="C208" s="86">
        <v>2579.2800000000002</v>
      </c>
    </row>
    <row r="209" spans="1:3" x14ac:dyDescent="0.25">
      <c r="A209" s="63">
        <v>38930</v>
      </c>
      <c r="B209" s="65">
        <v>341.57400000000001</v>
      </c>
      <c r="C209" s="86">
        <v>2580.5700000000002</v>
      </c>
    </row>
    <row r="210" spans="1:3" x14ac:dyDescent="0.25">
      <c r="A210" s="63">
        <v>38961</v>
      </c>
      <c r="B210" s="65">
        <v>342.56099999999998</v>
      </c>
      <c r="C210" s="86">
        <v>2585.9899999999998</v>
      </c>
    </row>
    <row r="211" spans="1:3" x14ac:dyDescent="0.25">
      <c r="A211" s="63">
        <v>38991</v>
      </c>
      <c r="B211" s="65">
        <v>344.15499999999997</v>
      </c>
      <c r="C211" s="86">
        <v>2594.52</v>
      </c>
    </row>
    <row r="212" spans="1:3" x14ac:dyDescent="0.25">
      <c r="A212" s="63">
        <v>39022</v>
      </c>
      <c r="B212" s="65">
        <v>346.74599999999998</v>
      </c>
      <c r="C212" s="86">
        <v>2602.56</v>
      </c>
    </row>
    <row r="213" spans="1:3" x14ac:dyDescent="0.25">
      <c r="A213" s="63">
        <v>39052</v>
      </c>
      <c r="B213" s="65">
        <v>347.84199999999998</v>
      </c>
      <c r="C213" s="86">
        <v>2615.0500000000002</v>
      </c>
    </row>
    <row r="214" spans="1:3" x14ac:dyDescent="0.25">
      <c r="A214" s="63">
        <v>39083</v>
      </c>
      <c r="B214" s="65">
        <v>349.59300000000002</v>
      </c>
      <c r="C214" s="86">
        <v>2626.56</v>
      </c>
    </row>
    <row r="215" spans="1:3" x14ac:dyDescent="0.25">
      <c r="A215" s="63">
        <v>39114</v>
      </c>
      <c r="B215" s="65">
        <v>350.524</v>
      </c>
      <c r="C215" s="86">
        <v>2638.12</v>
      </c>
    </row>
    <row r="216" spans="1:3" x14ac:dyDescent="0.25">
      <c r="A216" s="63">
        <v>39142</v>
      </c>
      <c r="B216" s="65">
        <v>351.71699999999998</v>
      </c>
      <c r="C216" s="86">
        <v>2647.88</v>
      </c>
    </row>
    <row r="217" spans="1:3" x14ac:dyDescent="0.25">
      <c r="A217" s="63">
        <v>39173</v>
      </c>
      <c r="B217" s="65">
        <v>351.86900000000003</v>
      </c>
      <c r="C217" s="86">
        <v>2654.5</v>
      </c>
    </row>
    <row r="218" spans="1:3" x14ac:dyDescent="0.25">
      <c r="A218" s="63">
        <v>39203</v>
      </c>
      <c r="B218" s="65">
        <v>352.02</v>
      </c>
      <c r="C218" s="86">
        <v>2661.93</v>
      </c>
    </row>
    <row r="219" spans="1:3" x14ac:dyDescent="0.25">
      <c r="A219" s="63">
        <v>39234</v>
      </c>
      <c r="B219" s="65">
        <v>352.93599999999998</v>
      </c>
      <c r="C219" s="86">
        <v>2669.38</v>
      </c>
    </row>
    <row r="220" spans="1:3" x14ac:dyDescent="0.25">
      <c r="A220" s="63">
        <v>39264</v>
      </c>
      <c r="B220" s="65">
        <v>353.92</v>
      </c>
      <c r="C220" s="86">
        <v>2675.79</v>
      </c>
    </row>
    <row r="221" spans="1:3" x14ac:dyDescent="0.25">
      <c r="A221" s="63">
        <v>39295</v>
      </c>
      <c r="B221" s="65">
        <v>357.404</v>
      </c>
      <c r="C221" s="86">
        <v>2688.37</v>
      </c>
    </row>
    <row r="222" spans="1:3" x14ac:dyDescent="0.25">
      <c r="A222" s="63">
        <v>39326</v>
      </c>
      <c r="B222" s="65">
        <v>361.99700000000001</v>
      </c>
      <c r="C222" s="86">
        <v>2693.21</v>
      </c>
    </row>
    <row r="223" spans="1:3" x14ac:dyDescent="0.25">
      <c r="A223" s="63">
        <v>39356</v>
      </c>
      <c r="B223" s="65">
        <v>365.79399999999998</v>
      </c>
      <c r="C223" s="86">
        <v>2701.29</v>
      </c>
    </row>
    <row r="224" spans="1:3" x14ac:dyDescent="0.25">
      <c r="A224" s="63">
        <v>39387</v>
      </c>
      <c r="B224" s="65">
        <v>368.334</v>
      </c>
      <c r="C224" s="86">
        <v>2711.55</v>
      </c>
    </row>
    <row r="225" spans="1:3" x14ac:dyDescent="0.25">
      <c r="A225" s="63">
        <v>39417</v>
      </c>
      <c r="B225" s="65">
        <v>374.815</v>
      </c>
      <c r="C225" s="86">
        <v>2731.62</v>
      </c>
    </row>
    <row r="226" spans="1:3" x14ac:dyDescent="0.25">
      <c r="A226" s="63">
        <v>39448</v>
      </c>
      <c r="B226" s="65">
        <v>378.9</v>
      </c>
      <c r="C226" s="86">
        <v>2746.37</v>
      </c>
    </row>
    <row r="227" spans="1:3" x14ac:dyDescent="0.25">
      <c r="A227" s="63">
        <v>39479</v>
      </c>
      <c r="B227" s="65">
        <v>380.90600000000001</v>
      </c>
      <c r="C227" s="86">
        <v>2759.83</v>
      </c>
    </row>
    <row r="228" spans="1:3" x14ac:dyDescent="0.25">
      <c r="A228" s="63">
        <v>39508</v>
      </c>
      <c r="B228" s="65">
        <v>383.73099999999999</v>
      </c>
      <c r="C228" s="86">
        <v>2773.08</v>
      </c>
    </row>
    <row r="229" spans="1:3" x14ac:dyDescent="0.25">
      <c r="A229" s="63">
        <v>39539</v>
      </c>
      <c r="B229" s="65">
        <v>386.38</v>
      </c>
      <c r="C229" s="86">
        <v>2788.33</v>
      </c>
    </row>
    <row r="230" spans="1:3" x14ac:dyDescent="0.25">
      <c r="A230" s="63">
        <v>39569</v>
      </c>
      <c r="B230" s="65">
        <v>392.59199999999998</v>
      </c>
      <c r="C230" s="86">
        <v>2810.36</v>
      </c>
    </row>
    <row r="231" spans="1:3" x14ac:dyDescent="0.25">
      <c r="A231" s="63">
        <v>39600</v>
      </c>
      <c r="B231" s="65">
        <v>400.38200000000001</v>
      </c>
      <c r="C231" s="86">
        <v>2831.16</v>
      </c>
    </row>
    <row r="232" spans="1:3" x14ac:dyDescent="0.25">
      <c r="A232" s="63">
        <v>39630</v>
      </c>
      <c r="B232" s="65">
        <v>407.44600000000003</v>
      </c>
      <c r="C232" s="86">
        <v>2846.16</v>
      </c>
    </row>
    <row r="233" spans="1:3" x14ac:dyDescent="0.25">
      <c r="A233" s="63">
        <v>39661</v>
      </c>
      <c r="B233" s="65">
        <v>406.12700000000001</v>
      </c>
      <c r="C233" s="86">
        <v>2854.13</v>
      </c>
    </row>
    <row r="234" spans="1:3" x14ac:dyDescent="0.25">
      <c r="A234" s="63">
        <v>39692</v>
      </c>
      <c r="B234" s="65">
        <v>406.55700000000002</v>
      </c>
      <c r="C234" s="86">
        <v>2861.55</v>
      </c>
    </row>
    <row r="235" spans="1:3" x14ac:dyDescent="0.25">
      <c r="A235" s="63">
        <v>39722</v>
      </c>
      <c r="B235" s="65">
        <v>410.524</v>
      </c>
      <c r="C235" s="86">
        <v>2874.43</v>
      </c>
    </row>
    <row r="236" spans="1:3" x14ac:dyDescent="0.25">
      <c r="A236" s="63">
        <v>39753</v>
      </c>
      <c r="B236" s="65">
        <v>412.10399999999998</v>
      </c>
      <c r="C236" s="86">
        <v>2884.78</v>
      </c>
    </row>
    <row r="237" spans="1:3" x14ac:dyDescent="0.25">
      <c r="A237" s="63">
        <v>39783</v>
      </c>
      <c r="B237" s="65">
        <v>411.57499999999999</v>
      </c>
      <c r="C237" s="86">
        <v>2892.86</v>
      </c>
    </row>
    <row r="238" spans="1:3" x14ac:dyDescent="0.25">
      <c r="A238" s="63">
        <v>39814</v>
      </c>
      <c r="B238" s="65">
        <v>409.78199999999998</v>
      </c>
      <c r="C238" s="86">
        <v>2906.74</v>
      </c>
    </row>
    <row r="239" spans="1:3" x14ac:dyDescent="0.25">
      <c r="A239" s="63">
        <v>39845</v>
      </c>
      <c r="B239" s="65">
        <v>410.84899999999999</v>
      </c>
      <c r="C239" s="86">
        <v>2922.73</v>
      </c>
    </row>
    <row r="240" spans="1:3" x14ac:dyDescent="0.25">
      <c r="A240" s="63">
        <v>39873</v>
      </c>
      <c r="B240" s="65">
        <v>407.80799999999999</v>
      </c>
      <c r="C240" s="86">
        <v>2928.57</v>
      </c>
    </row>
    <row r="241" spans="1:3" x14ac:dyDescent="0.25">
      <c r="A241" s="63">
        <v>39904</v>
      </c>
      <c r="B241" s="65">
        <v>407.18099999999998</v>
      </c>
      <c r="C241" s="86">
        <v>2942.63</v>
      </c>
    </row>
    <row r="242" spans="1:3" x14ac:dyDescent="0.25">
      <c r="A242" s="63">
        <v>39934</v>
      </c>
      <c r="B242" s="65">
        <v>406.88499999999999</v>
      </c>
      <c r="C242" s="86">
        <v>2956.46</v>
      </c>
    </row>
    <row r="243" spans="1:3" x14ac:dyDescent="0.25">
      <c r="A243" s="63">
        <v>39965</v>
      </c>
      <c r="B243" s="65">
        <v>406.48599999999999</v>
      </c>
      <c r="C243" s="86">
        <v>2967.1</v>
      </c>
    </row>
    <row r="244" spans="1:3" x14ac:dyDescent="0.25">
      <c r="A244" s="63">
        <v>39995</v>
      </c>
      <c r="B244" s="65">
        <v>404.71800000000002</v>
      </c>
      <c r="C244" s="86">
        <v>2974.22</v>
      </c>
    </row>
    <row r="245" spans="1:3" x14ac:dyDescent="0.25">
      <c r="A245" s="63">
        <v>40026</v>
      </c>
      <c r="B245" s="65">
        <v>403.25299999999999</v>
      </c>
      <c r="C245" s="86">
        <v>2978.68</v>
      </c>
    </row>
    <row r="246" spans="1:3" x14ac:dyDescent="0.25">
      <c r="A246" s="63">
        <v>40057</v>
      </c>
      <c r="B246" s="65">
        <v>404.94499999999999</v>
      </c>
      <c r="C246" s="86">
        <v>2985.83</v>
      </c>
    </row>
    <row r="247" spans="1:3" x14ac:dyDescent="0.25">
      <c r="A247" s="63">
        <v>40087</v>
      </c>
      <c r="B247" s="65">
        <v>405.12900000000002</v>
      </c>
      <c r="C247" s="86">
        <v>2994.19</v>
      </c>
    </row>
    <row r="248" spans="1:3" x14ac:dyDescent="0.25">
      <c r="A248" s="63">
        <v>40118</v>
      </c>
      <c r="B248" s="65">
        <v>405.548</v>
      </c>
      <c r="C248" s="86">
        <v>3006.47</v>
      </c>
    </row>
    <row r="249" spans="1:3" x14ac:dyDescent="0.25">
      <c r="A249" s="63">
        <v>40148</v>
      </c>
      <c r="B249" s="65">
        <v>404.49900000000002</v>
      </c>
      <c r="C249" s="86">
        <v>3017.59</v>
      </c>
    </row>
    <row r="250" spans="1:3" x14ac:dyDescent="0.25">
      <c r="A250" s="63">
        <v>40179</v>
      </c>
      <c r="B250" s="65">
        <v>407.04899999999998</v>
      </c>
      <c r="C250" s="86">
        <v>3040.22</v>
      </c>
    </row>
    <row r="251" spans="1:3" x14ac:dyDescent="0.25">
      <c r="A251" s="63">
        <v>40210</v>
      </c>
      <c r="B251" s="65">
        <v>411.84300000000002</v>
      </c>
      <c r="C251" s="86">
        <v>3063.93</v>
      </c>
    </row>
    <row r="252" spans="1:3" x14ac:dyDescent="0.25">
      <c r="A252" s="63">
        <v>40238</v>
      </c>
      <c r="B252" s="65">
        <v>415.73399999999998</v>
      </c>
      <c r="C252" s="86">
        <v>3079.86</v>
      </c>
    </row>
    <row r="253" spans="1:3" x14ac:dyDescent="0.25">
      <c r="A253" s="63">
        <v>40269</v>
      </c>
      <c r="B253" s="65">
        <v>418.91699999999997</v>
      </c>
      <c r="C253" s="86">
        <v>3097.42</v>
      </c>
    </row>
    <row r="254" spans="1:3" x14ac:dyDescent="0.25">
      <c r="A254" s="63">
        <v>40299</v>
      </c>
      <c r="B254" s="65">
        <v>423.88499999999999</v>
      </c>
      <c r="C254" s="86">
        <v>3110.74</v>
      </c>
    </row>
    <row r="255" spans="1:3" x14ac:dyDescent="0.25">
      <c r="A255" s="63">
        <v>40330</v>
      </c>
      <c r="B255" s="65">
        <v>427.48899999999998</v>
      </c>
      <c r="C255" s="86">
        <v>3110.74</v>
      </c>
    </row>
    <row r="256" spans="1:3" x14ac:dyDescent="0.25">
      <c r="A256" s="63">
        <v>40360</v>
      </c>
      <c r="B256" s="65">
        <v>428.15</v>
      </c>
      <c r="C256" s="86">
        <v>3111.05</v>
      </c>
    </row>
    <row r="257" spans="1:3" x14ac:dyDescent="0.25">
      <c r="A257" s="63">
        <v>40391</v>
      </c>
      <c r="B257" s="65">
        <v>431.44499999999999</v>
      </c>
      <c r="C257" s="86">
        <v>3112.29</v>
      </c>
    </row>
    <row r="258" spans="1:3" x14ac:dyDescent="0.25">
      <c r="A258" s="63">
        <v>40422</v>
      </c>
      <c r="B258" s="65">
        <v>436.423</v>
      </c>
      <c r="C258" s="86">
        <v>3126.29</v>
      </c>
    </row>
    <row r="259" spans="1:3" x14ac:dyDescent="0.25">
      <c r="A259" s="63">
        <v>40452</v>
      </c>
      <c r="B259" s="65">
        <v>440.82900000000001</v>
      </c>
      <c r="C259" s="86">
        <v>3149.74</v>
      </c>
    </row>
    <row r="260" spans="1:3" x14ac:dyDescent="0.25">
      <c r="A260" s="63">
        <v>40483</v>
      </c>
      <c r="B260" s="65">
        <v>447.20600000000002</v>
      </c>
      <c r="C260" s="86">
        <v>3175.88</v>
      </c>
    </row>
    <row r="261" spans="1:3" x14ac:dyDescent="0.25">
      <c r="A261" s="63">
        <v>40513</v>
      </c>
      <c r="B261" s="65">
        <v>450.30099999999999</v>
      </c>
      <c r="C261" s="86">
        <v>3195.89</v>
      </c>
    </row>
    <row r="262" spans="1:3" x14ac:dyDescent="0.25">
      <c r="A262" s="63">
        <v>40544</v>
      </c>
      <c r="B262" s="65">
        <v>453.875</v>
      </c>
      <c r="C262" s="86">
        <v>3222.42</v>
      </c>
    </row>
    <row r="263" spans="1:3" x14ac:dyDescent="0.25">
      <c r="A263" s="63">
        <v>40575</v>
      </c>
      <c r="B263" s="65">
        <v>458.39699999999999</v>
      </c>
      <c r="C263" s="86">
        <v>3248.2</v>
      </c>
    </row>
    <row r="264" spans="1:3" x14ac:dyDescent="0.25">
      <c r="A264" s="63">
        <v>40603</v>
      </c>
      <c r="B264" s="65">
        <v>461.24900000000002</v>
      </c>
      <c r="C264" s="86">
        <v>3273.86</v>
      </c>
    </row>
    <row r="265" spans="1:3" x14ac:dyDescent="0.25">
      <c r="A265" s="63">
        <v>40634</v>
      </c>
      <c r="B265" s="65">
        <v>463.31099999999998</v>
      </c>
      <c r="C265" s="86">
        <v>3299.07</v>
      </c>
    </row>
    <row r="266" spans="1:3" x14ac:dyDescent="0.25">
      <c r="A266" s="63">
        <v>40664</v>
      </c>
      <c r="B266" s="65">
        <v>465.31099999999998</v>
      </c>
      <c r="C266" s="86">
        <v>3314.58</v>
      </c>
    </row>
    <row r="267" spans="1:3" x14ac:dyDescent="0.25">
      <c r="A267" s="63">
        <v>40695</v>
      </c>
      <c r="B267" s="65">
        <v>464.46300000000002</v>
      </c>
      <c r="C267" s="86">
        <v>3319.55</v>
      </c>
    </row>
    <row r="268" spans="1:3" x14ac:dyDescent="0.25">
      <c r="A268" s="63">
        <v>40725</v>
      </c>
      <c r="B268" s="65">
        <v>463.92700000000002</v>
      </c>
      <c r="C268" s="86">
        <v>3324.86</v>
      </c>
    </row>
    <row r="269" spans="1:3" x14ac:dyDescent="0.25">
      <c r="A269" s="63">
        <v>40756</v>
      </c>
      <c r="B269" s="65">
        <v>465.96800000000002</v>
      </c>
      <c r="C269" s="86">
        <v>3337.16</v>
      </c>
    </row>
    <row r="270" spans="1:3" x14ac:dyDescent="0.25">
      <c r="A270" s="63">
        <v>40787</v>
      </c>
      <c r="B270" s="65">
        <v>468.97500000000002</v>
      </c>
      <c r="C270" s="86">
        <v>3354.85</v>
      </c>
    </row>
    <row r="271" spans="1:3" x14ac:dyDescent="0.25">
      <c r="A271" s="63">
        <v>40817</v>
      </c>
      <c r="B271" s="65">
        <v>471.46600000000001</v>
      </c>
      <c r="C271" s="86">
        <v>3369.28</v>
      </c>
    </row>
    <row r="272" spans="1:3" x14ac:dyDescent="0.25">
      <c r="A272" s="63">
        <v>40848</v>
      </c>
      <c r="B272" s="65">
        <v>473.80799999999999</v>
      </c>
      <c r="C272" s="86">
        <v>3386.8</v>
      </c>
    </row>
    <row r="273" spans="1:3" x14ac:dyDescent="0.25">
      <c r="A273" s="63">
        <v>40878</v>
      </c>
      <c r="B273" s="65">
        <v>473.25200000000001</v>
      </c>
      <c r="C273" s="86">
        <v>3403.73</v>
      </c>
    </row>
    <row r="274" spans="1:3" x14ac:dyDescent="0.25">
      <c r="A274" s="63">
        <v>40909</v>
      </c>
      <c r="B274" s="65">
        <v>474.42899999999997</v>
      </c>
      <c r="C274" s="86">
        <v>3422.79</v>
      </c>
    </row>
    <row r="275" spans="1:3" x14ac:dyDescent="0.25">
      <c r="A275" s="63">
        <v>40940</v>
      </c>
      <c r="B275" s="65">
        <v>474.13799999999998</v>
      </c>
      <c r="C275" s="86">
        <v>3438.19</v>
      </c>
    </row>
    <row r="276" spans="1:3" x14ac:dyDescent="0.25">
      <c r="A276" s="63">
        <v>40969</v>
      </c>
      <c r="B276" s="65">
        <v>476.166</v>
      </c>
      <c r="C276" s="86">
        <v>3445.41</v>
      </c>
    </row>
    <row r="277" spans="1:3" x14ac:dyDescent="0.25">
      <c r="A277" s="63">
        <v>41000</v>
      </c>
      <c r="B277" s="65">
        <v>480.22899999999998</v>
      </c>
      <c r="C277" s="86">
        <v>3467.46</v>
      </c>
    </row>
    <row r="278" spans="1:3" x14ac:dyDescent="0.25">
      <c r="A278" s="63">
        <v>41030</v>
      </c>
      <c r="B278" s="65">
        <v>485.14</v>
      </c>
      <c r="C278" s="86">
        <v>3479.94</v>
      </c>
    </row>
    <row r="279" spans="1:3" x14ac:dyDescent="0.25">
      <c r="A279" s="63">
        <v>41061</v>
      </c>
      <c r="B279" s="65">
        <v>488.34199999999998</v>
      </c>
      <c r="C279" s="86">
        <v>3482.72</v>
      </c>
    </row>
    <row r="280" spans="1:3" x14ac:dyDescent="0.25">
      <c r="A280" s="63">
        <v>41091</v>
      </c>
      <c r="B280" s="65">
        <v>494.89100000000002</v>
      </c>
      <c r="C280" s="86">
        <v>3497.7</v>
      </c>
    </row>
    <row r="281" spans="1:3" x14ac:dyDescent="0.25">
      <c r="A281" s="63">
        <v>41122</v>
      </c>
      <c r="B281" s="65">
        <v>501.95699999999999</v>
      </c>
      <c r="C281" s="86">
        <v>3512.04</v>
      </c>
    </row>
    <row r="282" spans="1:3" x14ac:dyDescent="0.25">
      <c r="A282" s="63">
        <v>41153</v>
      </c>
      <c r="B282" s="65">
        <v>506.80399999999997</v>
      </c>
      <c r="C282" s="86">
        <v>3532.06</v>
      </c>
    </row>
    <row r="283" spans="1:3" x14ac:dyDescent="0.25">
      <c r="A283" s="63">
        <v>41183</v>
      </c>
      <c r="B283" s="65">
        <v>506.92599999999999</v>
      </c>
      <c r="C283" s="86">
        <v>3552.9</v>
      </c>
    </row>
    <row r="284" spans="1:3" x14ac:dyDescent="0.25">
      <c r="A284" s="63">
        <v>41214</v>
      </c>
      <c r="B284" s="65">
        <v>506.79500000000002</v>
      </c>
      <c r="C284" s="86">
        <v>3574.22</v>
      </c>
    </row>
    <row r="285" spans="1:3" x14ac:dyDescent="0.25">
      <c r="A285" s="63">
        <v>41244</v>
      </c>
      <c r="B285" s="65">
        <v>510.25200000000001</v>
      </c>
      <c r="C285" s="86">
        <v>3602.46</v>
      </c>
    </row>
    <row r="286" spans="1:3" x14ac:dyDescent="0.25">
      <c r="A286" s="63">
        <v>41275</v>
      </c>
      <c r="B286" s="65">
        <v>511.97699999999998</v>
      </c>
      <c r="C286" s="86">
        <v>3633.44</v>
      </c>
    </row>
    <row r="287" spans="1:3" x14ac:dyDescent="0.25">
      <c r="A287" s="63">
        <v>41306</v>
      </c>
      <c r="B287" s="65">
        <v>513.46699999999998</v>
      </c>
      <c r="C287" s="86">
        <v>3655.24</v>
      </c>
    </row>
    <row r="288" spans="1:3" x14ac:dyDescent="0.25">
      <c r="A288" s="63">
        <v>41334</v>
      </c>
      <c r="B288" s="65">
        <v>514.52599999999995</v>
      </c>
      <c r="C288" s="86">
        <v>3672.42</v>
      </c>
    </row>
    <row r="289" spans="1:3" x14ac:dyDescent="0.25">
      <c r="A289" s="63">
        <v>41365</v>
      </c>
      <c r="B289" s="65">
        <v>515.27599999999995</v>
      </c>
      <c r="C289" s="86">
        <v>3692.62</v>
      </c>
    </row>
    <row r="290" spans="1:3" x14ac:dyDescent="0.25">
      <c r="A290" s="63">
        <v>41395</v>
      </c>
      <c r="B290" s="65">
        <v>515.29899999999998</v>
      </c>
      <c r="C290" s="86">
        <v>3706.28</v>
      </c>
    </row>
    <row r="291" spans="1:3" x14ac:dyDescent="0.25">
      <c r="A291" s="63">
        <v>41426</v>
      </c>
      <c r="B291" s="65">
        <v>519.15300000000002</v>
      </c>
      <c r="C291" s="86">
        <v>3715.92</v>
      </c>
    </row>
    <row r="292" spans="1:3" x14ac:dyDescent="0.25">
      <c r="A292" s="63">
        <v>41456</v>
      </c>
      <c r="B292" s="65">
        <v>520.50800000000004</v>
      </c>
      <c r="C292" s="86">
        <v>3717.03</v>
      </c>
    </row>
    <row r="293" spans="1:3" x14ac:dyDescent="0.25">
      <c r="A293" s="63">
        <v>41487</v>
      </c>
      <c r="B293" s="65">
        <v>521.27</v>
      </c>
      <c r="C293" s="86">
        <v>3725.95</v>
      </c>
    </row>
    <row r="294" spans="1:3" x14ac:dyDescent="0.25">
      <c r="A294" s="63">
        <v>41518</v>
      </c>
      <c r="B294" s="65">
        <v>529.08500000000004</v>
      </c>
      <c r="C294" s="86">
        <v>3738.99</v>
      </c>
    </row>
    <row r="295" spans="1:3" x14ac:dyDescent="0.25">
      <c r="A295" s="63">
        <v>41548</v>
      </c>
      <c r="B295" s="65">
        <v>533.62099999999998</v>
      </c>
      <c r="C295" s="86">
        <v>3760.3</v>
      </c>
    </row>
    <row r="296" spans="1:3" x14ac:dyDescent="0.25">
      <c r="A296" s="63">
        <v>41579</v>
      </c>
      <c r="B296" s="65">
        <v>535.16800000000001</v>
      </c>
      <c r="C296" s="86">
        <v>3780.61</v>
      </c>
    </row>
    <row r="297" spans="1:3" x14ac:dyDescent="0.25">
      <c r="A297" s="63">
        <v>41609</v>
      </c>
      <c r="B297" s="65">
        <v>538.37</v>
      </c>
      <c r="C297" s="86">
        <v>3815.39</v>
      </c>
    </row>
    <row r="298" spans="1:3" x14ac:dyDescent="0.25">
      <c r="A298" s="63">
        <v>41640</v>
      </c>
      <c r="B298" s="65">
        <v>540.95899999999995</v>
      </c>
      <c r="C298" s="86">
        <v>3836.38</v>
      </c>
    </row>
    <row r="299" spans="1:3" x14ac:dyDescent="0.25">
      <c r="A299" s="63">
        <v>41671</v>
      </c>
      <c r="B299" s="65">
        <v>543.03800000000001</v>
      </c>
      <c r="C299" s="86">
        <v>3862.84</v>
      </c>
    </row>
    <row r="300" spans="1:3" x14ac:dyDescent="0.25">
      <c r="A300" s="63">
        <v>41699</v>
      </c>
      <c r="B300" s="65">
        <v>552.08699999999999</v>
      </c>
      <c r="C300" s="86">
        <v>3898.38</v>
      </c>
    </row>
    <row r="301" spans="1:3" x14ac:dyDescent="0.25">
      <c r="A301" s="63">
        <v>41730</v>
      </c>
      <c r="B301" s="65">
        <v>556.41999999999996</v>
      </c>
      <c r="C301" s="86">
        <v>3924.5</v>
      </c>
    </row>
    <row r="302" spans="1:3" x14ac:dyDescent="0.25">
      <c r="A302" s="63">
        <v>41760</v>
      </c>
      <c r="B302" s="65">
        <v>555.67899999999997</v>
      </c>
      <c r="C302" s="86">
        <v>3942.55</v>
      </c>
    </row>
    <row r="303" spans="1:3" x14ac:dyDescent="0.25">
      <c r="A303" s="63">
        <v>41791</v>
      </c>
      <c r="B303" s="65">
        <v>551.55399999999997</v>
      </c>
      <c r="C303" s="86">
        <v>3958.32</v>
      </c>
    </row>
    <row r="304" spans="1:3" x14ac:dyDescent="0.25">
      <c r="A304" s="63">
        <v>41821</v>
      </c>
      <c r="B304" s="65">
        <v>548.202</v>
      </c>
      <c r="C304" s="86">
        <v>3958.72</v>
      </c>
    </row>
    <row r="305" spans="1:3" x14ac:dyDescent="0.25">
      <c r="A305" s="63">
        <v>41852</v>
      </c>
      <c r="B305" s="65">
        <v>546.745</v>
      </c>
      <c r="C305" s="86">
        <v>3968.62</v>
      </c>
    </row>
    <row r="306" spans="1:3" x14ac:dyDescent="0.25">
      <c r="A306" s="63">
        <v>41883</v>
      </c>
      <c r="B306" s="65">
        <v>547.83900000000006</v>
      </c>
      <c r="C306" s="86">
        <v>3991.24</v>
      </c>
    </row>
    <row r="307" spans="1:3" x14ac:dyDescent="0.25">
      <c r="A307" s="63">
        <v>41913</v>
      </c>
      <c r="B307" s="65">
        <v>549.39599999999996</v>
      </c>
      <c r="C307" s="86">
        <v>4008</v>
      </c>
    </row>
    <row r="308" spans="1:3" x14ac:dyDescent="0.25">
      <c r="A308" s="63">
        <v>41944</v>
      </c>
      <c r="B308" s="65">
        <v>554.76900000000001</v>
      </c>
      <c r="C308" s="86">
        <v>4028.44</v>
      </c>
    </row>
    <row r="309" spans="1:3" x14ac:dyDescent="0.25">
      <c r="A309" s="63">
        <v>41974</v>
      </c>
      <c r="B309" s="65">
        <v>558.21299999999997</v>
      </c>
      <c r="C309" s="86">
        <v>4059.86</v>
      </c>
    </row>
    <row r="310" spans="1:3" x14ac:dyDescent="0.25">
      <c r="A310" s="63">
        <v>42005</v>
      </c>
      <c r="B310" s="65">
        <v>562.48199999999997</v>
      </c>
      <c r="C310" s="86">
        <v>4110.2</v>
      </c>
    </row>
    <row r="311" spans="1:3" x14ac:dyDescent="0.25">
      <c r="A311" s="63">
        <v>42036</v>
      </c>
      <c r="B311" s="65">
        <v>564.00400000000002</v>
      </c>
      <c r="C311" s="86">
        <v>4160.34</v>
      </c>
    </row>
    <row r="312" spans="1:3" x14ac:dyDescent="0.25">
      <c r="A312" s="63">
        <v>42064</v>
      </c>
      <c r="B312" s="65">
        <v>569.53599999999994</v>
      </c>
      <c r="C312" s="86">
        <v>4215.26</v>
      </c>
    </row>
    <row r="313" spans="1:3" x14ac:dyDescent="0.25">
      <c r="A313" s="63">
        <v>42095</v>
      </c>
      <c r="B313" s="65">
        <v>576.17499999999995</v>
      </c>
      <c r="C313" s="86">
        <v>4245.1899999999996</v>
      </c>
    </row>
    <row r="314" spans="1:3" x14ac:dyDescent="0.25">
      <c r="A314" s="63">
        <v>42125</v>
      </c>
      <c r="B314" s="65">
        <v>578.51599999999996</v>
      </c>
      <c r="C314" s="86">
        <v>4276.6000000000004</v>
      </c>
    </row>
    <row r="315" spans="1:3" x14ac:dyDescent="0.25">
      <c r="A315" s="63">
        <v>42156</v>
      </c>
      <c r="B315" s="65">
        <v>582.40099999999995</v>
      </c>
      <c r="C315" s="86">
        <v>4310.3900000000003</v>
      </c>
    </row>
    <row r="316" spans="1:3" x14ac:dyDescent="0.25">
      <c r="A316" s="63">
        <v>42186</v>
      </c>
      <c r="B316" s="65">
        <v>586.42600000000004</v>
      </c>
      <c r="C316" s="86">
        <v>4337.1099999999997</v>
      </c>
    </row>
    <row r="317" spans="1:3" x14ac:dyDescent="0.25">
      <c r="A317" s="63">
        <v>42217</v>
      </c>
      <c r="B317" s="65">
        <v>588.04200000000003</v>
      </c>
      <c r="C317" s="86">
        <v>4346.6499999999996</v>
      </c>
    </row>
    <row r="318" spans="1:3" x14ac:dyDescent="0.25">
      <c r="A318" s="63">
        <v>42248</v>
      </c>
      <c r="B318" s="65">
        <v>593.60599999999999</v>
      </c>
      <c r="C318" s="86">
        <v>4370.12</v>
      </c>
    </row>
    <row r="319" spans="1:3" x14ac:dyDescent="0.25">
      <c r="A319" s="63">
        <v>42278</v>
      </c>
      <c r="B319" s="65">
        <v>604.83199999999999</v>
      </c>
      <c r="C319" s="86">
        <v>4405.95</v>
      </c>
    </row>
    <row r="320" spans="1:3" x14ac:dyDescent="0.25">
      <c r="A320" s="63">
        <v>42309</v>
      </c>
      <c r="B320" s="65">
        <v>614.05100000000004</v>
      </c>
      <c r="C320" s="86">
        <v>4450.45</v>
      </c>
    </row>
    <row r="321" spans="1:3" x14ac:dyDescent="0.25">
      <c r="A321" s="63">
        <v>42339</v>
      </c>
      <c r="B321" s="65">
        <v>617.04399999999998</v>
      </c>
      <c r="C321" s="86">
        <v>4493.17</v>
      </c>
    </row>
    <row r="322" spans="1:3" x14ac:dyDescent="0.25">
      <c r="A322" s="63">
        <v>42370</v>
      </c>
      <c r="B322" s="65">
        <v>624.05999999999995</v>
      </c>
      <c r="C322" s="86">
        <v>4550.2299999999996</v>
      </c>
    </row>
    <row r="323" spans="1:3" x14ac:dyDescent="0.25">
      <c r="A323" s="63">
        <v>42401</v>
      </c>
      <c r="B323" s="65">
        <v>632.11400000000003</v>
      </c>
      <c r="C323" s="86">
        <v>4591.18</v>
      </c>
    </row>
    <row r="324" spans="1:3" x14ac:dyDescent="0.25">
      <c r="A324" s="63">
        <v>42430</v>
      </c>
      <c r="B324" s="65">
        <v>635.34900000000005</v>
      </c>
      <c r="C324" s="86">
        <v>4610.92</v>
      </c>
    </row>
    <row r="325" spans="1:3" x14ac:dyDescent="0.25">
      <c r="A325" s="63">
        <v>42461</v>
      </c>
      <c r="B325" s="65">
        <v>637.43399999999997</v>
      </c>
      <c r="C325" s="86">
        <v>4639.05</v>
      </c>
    </row>
    <row r="326" spans="1:3" x14ac:dyDescent="0.25">
      <c r="A326" s="63">
        <v>42491</v>
      </c>
      <c r="B326" s="65">
        <v>642.65099999999995</v>
      </c>
      <c r="C326" s="86">
        <v>4675.2299999999996</v>
      </c>
    </row>
    <row r="327" spans="1:3" x14ac:dyDescent="0.25">
      <c r="A327" s="63">
        <v>42522</v>
      </c>
      <c r="B327" s="65">
        <v>653.49599999999998</v>
      </c>
      <c r="C327" s="86">
        <v>4691.59</v>
      </c>
    </row>
    <row r="328" spans="1:3" x14ac:dyDescent="0.25">
      <c r="A328" s="63">
        <v>42552</v>
      </c>
      <c r="B328" s="65">
        <v>654.64099999999996</v>
      </c>
      <c r="C328" s="86">
        <v>4715.99</v>
      </c>
    </row>
    <row r="329" spans="1:3" x14ac:dyDescent="0.25">
      <c r="A329" s="63">
        <v>42583</v>
      </c>
      <c r="B329" s="65">
        <v>655.60199999999998</v>
      </c>
      <c r="C329" s="86">
        <v>4736.74</v>
      </c>
    </row>
    <row r="330" spans="1:3" x14ac:dyDescent="0.25">
      <c r="A330" s="63">
        <v>42614</v>
      </c>
      <c r="B330" s="65">
        <v>656.89400000000001</v>
      </c>
      <c r="C330" s="86">
        <v>4740.53</v>
      </c>
    </row>
    <row r="331" spans="1:3" x14ac:dyDescent="0.25">
      <c r="A331" s="63">
        <v>42644</v>
      </c>
      <c r="B331" s="65">
        <v>657.92700000000002</v>
      </c>
      <c r="C331" s="86">
        <v>4752.8599999999997</v>
      </c>
    </row>
    <row r="332" spans="1:3" x14ac:dyDescent="0.25">
      <c r="A332" s="63">
        <v>42675</v>
      </c>
      <c r="B332" s="65">
        <v>657.75199999999995</v>
      </c>
      <c r="C332" s="86">
        <v>4761.42</v>
      </c>
    </row>
    <row r="333" spans="1:3" x14ac:dyDescent="0.25">
      <c r="A333" s="63">
        <v>42705</v>
      </c>
      <c r="B333" s="65">
        <v>661.30399999999997</v>
      </c>
      <c r="C333" s="86">
        <v>4775.7</v>
      </c>
    </row>
    <row r="334" spans="1:3" x14ac:dyDescent="0.25">
      <c r="A334" s="63">
        <v>42736</v>
      </c>
      <c r="B334" s="65">
        <v>665.54200000000003</v>
      </c>
      <c r="C334" s="86">
        <v>4793.8500000000004</v>
      </c>
    </row>
    <row r="335" spans="1:3" x14ac:dyDescent="0.25">
      <c r="A335" s="63">
        <v>42767</v>
      </c>
      <c r="B335" s="65">
        <v>666.09900000000005</v>
      </c>
      <c r="C335" s="86">
        <v>4809.67</v>
      </c>
    </row>
    <row r="336" spans="1:3" x14ac:dyDescent="0.25">
      <c r="A336" s="63">
        <v>42795</v>
      </c>
      <c r="B336" s="65">
        <v>666.197</v>
      </c>
      <c r="C336" s="86">
        <v>4821.6899999999996</v>
      </c>
    </row>
    <row r="337" spans="1:5" x14ac:dyDescent="0.25">
      <c r="A337" s="63">
        <v>42826</v>
      </c>
      <c r="B337" s="65">
        <v>658.89800000000002</v>
      </c>
      <c r="C337" s="86">
        <v>4828.4399999999996</v>
      </c>
    </row>
    <row r="338" spans="1:5" x14ac:dyDescent="0.25">
      <c r="A338" s="63">
        <v>42856</v>
      </c>
      <c r="B338" s="65">
        <v>652.75800000000004</v>
      </c>
      <c r="C338" s="86">
        <v>4843.41</v>
      </c>
    </row>
    <row r="339" spans="1:5" x14ac:dyDescent="0.25">
      <c r="A339" s="63">
        <v>42887</v>
      </c>
      <c r="B339" s="65">
        <v>648.40899999999999</v>
      </c>
      <c r="C339" s="86">
        <v>4832.2700000000004</v>
      </c>
    </row>
    <row r="340" spans="1:5" x14ac:dyDescent="0.25">
      <c r="A340" s="63">
        <v>42917</v>
      </c>
      <c r="B340" s="65">
        <v>643.76599999999996</v>
      </c>
      <c r="C340" s="86">
        <v>4843.87</v>
      </c>
    </row>
    <row r="341" spans="1:5" x14ac:dyDescent="0.25">
      <c r="A341" s="63">
        <v>42948</v>
      </c>
      <c r="B341" s="65">
        <v>644.38300000000004</v>
      </c>
      <c r="C341" s="86">
        <v>4853.07</v>
      </c>
    </row>
    <row r="342" spans="1:5" x14ac:dyDescent="0.25">
      <c r="A342" s="63">
        <v>42979</v>
      </c>
      <c r="B342" s="65">
        <v>647.4</v>
      </c>
      <c r="C342" s="86">
        <v>4860.83</v>
      </c>
    </row>
    <row r="343" spans="1:5" x14ac:dyDescent="0.25">
      <c r="A343" s="63">
        <v>43009</v>
      </c>
      <c r="B343" s="65">
        <v>648.67200000000003</v>
      </c>
      <c r="C343" s="86">
        <v>4881.25</v>
      </c>
    </row>
    <row r="344" spans="1:5" x14ac:dyDescent="0.25">
      <c r="A344" s="63">
        <v>43040</v>
      </c>
      <c r="B344" s="65">
        <v>652.07299999999998</v>
      </c>
      <c r="C344" s="86">
        <v>4894.92</v>
      </c>
    </row>
    <row r="345" spans="1:5" x14ac:dyDescent="0.25">
      <c r="A345" s="63">
        <v>43070</v>
      </c>
      <c r="B345" s="65">
        <v>657.85900000000004</v>
      </c>
      <c r="C345" s="86">
        <v>4916.46</v>
      </c>
    </row>
    <row r="346" spans="1:5" x14ac:dyDescent="0.25">
      <c r="A346" s="63">
        <v>43101</v>
      </c>
      <c r="B346" s="65">
        <v>662.82600000000002</v>
      </c>
      <c r="C346" s="86">
        <v>4930.72</v>
      </c>
    </row>
    <row r="347" spans="1:5" x14ac:dyDescent="0.25">
      <c r="A347" s="63">
        <v>43132</v>
      </c>
      <c r="B347" s="65">
        <v>663.31100000000004</v>
      </c>
      <c r="C347" s="86">
        <v>4946.5</v>
      </c>
    </row>
    <row r="348" spans="1:5" x14ac:dyDescent="0.25">
      <c r="A348" s="63">
        <v>43160</v>
      </c>
      <c r="B348" s="65">
        <v>667.524</v>
      </c>
      <c r="C348" s="86">
        <v>4950.95</v>
      </c>
    </row>
    <row r="349" spans="1:5" x14ac:dyDescent="0.25">
      <c r="A349" s="63">
        <v>43191</v>
      </c>
      <c r="B349" s="65">
        <v>671.327</v>
      </c>
      <c r="C349" s="86">
        <v>4961.84</v>
      </c>
    </row>
    <row r="350" spans="1:5" x14ac:dyDescent="0.25">
      <c r="A350" s="63">
        <v>43221</v>
      </c>
      <c r="B350" s="65">
        <v>680.57899999999995</v>
      </c>
      <c r="C350" s="86">
        <v>4981.6899999999996</v>
      </c>
      <c r="D350" s="66">
        <f>C350/C338-1</f>
        <v>2.8550133067404948E-2</v>
      </c>
      <c r="E350" s="64"/>
    </row>
    <row r="352" spans="1:5" x14ac:dyDescent="0.25">
      <c r="B352" s="66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RBSE_CAAE - Revisão Provisória</vt:lpstr>
      <vt:lpstr>RBSE_CAEE - Encargos Setoriais</vt:lpstr>
      <vt:lpstr>Índices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CTEEP</cp:lastModifiedBy>
  <dcterms:created xsi:type="dcterms:W3CDTF">2018-05-28T14:44:17Z</dcterms:created>
  <dcterms:modified xsi:type="dcterms:W3CDTF">2019-05-30T14:32:19Z</dcterms:modified>
</cp:coreProperties>
</file>