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bsntppfs\Rel_Investidores\NOVA REDE\1. ADMINISTRATIVO\1.17. Site\2023\4T23\Excel\"/>
    </mc:Choice>
  </mc:AlternateContent>
  <xr:revisionPtr revIDLastSave="0" documentId="13_ncr:1_{623007BB-D620-47F3-9734-E7BDD9FC72CD}" xr6:coauthVersionLast="47" xr6:coauthVersionMax="47" xr10:uidLastSave="{00000000-0000-0000-0000-000000000000}"/>
  <bookViews>
    <workbookView xWindow="28690" yWindow="-110" windowWidth="29020" windowHeight="15700" tabRatio="979" activeTab="3" xr2:uid="{25498E0E-6544-47FF-B31E-9B6BCD888B71}"/>
  </bookViews>
  <sheets>
    <sheet name="Revenue" sheetId="15" r:id="rId1"/>
    <sheet name="O&amp;M Costs and Expenses " sheetId="16" r:id="rId2"/>
    <sheet name="Regulatory Income Statement " sheetId="18" r:id="rId3"/>
    <sheet name="Indirect Cash Flow _Reg" sheetId="19" r:id="rId4"/>
    <sheet name="Regulatory Balance Sheet " sheetId="20" r:id="rId5"/>
    <sheet name="Equity Income" sheetId="3" r:id="rId6"/>
    <sheet name="Consolidated Debt" sheetId="21" r:id="rId7"/>
    <sheet name="Related_Gross Debt" sheetId="22" r:id="rId8"/>
    <sheet name="Amortization" sheetId="23" r:id="rId9"/>
    <sheet name="Income Statement_IFRS" sheetId="24" r:id="rId10"/>
    <sheet name="Income Statement_IFRS_(ITR.DFP)" sheetId="25" r:id="rId11"/>
    <sheet name="Balance Sheet_IFRS" sheetId="27" r:id="rId12"/>
    <sheet name="Balance Sheet_IFRS (ITR.DFP)" sheetId="26" r:id="rId13"/>
    <sheet name="Cash Flow_IFRS" sheetId="28" r:id="rId14"/>
  </sheets>
  <externalReferences>
    <externalReference r:id="rId15"/>
    <externalReference r:id="rId16"/>
    <externalReference r:id="rId17"/>
  </externalReferences>
  <definedNames>
    <definedName name="____B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_B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_B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_B1" hidden="1">{#N/A,#N/A,FALSE,"LLAVE";#N/A,#N/A,FALSE,"EERR";#N/A,#N/A,FALSE,"ESP";#N/A,#N/A,FALSE,"EOAF";#N/A,#N/A,FALSE,"CASH";#N/A,#N/A,FALSE,"FINANZAS";#N/A,#N/A,FALSE,"DEUDA";#N/A,#N/A,FALSE,"INVERSION";#N/A,#N/A,FALSE,"PERSONAL"}</definedName>
    <definedName name="____bb1" localSheetId="6" hidden="1">{#N/A,#N/A,FALSE,"ENERGIA";#N/A,#N/A,FALSE,"PERDIDAS";#N/A,#N/A,FALSE,"CLIENTES";#N/A,#N/A,FALSE,"ESTADO";#N/A,#N/A,FALSE,"TECNICA"}</definedName>
    <definedName name="____bb1" localSheetId="1" hidden="1">{#N/A,#N/A,FALSE,"ENERGIA";#N/A,#N/A,FALSE,"PERDIDAS";#N/A,#N/A,FALSE,"CLIENTES";#N/A,#N/A,FALSE,"ESTADO";#N/A,#N/A,FALSE,"TECNICA"}</definedName>
    <definedName name="____bb1" localSheetId="7" hidden="1">{#N/A,#N/A,FALSE,"ENERGIA";#N/A,#N/A,FALSE,"PERDIDAS";#N/A,#N/A,FALSE,"CLIENTES";#N/A,#N/A,FALSE,"ESTADO";#N/A,#N/A,FALSE,"TECNICA"}</definedName>
    <definedName name="____bb1" hidden="1">{#N/A,#N/A,FALSE,"ENERGIA";#N/A,#N/A,FALSE,"PERDIDAS";#N/A,#N/A,FALSE,"CLIENTES";#N/A,#N/A,FALSE,"ESTADO";#N/A,#N/A,FALSE,"TECNICA"}</definedName>
    <definedName name="____bbb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_bbb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_bbb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_bbb1" hidden="1">{#N/A,#N/A,FALSE,"LLAVE";#N/A,#N/A,FALSE,"EERR";#N/A,#N/A,FALSE,"ESP";#N/A,#N/A,FALSE,"EOAF";#N/A,#N/A,FALSE,"CASH";#N/A,#N/A,FALSE,"FINANZAS";#N/A,#N/A,FALSE,"DEUDA";#N/A,#N/A,FALSE,"INVERSION";#N/A,#N/A,FALSE,"PERSONAL"}</definedName>
    <definedName name="____bx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_bx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_bx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_bx1" hidden="1">{#N/A,#N/A,FALSE,"LLAVE";#N/A,#N/A,FALSE,"EERR";#N/A,#N/A,FALSE,"ESP";#N/A,#N/A,FALSE,"EOAF";#N/A,#N/A,FALSE,"CASH";#N/A,#N/A,FALSE,"FINANZAS";#N/A,#N/A,FALSE,"DEUDA";#N/A,#N/A,FALSE,"INVERSION";#N/A,#N/A,FALSE,"PERSONAL"}</definedName>
    <definedName name="____CD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_CD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_CD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_CD1" hidden="1">{#N/A,#N/A,FALSE,"LLAVE";#N/A,#N/A,FALSE,"EERR";#N/A,#N/A,FALSE,"ESP";#N/A,#N/A,FALSE,"EOAF";#N/A,#N/A,FALSE,"CASH";#N/A,#N/A,FALSE,"FINANZAS";#N/A,#N/A,FALSE,"DEUDA";#N/A,#N/A,FALSE,"INVERSION";#N/A,#N/A,FALSE,"PERSONAL"}</definedName>
    <definedName name="____cdx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_cdx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_cdx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_cdx1" hidden="1">{#N/A,#N/A,FALSE,"LLAVE";#N/A,#N/A,FALSE,"EERR";#N/A,#N/A,FALSE,"ESP";#N/A,#N/A,FALSE,"EOAF";#N/A,#N/A,FALSE,"CASH";#N/A,#N/A,FALSE,"FINANZAS";#N/A,#N/A,FALSE,"DEUDA";#N/A,#N/A,FALSE,"INVERSION";#N/A,#N/A,FALSE,"PERSONAL"}</definedName>
    <definedName name="____df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_df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_df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_df1" hidden="1">{#N/A,#N/A,FALSE,"LLAVE";#N/A,#N/A,FALSE,"EERR";#N/A,#N/A,FALSE,"ESP";#N/A,#N/A,FALSE,"EOAF";#N/A,#N/A,FALSE,"CASH";#N/A,#N/A,FALSE,"FINANZAS";#N/A,#N/A,FALSE,"DEUDA";#N/A,#N/A,FALSE,"INVERSION";#N/A,#N/A,FALSE,"PERSONAL"}</definedName>
    <definedName name="____e1" localSheetId="6" hidden="1">{#N/A,#N/A,FALSE,"ENERGIA";#N/A,#N/A,FALSE,"PERDIDAS";#N/A,#N/A,FALSE,"CLIENTES";#N/A,#N/A,FALSE,"ESTADO";#N/A,#N/A,FALSE,"TECNICA"}</definedName>
    <definedName name="____e1" localSheetId="1" hidden="1">{#N/A,#N/A,FALSE,"ENERGIA";#N/A,#N/A,FALSE,"PERDIDAS";#N/A,#N/A,FALSE,"CLIENTES";#N/A,#N/A,FALSE,"ESTADO";#N/A,#N/A,FALSE,"TECNICA"}</definedName>
    <definedName name="____e1" localSheetId="7" hidden="1">{#N/A,#N/A,FALSE,"ENERGIA";#N/A,#N/A,FALSE,"PERDIDAS";#N/A,#N/A,FALSE,"CLIENTES";#N/A,#N/A,FALSE,"ESTADO";#N/A,#N/A,FALSE,"TECNICA"}</definedName>
    <definedName name="____e1" hidden="1">{#N/A,#N/A,FALSE,"ENERGIA";#N/A,#N/A,FALSE,"PERDIDAS";#N/A,#N/A,FALSE,"CLIENTES";#N/A,#N/A,FALSE,"ESTADO";#N/A,#N/A,FALSE,"TECNICA"}</definedName>
    <definedName name="___B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B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B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B1" hidden="1">{#N/A,#N/A,FALSE,"LLAVE";#N/A,#N/A,FALSE,"EERR";#N/A,#N/A,FALSE,"ESP";#N/A,#N/A,FALSE,"EOAF";#N/A,#N/A,FALSE,"CASH";#N/A,#N/A,FALSE,"FINANZAS";#N/A,#N/A,FALSE,"DEUDA";#N/A,#N/A,FALSE,"INVERSION";#N/A,#N/A,FALSE,"PERSONAL"}</definedName>
    <definedName name="___bb1" localSheetId="6" hidden="1">{#N/A,#N/A,FALSE,"ENERGIA";#N/A,#N/A,FALSE,"PERDIDAS";#N/A,#N/A,FALSE,"CLIENTES";#N/A,#N/A,FALSE,"ESTADO";#N/A,#N/A,FALSE,"TECNICA"}</definedName>
    <definedName name="___bb1" localSheetId="1" hidden="1">{#N/A,#N/A,FALSE,"ENERGIA";#N/A,#N/A,FALSE,"PERDIDAS";#N/A,#N/A,FALSE,"CLIENTES";#N/A,#N/A,FALSE,"ESTADO";#N/A,#N/A,FALSE,"TECNICA"}</definedName>
    <definedName name="___bb1" localSheetId="7" hidden="1">{#N/A,#N/A,FALSE,"ENERGIA";#N/A,#N/A,FALSE,"PERDIDAS";#N/A,#N/A,FALSE,"CLIENTES";#N/A,#N/A,FALSE,"ESTADO";#N/A,#N/A,FALSE,"TECNICA"}</definedName>
    <definedName name="___bb1" hidden="1">{#N/A,#N/A,FALSE,"ENERGIA";#N/A,#N/A,FALSE,"PERDIDAS";#N/A,#N/A,FALSE,"CLIENTES";#N/A,#N/A,FALSE,"ESTADO";#N/A,#N/A,FALSE,"TECNICA"}</definedName>
    <definedName name="___bbb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bbb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bbb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bbb1" hidden="1">{#N/A,#N/A,FALSE,"LLAVE";#N/A,#N/A,FALSE,"EERR";#N/A,#N/A,FALSE,"ESP";#N/A,#N/A,FALSE,"EOAF";#N/A,#N/A,FALSE,"CASH";#N/A,#N/A,FALSE,"FINANZAS";#N/A,#N/A,FALSE,"DEUDA";#N/A,#N/A,FALSE,"INVERSION";#N/A,#N/A,FALSE,"PERSONAL"}</definedName>
    <definedName name="___bx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bx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bx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bx1" hidden="1">{#N/A,#N/A,FALSE,"LLAVE";#N/A,#N/A,FALSE,"EERR";#N/A,#N/A,FALSE,"ESP";#N/A,#N/A,FALSE,"EOAF";#N/A,#N/A,FALSE,"CASH";#N/A,#N/A,FALSE,"FINANZAS";#N/A,#N/A,FALSE,"DEUDA";#N/A,#N/A,FALSE,"INVERSION";#N/A,#N/A,FALSE,"PERSONAL"}</definedName>
    <definedName name="___CD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CD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CD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CD1" hidden="1">{#N/A,#N/A,FALSE,"LLAVE";#N/A,#N/A,FALSE,"EERR";#N/A,#N/A,FALSE,"ESP";#N/A,#N/A,FALSE,"EOAF";#N/A,#N/A,FALSE,"CASH";#N/A,#N/A,FALSE,"FINANZAS";#N/A,#N/A,FALSE,"DEUDA";#N/A,#N/A,FALSE,"INVERSION";#N/A,#N/A,FALSE,"PERSONAL"}</definedName>
    <definedName name="___cdx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cdx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cdx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cdx1" hidden="1">{#N/A,#N/A,FALSE,"LLAVE";#N/A,#N/A,FALSE,"EERR";#N/A,#N/A,FALSE,"ESP";#N/A,#N/A,FALSE,"EOAF";#N/A,#N/A,FALSE,"CASH";#N/A,#N/A,FALSE,"FINANZAS";#N/A,#N/A,FALSE,"DEUDA";#N/A,#N/A,FALSE,"INVERSION";#N/A,#N/A,FALSE,"PERSONAL"}</definedName>
    <definedName name="___df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__df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__df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__df1" hidden="1">{#N/A,#N/A,FALSE,"LLAVE";#N/A,#N/A,FALSE,"EERR";#N/A,#N/A,FALSE,"ESP";#N/A,#N/A,FALSE,"EOAF";#N/A,#N/A,FALSE,"CASH";#N/A,#N/A,FALSE,"FINANZAS";#N/A,#N/A,FALSE,"DEUDA";#N/A,#N/A,FALSE,"INVERSION";#N/A,#N/A,FALSE,"PERSONAL"}</definedName>
    <definedName name="___e1" localSheetId="6" hidden="1">{#N/A,#N/A,FALSE,"ENERGIA";#N/A,#N/A,FALSE,"PERDIDAS";#N/A,#N/A,FALSE,"CLIENTES";#N/A,#N/A,FALSE,"ESTADO";#N/A,#N/A,FALSE,"TECNICA"}</definedName>
    <definedName name="___e1" localSheetId="1" hidden="1">{#N/A,#N/A,FALSE,"ENERGIA";#N/A,#N/A,FALSE,"PERDIDAS";#N/A,#N/A,FALSE,"CLIENTES";#N/A,#N/A,FALSE,"ESTADO";#N/A,#N/A,FALSE,"TECNICA"}</definedName>
    <definedName name="___e1" localSheetId="7" hidden="1">{#N/A,#N/A,FALSE,"ENERGIA";#N/A,#N/A,FALSE,"PERDIDAS";#N/A,#N/A,FALSE,"CLIENTES";#N/A,#N/A,FALSE,"ESTADO";#N/A,#N/A,FALSE,"TECNICA"}</definedName>
    <definedName name="___e1" hidden="1">{#N/A,#N/A,FALSE,"ENERGIA";#N/A,#N/A,FALSE,"PERDIDAS";#N/A,#N/A,FALSE,"CLIENTES";#N/A,#N/A,FALSE,"ESTADO";#N/A,#N/A,FALSE,"TECNICA"}</definedName>
    <definedName name="__123Graph_A" localSheetId="1" hidden="1">[1]Mercado!#REF!</definedName>
    <definedName name="__123Graph_A" hidden="1">[1]Mercado!#REF!</definedName>
    <definedName name="__123Graph_ACOMPARA" localSheetId="1" hidden="1">[1]Mercado!#REF!</definedName>
    <definedName name="__123Graph_ACOMPARA" hidden="1">[1]Mercado!#REF!</definedName>
    <definedName name="__123Graph_ACONSMED" hidden="1">#REF!</definedName>
    <definedName name="__123Graph_APREVRCOM" localSheetId="6" hidden="1">#REF!</definedName>
    <definedName name="__123Graph_APREVRCOM" localSheetId="1" hidden="1">#REF!</definedName>
    <definedName name="__123Graph_APREVRCOM" localSheetId="7" hidden="1">#REF!</definedName>
    <definedName name="__123Graph_APREVRCOM" hidden="1">#REF!</definedName>
    <definedName name="__123Graph_APREVREALI" localSheetId="6" hidden="1">#REF!</definedName>
    <definedName name="__123Graph_APREVREALI" localSheetId="1" hidden="1">#REF!</definedName>
    <definedName name="__123Graph_APREVREALI" localSheetId="7" hidden="1">#REF!</definedName>
    <definedName name="__123Graph_APREVREALI" hidden="1">#REF!</definedName>
    <definedName name="__123Graph_APREVRIND" localSheetId="6" hidden="1">#REF!</definedName>
    <definedName name="__123Graph_APREVRIND" localSheetId="1" hidden="1">#REF!</definedName>
    <definedName name="__123Graph_APREVRIND" localSheetId="7" hidden="1">#REF!</definedName>
    <definedName name="__123Graph_APREVRIND" hidden="1">#REF!</definedName>
    <definedName name="__123Graph_APREVROUT" localSheetId="1" hidden="1">[1]Mercado!#REF!</definedName>
    <definedName name="__123Graph_APREVROUT" hidden="1">#REF!</definedName>
    <definedName name="__123Graph_APREVRRES" localSheetId="6" hidden="1">#REF!</definedName>
    <definedName name="__123Graph_APREVRRES" localSheetId="1" hidden="1">#REF!</definedName>
    <definedName name="__123Graph_APREVRRES" localSheetId="7" hidden="1">#REF!</definedName>
    <definedName name="__123Graph_APREVRRES" hidden="1">#REF!</definedName>
    <definedName name="__123Graph_APREVRTOT" localSheetId="6" hidden="1">#REF!</definedName>
    <definedName name="__123Graph_APREVRTOT" localSheetId="1" hidden="1">#REF!</definedName>
    <definedName name="__123Graph_APREVRTOT" localSheetId="7" hidden="1">#REF!</definedName>
    <definedName name="__123Graph_APREVRTOT" hidden="1">#REF!</definedName>
    <definedName name="__123Graph_B" localSheetId="6" hidden="1">#REF!</definedName>
    <definedName name="__123Graph_B" localSheetId="1" hidden="1">#REF!</definedName>
    <definedName name="__123Graph_B" localSheetId="7" hidden="1">#REF!</definedName>
    <definedName name="__123Graph_B" hidden="1">#REF!</definedName>
    <definedName name="__123Graph_BCOMPARA" localSheetId="6" hidden="1">#REF!</definedName>
    <definedName name="__123Graph_BCOMPARA" localSheetId="1" hidden="1">#REF!</definedName>
    <definedName name="__123Graph_BCOMPARA" localSheetId="7" hidden="1">#REF!</definedName>
    <definedName name="__123Graph_BCOMPARA" hidden="1">#REF!</definedName>
    <definedName name="__123Graph_BPREVREALI" localSheetId="6" hidden="1">#REF!</definedName>
    <definedName name="__123Graph_BPREVREALI" localSheetId="1" hidden="1">#REF!</definedName>
    <definedName name="__123Graph_BPREVREALI" localSheetId="7" hidden="1">#REF!</definedName>
    <definedName name="__123Graph_BPREVREALI" hidden="1">#REF!</definedName>
    <definedName name="__123Graph_CPREVREALI" localSheetId="6" hidden="1">#REF!</definedName>
    <definedName name="__123Graph_CPREVREALI" localSheetId="1" hidden="1">#REF!</definedName>
    <definedName name="__123Graph_CPREVREALI" localSheetId="7" hidden="1">#REF!</definedName>
    <definedName name="__123Graph_CPREVREALI" hidden="1">#REF!</definedName>
    <definedName name="__123Graph_D" localSheetId="6" hidden="1">#REF!</definedName>
    <definedName name="__123Graph_D" localSheetId="1" hidden="1">#REF!</definedName>
    <definedName name="__123Graph_D" localSheetId="7" hidden="1">#REF!</definedName>
    <definedName name="__123Graph_D" hidden="1">#REF!</definedName>
    <definedName name="__123Graph_DCOMPARA" localSheetId="6" hidden="1">#REF!</definedName>
    <definedName name="__123Graph_DCOMPARA" localSheetId="1" hidden="1">#REF!</definedName>
    <definedName name="__123Graph_DCOMPARA" localSheetId="7" hidden="1">#REF!</definedName>
    <definedName name="__123Graph_DCOMPARA" hidden="1">#REF!</definedName>
    <definedName name="__123Graph_DPREVREALI" localSheetId="1" hidden="1">[1]Mercado!#REF!</definedName>
    <definedName name="__123Graph_DPREVREALI" hidden="1">#REF!</definedName>
    <definedName name="__123Graph_EPREVREALI" localSheetId="6" hidden="1">#REF!</definedName>
    <definedName name="__123Graph_EPREVREALI" localSheetId="1" hidden="1">#REF!</definedName>
    <definedName name="__123Graph_EPREVREALI" localSheetId="7" hidden="1">#REF!</definedName>
    <definedName name="__123Graph_EPREVREALI" hidden="1">#REF!</definedName>
    <definedName name="__123Graph_F" localSheetId="6" hidden="1">#REF!</definedName>
    <definedName name="__123Graph_F" localSheetId="1" hidden="1">#REF!</definedName>
    <definedName name="__123Graph_F" localSheetId="7" hidden="1">#REF!</definedName>
    <definedName name="__123Graph_F" hidden="1">#REF!</definedName>
    <definedName name="__123Graph_FCOMPARA" localSheetId="6" hidden="1">#REF!</definedName>
    <definedName name="__123Graph_FCOMPARA" localSheetId="1" hidden="1">#REF!</definedName>
    <definedName name="__123Graph_FCOMPARA" localSheetId="7" hidden="1">#REF!</definedName>
    <definedName name="__123Graph_FCOMPARA" hidden="1">#REF!</definedName>
    <definedName name="__123Graph_XCONSMED" localSheetId="1" hidden="1">[1]Mercado!#REF!</definedName>
    <definedName name="__123Graph_XCONSMED" hidden="1">#REF!</definedName>
    <definedName name="__123Graph_XELASTIC" localSheetId="1" hidden="1">[1]Mercado!#REF!</definedName>
    <definedName name="__123Graph_XELASTIC" hidden="1">#REF!</definedName>
    <definedName name="__123Graph_XPREVRCOM" localSheetId="1" hidden="1">[1]Mercado!#REF!</definedName>
    <definedName name="__123Graph_XPREVRCOM" hidden="1">#REF!</definedName>
    <definedName name="__123Graph_XPREVREALI" localSheetId="1" hidden="1">[1]Mercado!#REF!</definedName>
    <definedName name="__123Graph_XPREVREALI" hidden="1">#REF!</definedName>
    <definedName name="__123Graph_XPREVRIND" hidden="1">#REF!</definedName>
    <definedName name="__123Graph_XPREVROUT" hidden="1">#REF!</definedName>
    <definedName name="__123Graph_XPREVRRES" hidden="1">#REF!</definedName>
    <definedName name="__123Graph_XPREVRTOT" hidden="1">#REF!</definedName>
    <definedName name="_10__123Graph_ACHART_16" hidden="1">#REF!</definedName>
    <definedName name="_10__123Graph_ACHART_17" hidden="1">#REF!</definedName>
    <definedName name="_10__123Graph_CCHART_1" localSheetId="6" hidden="1">#REF!</definedName>
    <definedName name="_10__123Graph_CCHART_1" localSheetId="1" hidden="1">#REF!</definedName>
    <definedName name="_10__123Graph_CCHART_1" localSheetId="7" hidden="1">#REF!</definedName>
    <definedName name="_10__123Graph_CCHART_1" hidden="1">#REF!</definedName>
    <definedName name="_11__123Graph_ACHART_17" hidden="1">#REF!</definedName>
    <definedName name="_11__123Graph_ACHART_18" hidden="1">#REF!</definedName>
    <definedName name="_12__123Graph_ACHART_18" hidden="1">#REF!</definedName>
    <definedName name="_12__123Graph_ACHART_2" hidden="1">#REF!</definedName>
    <definedName name="_12__123Graph_LBL_ACHART_1" localSheetId="6" hidden="1">#REF!</definedName>
    <definedName name="_12__123Graph_LBL_ACHART_1" localSheetId="1" hidden="1">#REF!</definedName>
    <definedName name="_12__123Graph_LBL_ACHART_1" localSheetId="7" hidden="1">#REF!</definedName>
    <definedName name="_12__123Graph_LBL_ACHART_1" hidden="1">#REF!</definedName>
    <definedName name="_13__123Graph_ACHART_2" hidden="1">#REF!</definedName>
    <definedName name="_13__123Graph_ACHART_22" hidden="1">#REF!</definedName>
    <definedName name="_14__123Graph_ACHART_22" hidden="1">#REF!</definedName>
    <definedName name="_14__123Graph_ACHART_23" hidden="1">#REF!</definedName>
    <definedName name="_15__123Graph_ACHART_23" hidden="1">#REF!</definedName>
    <definedName name="_15__123Graph_ACHART_24" hidden="1">#REF!</definedName>
    <definedName name="_16___123Graph_XCHART_1" hidden="1">#REF!</definedName>
    <definedName name="_16__123Graph_ACHART_24" hidden="1">#REF!</definedName>
    <definedName name="_16__123Graph_ACHART_25" hidden="1">#REF!</definedName>
    <definedName name="_17___123Graph_XCHART_3" hidden="1">#REF!</definedName>
    <definedName name="_17__123Graph_ACHART_25" hidden="1">#REF!</definedName>
    <definedName name="_17__123Graph_ACHART_26" hidden="1">#REF!</definedName>
    <definedName name="_18__123Graph_ACHART_26" hidden="1">#REF!</definedName>
    <definedName name="_18__123Graph_ACHART_27" hidden="1">#REF!</definedName>
    <definedName name="_19__123Graph_ACHART_27" hidden="1">#REF!</definedName>
    <definedName name="_19__123Graph_ACHART_28" hidden="1">#REF!</definedName>
    <definedName name="_19__123Graph_XCHART_4" localSheetId="6" hidden="1">#REF!</definedName>
    <definedName name="_19__123Graph_XCHART_4" localSheetId="1" hidden="1">#REF!</definedName>
    <definedName name="_19__123Graph_XCHART_4" localSheetId="7" hidden="1">#REF!</definedName>
    <definedName name="_19__123Graph_XCHART_4" hidden="1">#REF!</definedName>
    <definedName name="_2__123Graph_ACHART_1" hidden="1">#REF!</definedName>
    <definedName name="_20__123Graph_ACHART_28" hidden="1">#REF!</definedName>
    <definedName name="_20__123Graph_ACHART_29" hidden="1">#REF!</definedName>
    <definedName name="_20__123Graph_XCHART_5" localSheetId="6" hidden="1">#REF!</definedName>
    <definedName name="_20__123Graph_XCHART_5" localSheetId="1" hidden="1">#REF!</definedName>
    <definedName name="_20__123Graph_XCHART_5" localSheetId="7" hidden="1">#REF!</definedName>
    <definedName name="_20__123Graph_XCHART_5" hidden="1">#REF!</definedName>
    <definedName name="_21__123Graph_ACHART_29" hidden="1">#REF!</definedName>
    <definedName name="_21__123Graph_ACHART_3" hidden="1">#REF!</definedName>
    <definedName name="_21__123Graph_XCHART_6" localSheetId="6" hidden="1">#REF!</definedName>
    <definedName name="_21__123Graph_XCHART_6" localSheetId="1" hidden="1">#REF!</definedName>
    <definedName name="_21__123Graph_XCHART_6" localSheetId="7" hidden="1">#REF!</definedName>
    <definedName name="_21__123Graph_XCHART_6" hidden="1">#REF!</definedName>
    <definedName name="_22__123Graph_ACHART_3" hidden="1">#REF!</definedName>
    <definedName name="_22__123Graph_ACHART_30" hidden="1">#REF!</definedName>
    <definedName name="_22__123Graph_XCHART_7" localSheetId="6" hidden="1">#REF!</definedName>
    <definedName name="_22__123Graph_XCHART_7" localSheetId="1" hidden="1">#REF!</definedName>
    <definedName name="_22__123Graph_XCHART_7" localSheetId="7" hidden="1">#REF!</definedName>
    <definedName name="_22__123Graph_XCHART_7" hidden="1">#REF!</definedName>
    <definedName name="_23__123Graph_ACHART_30" hidden="1">#REF!</definedName>
    <definedName name="_23__123Graph_ACHART_4" hidden="1">#REF!</definedName>
    <definedName name="_24__123Graph_ACHART_4" hidden="1">#REF!</definedName>
    <definedName name="_24__123Graph_ACHART_5" hidden="1">#REF!</definedName>
    <definedName name="_25__123Graph_ACHART_5" hidden="1">#REF!</definedName>
    <definedName name="_25__123Graph_ACHART_6" hidden="1">#REF!</definedName>
    <definedName name="_26__123Graph_ACHART_6" hidden="1">#REF!</definedName>
    <definedName name="_26__123Graph_ACHART_7" hidden="1">#REF!</definedName>
    <definedName name="_27__123Graph_ACHART_7" hidden="1">#REF!</definedName>
    <definedName name="_27__123Graph_ACHART_8" hidden="1">#REF!</definedName>
    <definedName name="_28__123Graph_ACHART_8" hidden="1">#REF!</definedName>
    <definedName name="_28__123Graph_ACHART_9" hidden="1">#REF!</definedName>
    <definedName name="_29__123Graph_ACHART_9" hidden="1">#REF!</definedName>
    <definedName name="_29__123Graph_BCHART_1" hidden="1">#REF!</definedName>
    <definedName name="_3__123Graph_ACHART_1" hidden="1">#REF!</definedName>
    <definedName name="_3__123Graph_ACHART_10" hidden="1">#REF!</definedName>
    <definedName name="_3__123Graph_ACHART_4" localSheetId="6" hidden="1">#REF!</definedName>
    <definedName name="_3__123Graph_ACHART_4" localSheetId="1" hidden="1">#REF!</definedName>
    <definedName name="_3__123Graph_ACHART_4" localSheetId="7" hidden="1">#REF!</definedName>
    <definedName name="_3__123Graph_ACHART_4" hidden="1">#REF!</definedName>
    <definedName name="_30__123Graph_BCHART_1" hidden="1">#REF!</definedName>
    <definedName name="_30__123Graph_BCHART_10" hidden="1">#REF!</definedName>
    <definedName name="_31__123Graph_BCHART_10" hidden="1">#REF!</definedName>
    <definedName name="_31__123Graph_BCHART_11" hidden="1">#REF!</definedName>
    <definedName name="_32__123Graph_BCHART_11" hidden="1">#REF!</definedName>
    <definedName name="_32__123Graph_BCHART_12" hidden="1">#REF!</definedName>
    <definedName name="_33__123Graph_BCHART_12" hidden="1">#REF!</definedName>
    <definedName name="_33__123Graph_BCHART_13" hidden="1">#REF!</definedName>
    <definedName name="_34__123Graph_BCHART_13" hidden="1">#REF!</definedName>
    <definedName name="_34__123Graph_BCHART_14" hidden="1">#REF!</definedName>
    <definedName name="_35__123Graph_BCHART_14" hidden="1">#REF!</definedName>
    <definedName name="_35__123Graph_BCHART_15" hidden="1">#REF!</definedName>
    <definedName name="_36__123Graph_BCHART_15" hidden="1">#REF!</definedName>
    <definedName name="_36__123Graph_BCHART_16" hidden="1">#REF!</definedName>
    <definedName name="_37__123Graph_BCHART_16" hidden="1">#REF!</definedName>
    <definedName name="_37__123Graph_BCHART_17" hidden="1">#REF!</definedName>
    <definedName name="_38__123Graph_BCHART_17" hidden="1">#REF!</definedName>
    <definedName name="_38__123Graph_BCHART_18" hidden="1">#REF!</definedName>
    <definedName name="_39__123Graph_BCHART_18" hidden="1">#REF!</definedName>
    <definedName name="_39__123Graph_BCHART_2" hidden="1">#REF!</definedName>
    <definedName name="_4__123Graph_ACHART_10" hidden="1">#REF!</definedName>
    <definedName name="_4__123Graph_ACHART_11" hidden="1">#REF!</definedName>
    <definedName name="_4__123Graph_ACHART_5" localSheetId="6" hidden="1">#REF!</definedName>
    <definedName name="_4__123Graph_ACHART_5" localSheetId="1" hidden="1">#REF!</definedName>
    <definedName name="_4__123Graph_ACHART_5" localSheetId="7" hidden="1">#REF!</definedName>
    <definedName name="_4__123Graph_ACHART_5" hidden="1">#REF!</definedName>
    <definedName name="_40__123Graph_BCHART_2" hidden="1">#REF!</definedName>
    <definedName name="_40__123Graph_BCHART_22" hidden="1">#REF!</definedName>
    <definedName name="_41__123Graph_BCHART_22" hidden="1">#REF!</definedName>
    <definedName name="_41__123Graph_BCHART_23" hidden="1">#REF!</definedName>
    <definedName name="_42__123Graph_BCHART_23" hidden="1">#REF!</definedName>
    <definedName name="_42__123Graph_BCHART_24" hidden="1">#REF!</definedName>
    <definedName name="_43__123Graph_BCHART_24" hidden="1">#REF!</definedName>
    <definedName name="_43__123Graph_BCHART_25" hidden="1">#REF!</definedName>
    <definedName name="_44__123Graph_BCHART_25" hidden="1">#REF!</definedName>
    <definedName name="_44__123Graph_BCHART_26" hidden="1">#REF!</definedName>
    <definedName name="_45__123Graph_BCHART_26" hidden="1">#REF!</definedName>
    <definedName name="_45__123Graph_BCHART_27" hidden="1">#REF!</definedName>
    <definedName name="_46__123Graph_BCHART_27" hidden="1">#REF!</definedName>
    <definedName name="_46__123Graph_BCHART_28" hidden="1">#REF!</definedName>
    <definedName name="_47__123Graph_BCHART_28" hidden="1">#REF!</definedName>
    <definedName name="_47__123Graph_BCHART_29" hidden="1">#REF!</definedName>
    <definedName name="_48__123Graph_BCHART_29" hidden="1">#REF!</definedName>
    <definedName name="_48__123Graph_BCHART_3" hidden="1">#REF!</definedName>
    <definedName name="_49__123Graph_BCHART_3" hidden="1">#REF!</definedName>
    <definedName name="_49__123Graph_BCHART_30" hidden="1">#REF!</definedName>
    <definedName name="_5__123Graph_ACHART_11" hidden="1">#REF!</definedName>
    <definedName name="_5__123Graph_ACHART_12" hidden="1">#REF!</definedName>
    <definedName name="_5__123Graph_ACHART_6" localSheetId="6" hidden="1">#REF!</definedName>
    <definedName name="_5__123Graph_ACHART_6" localSheetId="1" hidden="1">#REF!</definedName>
    <definedName name="_5__123Graph_ACHART_6" localSheetId="7" hidden="1">#REF!</definedName>
    <definedName name="_5__123Graph_ACHART_6" hidden="1">#REF!</definedName>
    <definedName name="_50__123Graph_BCHART_30" hidden="1">#REF!</definedName>
    <definedName name="_50__123Graph_BCHART_4" hidden="1">#REF!</definedName>
    <definedName name="_51__123Graph_BCHART_4" hidden="1">#REF!</definedName>
    <definedName name="_51__123Graph_BCHART_5" hidden="1">#REF!</definedName>
    <definedName name="_52__123Graph_BCHART_5" hidden="1">#REF!</definedName>
    <definedName name="_52__123Graph_BCHART_6" hidden="1">#REF!</definedName>
    <definedName name="_53__123Graph_BCHART_6" hidden="1">#REF!</definedName>
    <definedName name="_53__123Graph_BCHART_7" hidden="1">#REF!</definedName>
    <definedName name="_54__123Graph_BCHART_7" hidden="1">#REF!</definedName>
    <definedName name="_54__123Graph_BCHART_8" hidden="1">#REF!</definedName>
    <definedName name="_55__123Graph_BCHART_8" hidden="1">#REF!</definedName>
    <definedName name="_55__123Graph_BCHART_9" hidden="1">#REF!</definedName>
    <definedName name="_56__123Graph_BCHART_9" hidden="1">#REF!</definedName>
    <definedName name="_56__123Graph_CCHART_25" hidden="1">#REF!</definedName>
    <definedName name="_57__123Graph_CCHART_25" hidden="1">#REF!</definedName>
    <definedName name="_57__123Graph_CCHART_26" hidden="1">#REF!</definedName>
    <definedName name="_58__123Graph_CCHART_26" hidden="1">#REF!</definedName>
    <definedName name="_58__123Graph_CCHART_27" hidden="1">#REF!</definedName>
    <definedName name="_59__123Graph_CCHART_27" hidden="1">#REF!</definedName>
    <definedName name="_59__123Graph_CCHART_28" hidden="1">#REF!</definedName>
    <definedName name="_6__123Graph_ACHART_12" hidden="1">#REF!</definedName>
    <definedName name="_6__123Graph_ACHART_13" hidden="1">#REF!</definedName>
    <definedName name="_6__123Graph_ACHART_7" localSheetId="6" hidden="1">#REF!</definedName>
    <definedName name="_6__123Graph_ACHART_7" localSheetId="1" hidden="1">#REF!</definedName>
    <definedName name="_6__123Graph_ACHART_7" localSheetId="7" hidden="1">#REF!</definedName>
    <definedName name="_6__123Graph_ACHART_7" hidden="1">#REF!</definedName>
    <definedName name="_60__123Graph_CCHART_28" hidden="1">#REF!</definedName>
    <definedName name="_60__123Graph_CCHART_29" hidden="1">#REF!</definedName>
    <definedName name="_61__123Graph_CCHART_29" hidden="1">#REF!</definedName>
    <definedName name="_61__123Graph_CCHART_30" hidden="1">#REF!</definedName>
    <definedName name="_62__123Graph_CCHART_30" hidden="1">#REF!</definedName>
    <definedName name="_62__123Graph_DCHART_25" hidden="1">#REF!</definedName>
    <definedName name="_63__123Graph_DCHART_25" hidden="1">#REF!</definedName>
    <definedName name="_63__123Graph_DCHART_26" hidden="1">#REF!</definedName>
    <definedName name="_64__123Graph_DCHART_26" hidden="1">#REF!</definedName>
    <definedName name="_64__123Graph_DCHART_27" hidden="1">#REF!</definedName>
    <definedName name="_65__123Graph_DCHART_27" hidden="1">#REF!</definedName>
    <definedName name="_65__123Graph_DCHART_28" hidden="1">#REF!</definedName>
    <definedName name="_66__123Graph_DCHART_28" hidden="1">#REF!</definedName>
    <definedName name="_66__123Graph_DCHART_29" hidden="1">#REF!</definedName>
    <definedName name="_67__123Graph_DCHART_29" hidden="1">#REF!</definedName>
    <definedName name="_67__123Graph_DCHART_30" hidden="1">#REF!</definedName>
    <definedName name="_68__123Graph_DCHART_30" hidden="1">#REF!</definedName>
    <definedName name="_68__123Graph_XCHART_10" hidden="1">#REF!</definedName>
    <definedName name="_69__123Graph_XCHART_10" hidden="1">#REF!</definedName>
    <definedName name="_69__123Graph_XCHART_11" hidden="1">#REF!</definedName>
    <definedName name="_7__123Graph_ACHART_13" hidden="1">#REF!</definedName>
    <definedName name="_7__123Graph_ACHART_14" hidden="1">#REF!</definedName>
    <definedName name="_70__123Graph_XCHART_11" hidden="1">#REF!</definedName>
    <definedName name="_70__123Graph_XCHART_12" hidden="1">#REF!</definedName>
    <definedName name="_71__123Graph_XCHART_12" hidden="1">#REF!</definedName>
    <definedName name="_71__123Graph_XCHART_13" hidden="1">#REF!</definedName>
    <definedName name="_72__123Graph_XCHART_13" hidden="1">#REF!</definedName>
    <definedName name="_72__123Graph_XCHART_14" hidden="1">#REF!</definedName>
    <definedName name="_73__123Graph_XCHART_14" hidden="1">#REF!</definedName>
    <definedName name="_73__123Graph_XCHART_15" hidden="1">#REF!</definedName>
    <definedName name="_74__123Graph_XCHART_15" hidden="1">#REF!</definedName>
    <definedName name="_74__123Graph_XCHART_16" hidden="1">#REF!</definedName>
    <definedName name="_75__123Graph_XCHART_16" hidden="1">#REF!</definedName>
    <definedName name="_75__123Graph_XCHART_2" hidden="1">#REF!</definedName>
    <definedName name="_76__123Graph_XCHART_2" hidden="1">#REF!</definedName>
    <definedName name="_76__123Graph_XCHART_3" hidden="1">#REF!</definedName>
    <definedName name="_77__123Graph_XCHART_3" hidden="1">#REF!</definedName>
    <definedName name="_77__123Graph_XCHART_4" hidden="1">#REF!</definedName>
    <definedName name="_78__123Graph_XCHART_4" hidden="1">#REF!</definedName>
    <definedName name="_78__123Graph_XCHART_5" hidden="1">#REF!</definedName>
    <definedName name="_79__123Graph_XCHART_5" hidden="1">#REF!</definedName>
    <definedName name="_79__123Graph_XCHART_6" hidden="1">#REF!</definedName>
    <definedName name="_8__123Graph_ACHART_14" hidden="1">#REF!</definedName>
    <definedName name="_8__123Graph_ACHART_15" hidden="1">#REF!</definedName>
    <definedName name="_8__123Graph_BCHART_1" localSheetId="6" hidden="1">#REF!</definedName>
    <definedName name="_8__123Graph_BCHART_1" localSheetId="1" hidden="1">#REF!</definedName>
    <definedName name="_8__123Graph_BCHART_1" localSheetId="7" hidden="1">#REF!</definedName>
    <definedName name="_8__123Graph_BCHART_1" hidden="1">#REF!</definedName>
    <definedName name="_80__123Graph_XCHART_6" hidden="1">#REF!</definedName>
    <definedName name="_80__123Graph_XCHART_7" hidden="1">#REF!</definedName>
    <definedName name="_81__123Graph_XCHART_7" hidden="1">#REF!</definedName>
    <definedName name="_81__123Graph_XCHART_8" hidden="1">#REF!</definedName>
    <definedName name="_82__123Graph_XCHART_8" hidden="1">#REF!</definedName>
    <definedName name="_82__123Graph_XCHART_9" hidden="1">#REF!</definedName>
    <definedName name="_83__123Graph_XCHART_9" hidden="1">#REF!</definedName>
    <definedName name="_9__123Graph_ACHART_15" hidden="1">#REF!</definedName>
    <definedName name="_9__123Graph_ACHART_16" hidden="1">#REF!</definedName>
    <definedName name="_AMO_UniqueIdentifier" hidden="1">"'7133a1c4-f9d8-4e94-ad5a-5154f8aef04a'"</definedName>
    <definedName name="_B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B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B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B1" hidden="1">{#N/A,#N/A,FALSE,"LLAVE";#N/A,#N/A,FALSE,"EERR";#N/A,#N/A,FALSE,"ESP";#N/A,#N/A,FALSE,"EOAF";#N/A,#N/A,FALSE,"CASH";#N/A,#N/A,FALSE,"FINANZAS";#N/A,#N/A,FALSE,"DEUDA";#N/A,#N/A,FALSE,"INVERSION";#N/A,#N/A,FALSE,"PERSONAL"}</definedName>
    <definedName name="_bb1" localSheetId="6" hidden="1">{#N/A,#N/A,FALSE,"ENERGIA";#N/A,#N/A,FALSE,"PERDIDAS";#N/A,#N/A,FALSE,"CLIENTES";#N/A,#N/A,FALSE,"ESTADO";#N/A,#N/A,FALSE,"TECNICA"}</definedName>
    <definedName name="_bb1" localSheetId="1" hidden="1">{#N/A,#N/A,FALSE,"ENERGIA";#N/A,#N/A,FALSE,"PERDIDAS";#N/A,#N/A,FALSE,"CLIENTES";#N/A,#N/A,FALSE,"ESTADO";#N/A,#N/A,FALSE,"TECNICA"}</definedName>
    <definedName name="_bb1" localSheetId="7" hidden="1">{#N/A,#N/A,FALSE,"ENERGIA";#N/A,#N/A,FALSE,"PERDIDAS";#N/A,#N/A,FALSE,"CLIENTES";#N/A,#N/A,FALSE,"ESTADO";#N/A,#N/A,FALSE,"TECNICA"}</definedName>
    <definedName name="_bb1" hidden="1">{#N/A,#N/A,FALSE,"ENERGIA";#N/A,#N/A,FALSE,"PERDIDAS";#N/A,#N/A,FALSE,"CLIENTES";#N/A,#N/A,FALSE,"ESTADO";#N/A,#N/A,FALSE,"TECNICA"}</definedName>
    <definedName name="_bbb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bbb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bbb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bbb1" hidden="1">{#N/A,#N/A,FALSE,"LLAVE";#N/A,#N/A,FALSE,"EERR";#N/A,#N/A,FALSE,"ESP";#N/A,#N/A,FALSE,"EOAF";#N/A,#N/A,FALSE,"CASH";#N/A,#N/A,FALSE,"FINANZAS";#N/A,#N/A,FALSE,"DEUDA";#N/A,#N/A,FALSE,"INVERSION";#N/A,#N/A,FALSE,"PERSONAL"}</definedName>
    <definedName name="_bx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bx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bx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bx1" hidden="1">{#N/A,#N/A,FALSE,"LLAVE";#N/A,#N/A,FALSE,"EERR";#N/A,#N/A,FALSE,"ESP";#N/A,#N/A,FALSE,"EOAF";#N/A,#N/A,FALSE,"CASH";#N/A,#N/A,FALSE,"FINANZAS";#N/A,#N/A,FALSE,"DEUDA";#N/A,#N/A,FALSE,"INVERSION";#N/A,#N/A,FALSE,"PERSONAL"}</definedName>
    <definedName name="_CD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CD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CD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CD1" hidden="1">{#N/A,#N/A,FALSE,"LLAVE";#N/A,#N/A,FALSE,"EERR";#N/A,#N/A,FALSE,"ESP";#N/A,#N/A,FALSE,"EOAF";#N/A,#N/A,FALSE,"CASH";#N/A,#N/A,FALSE,"FINANZAS";#N/A,#N/A,FALSE,"DEUDA";#N/A,#N/A,FALSE,"INVERSION";#N/A,#N/A,FALSE,"PERSONAL"}</definedName>
    <definedName name="_cdx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cdx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cdx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cdx1" hidden="1">{#N/A,#N/A,FALSE,"LLAVE";#N/A,#N/A,FALSE,"EERR";#N/A,#N/A,FALSE,"ESP";#N/A,#N/A,FALSE,"EOAF";#N/A,#N/A,FALSE,"CASH";#N/A,#N/A,FALSE,"FINANZAS";#N/A,#N/A,FALSE,"DEUDA";#N/A,#N/A,FALSE,"INVERSION";#N/A,#N/A,FALSE,"PERSONAL"}</definedName>
    <definedName name="_df1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_df1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_df1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_df1" hidden="1">{#N/A,#N/A,FALSE,"LLAVE";#N/A,#N/A,FALSE,"EERR";#N/A,#N/A,FALSE,"ESP";#N/A,#N/A,FALSE,"EOAF";#N/A,#N/A,FALSE,"CASH";#N/A,#N/A,FALSE,"FINANZAS";#N/A,#N/A,FALSE,"DEUDA";#N/A,#N/A,FALSE,"INVERSION";#N/A,#N/A,FALSE,"PERSONAL"}</definedName>
    <definedName name="_e1" localSheetId="6" hidden="1">{#N/A,#N/A,FALSE,"ENERGIA";#N/A,#N/A,FALSE,"PERDIDAS";#N/A,#N/A,FALSE,"CLIENTES";#N/A,#N/A,FALSE,"ESTADO";#N/A,#N/A,FALSE,"TECNICA"}</definedName>
    <definedName name="_e1" localSheetId="1" hidden="1">{#N/A,#N/A,FALSE,"ENERGIA";#N/A,#N/A,FALSE,"PERDIDAS";#N/A,#N/A,FALSE,"CLIENTES";#N/A,#N/A,FALSE,"ESTADO";#N/A,#N/A,FALSE,"TECNICA"}</definedName>
    <definedName name="_e1" localSheetId="7" hidden="1">{#N/A,#N/A,FALSE,"ENERGIA";#N/A,#N/A,FALSE,"PERDIDAS";#N/A,#N/A,FALSE,"CLIENTES";#N/A,#N/A,FALSE,"ESTADO";#N/A,#N/A,FALSE,"TECNICA"}</definedName>
    <definedName name="_e1" hidden="1">{#N/A,#N/A,FALSE,"ENERGIA";#N/A,#N/A,FALSE,"PERDIDAS";#N/A,#N/A,FALSE,"CLIENTES";#N/A,#N/A,FALSE,"ESTADO";#N/A,#N/A,FALSE,"TECNICA"}</definedName>
    <definedName name="_Fill" localSheetId="6" hidden="1">#REF!</definedName>
    <definedName name="_Fill" localSheetId="1" hidden="1">#REF!</definedName>
    <definedName name="_Fill" localSheetId="7" hidden="1">#REF!</definedName>
    <definedName name="_Fill" hidden="1">#REF!</definedName>
    <definedName name="_xlnm._FilterDatabase" localSheetId="6" hidden="1">#REF!</definedName>
    <definedName name="_xlnm._FilterDatabase" localSheetId="1" hidden="1">#REF!</definedName>
    <definedName name="_xlnm._FilterDatabase" localSheetId="7" hidden="1">#REF!</definedName>
    <definedName name="_xlnm._FilterDatabase" hidden="1">#REF!</definedName>
    <definedName name="_Key1" localSheetId="6" hidden="1">#REF!</definedName>
    <definedName name="_Key1" localSheetId="1" hidden="1">#REF!</definedName>
    <definedName name="_Key1" localSheetId="7" hidden="1">#REF!</definedName>
    <definedName name="_Key1" hidden="1">#REF!</definedName>
    <definedName name="_Key2" localSheetId="6" hidden="1">#REF!</definedName>
    <definedName name="_Key2" localSheetId="1" hidden="1">#REF!</definedName>
    <definedName name="_Key2" localSheetId="7" hidden="1">#REF!</definedName>
    <definedName name="_Key2" hidden="1">#REF!</definedName>
    <definedName name="_MatInverse_In" localSheetId="6" hidden="1">#REF!</definedName>
    <definedName name="_MatInverse_In" localSheetId="1" hidden="1">#REF!</definedName>
    <definedName name="_MatInverse_In" localSheetId="7" hidden="1">#REF!</definedName>
    <definedName name="_MatInverse_In" hidden="1">#REF!</definedName>
    <definedName name="_MatInverse_Out" localSheetId="6" hidden="1">#REF!</definedName>
    <definedName name="_MatInverse_Out" localSheetId="1" hidden="1">#REF!</definedName>
    <definedName name="_MatInverse_Out" localSheetId="7" hidden="1">#REF!</definedName>
    <definedName name="_MatInverse_Out" hidden="1">#REF!</definedName>
    <definedName name="_Order1" hidden="1">0</definedName>
    <definedName name="_Order2" hidden="1">255</definedName>
    <definedName name="_Regression_Out" localSheetId="1" hidden="1">'[2] PIB Brasil ( R$ de 1996 )'!#REF!</definedName>
    <definedName name="_Regression_Out" hidden="1">#REF!</definedName>
    <definedName name="_Regression_X" localSheetId="1" hidden="1">'[2] PIB Brasil ( R$ de 1996 )'!#REF!</definedName>
    <definedName name="_Regression_X" hidden="1">#REF!</definedName>
    <definedName name="_Sort" localSheetId="6" hidden="1">#REF!</definedName>
    <definedName name="_Sort" localSheetId="1" hidden="1">#REF!</definedName>
    <definedName name="_Sort" localSheetId="7" hidden="1">#REF!</definedName>
    <definedName name="_Sort" hidden="1">#REF!</definedName>
    <definedName name="_Table1_In1" localSheetId="6" hidden="1">#REF!</definedName>
    <definedName name="_Table1_In1" localSheetId="1" hidden="1">#REF!</definedName>
    <definedName name="_Table1_In1" localSheetId="7" hidden="1">#REF!</definedName>
    <definedName name="_Table1_In1" hidden="1">#REF!</definedName>
    <definedName name="_Table1_Out" localSheetId="6" hidden="1">#REF!</definedName>
    <definedName name="_Table1_Out" localSheetId="1" hidden="1">#REF!</definedName>
    <definedName name="_Table1_Out" localSheetId="7" hidden="1">#REF!</definedName>
    <definedName name="_Table1_Out" hidden="1">#REF!</definedName>
    <definedName name="AA" hidden="1">#REF!</definedName>
    <definedName name="aaa" localSheetId="6" hidden="1">{"'MAR'!$B$2:$Q$29","'Resumo Mensal - Consumo 2002'!$B$2:$O$29","'Resumo Mensal - Clientes 2002'!$B$2:$O$29","'Resumo Anual - Consumo'!$B$2:$H$29"}</definedName>
    <definedName name="aaa" localSheetId="1" hidden="1">{"'MAR'!$B$2:$Q$29","'Resumo Mensal - Consumo 2002'!$B$2:$O$29","'Resumo Mensal - Clientes 2002'!$B$2:$O$29","'Resumo Anual - Consumo'!$B$2:$H$29"}</definedName>
    <definedName name="aaa" localSheetId="7" hidden="1">{"'MAR'!$B$2:$Q$29","'Resumo Mensal - Consumo 2002'!$B$2:$O$29","'Resumo Mensal - Clientes 2002'!$B$2:$O$29","'Resumo Anual - Consumo'!$B$2:$H$29"}</definedName>
    <definedName name="aaa" hidden="1">{"'MAR'!$B$2:$Q$29","'Resumo Mensal - Consumo 2002'!$B$2:$O$29","'Resumo Mensal - Clientes 2002'!$B$2:$O$29","'Resumo Anual - Consumo'!$B$2:$H$29"}</definedName>
    <definedName name="aaaa" localSheetId="6" hidden="1">{#N/A,#N/A,FALSE,"Pag.01"}</definedName>
    <definedName name="aaaa" localSheetId="1" hidden="1">{#N/A,#N/A,FALSE,"Pag.01"}</definedName>
    <definedName name="aaaa" localSheetId="7" hidden="1">{#N/A,#N/A,FALSE,"Pag.01"}</definedName>
    <definedName name="aaaa" hidden="1">{#N/A,#N/A,FALSE,"Pag.01"}</definedName>
    <definedName name="AAAAA" hidden="1">#REF!</definedName>
    <definedName name="AAAAAA" hidden="1">#REF!</definedName>
    <definedName name="AAAAAAAAA" hidden="1">#REF!</definedName>
    <definedName name="AAXXX" localSheetId="6" hidden="1">{"'Sheet1'!$A$1:$G$85"}</definedName>
    <definedName name="AAXXX" localSheetId="1" hidden="1">{"'Sheet1'!$A$1:$G$85"}</definedName>
    <definedName name="AAXXX" localSheetId="7" hidden="1">{"'Sheet1'!$A$1:$G$85"}</definedName>
    <definedName name="AAXXX" hidden="1">{"'Sheet1'!$A$1:$G$85"}</definedName>
    <definedName name="anscount" hidden="1">3</definedName>
    <definedName name="AS2DocOpenMode" hidden="1">"AS2DocumentEdit"</definedName>
    <definedName name="BANCO1" localSheetId="6" hidden="1">#REF!</definedName>
    <definedName name="BANCO1" localSheetId="1" hidden="1">#REF!</definedName>
    <definedName name="BANCO1" localSheetId="7" hidden="1">#REF!</definedName>
    <definedName name="BANCO1" hidden="1">#REF!</definedName>
    <definedName name="bbb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bbb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bbb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bbb" hidden="1">{#N/A,#N/A,FALSE,"LLAVE";#N/A,#N/A,FALSE,"EERR";#N/A,#N/A,FALSE,"ESP";#N/A,#N/A,FALSE,"EOAF";#N/A,#N/A,FALSE,"CASH";#N/A,#N/A,FALSE,"FINANZAS";#N/A,#N/A,FALSE,"DEUDA";#N/A,#N/A,FALSE,"INVERSION";#N/A,#N/A,FALSE,"PERSONAL"}</definedName>
    <definedName name="bbbbbbbbbbbbbbbbbbbbbbbbbbbbbbbbb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bbbbbbbbbbbbbbbbbbbbbbbbbbbbbbbbb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bbbbbbbbbbbbbbbbbbbbbbbbbbbbbbbbb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bbbbbbbbbbbbbbbbbbbbbbbbbbbbbbbbb" hidden="1">{#N/A,#N/A,FALSE,"LLAVE";#N/A,#N/A,FALSE,"EERR";#N/A,#N/A,FALSE,"ESP";#N/A,#N/A,FALSE,"EOAF";#N/A,#N/A,FALSE,"CASH";#N/A,#N/A,FALSE,"FINANZAS";#N/A,#N/A,FALSE,"DEUDA";#N/A,#N/A,FALSE,"INVERSION";#N/A,#N/A,FALSE,"PERSONAL"}</definedName>
    <definedName name="bbbosta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bbbosta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bbbosta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bbbosta" hidden="1">{#N/A,#N/A,FALSE,"LLAVE";#N/A,#N/A,FALSE,"EERR";#N/A,#N/A,FALSE,"ESP";#N/A,#N/A,FALSE,"EOAF";#N/A,#N/A,FALSE,"CASH";#N/A,#N/A,FALSE,"FINANZAS";#N/A,#N/A,FALSE,"DEUDA";#N/A,#N/A,FALSE,"INVERSION";#N/A,#N/A,FALSE,"PERSONAL"}</definedName>
    <definedName name="bbosta" localSheetId="6" hidden="1">{#N/A,#N/A,FALSE,"ENERGIA";#N/A,#N/A,FALSE,"PERDIDAS";#N/A,#N/A,FALSE,"CLIENTES";#N/A,#N/A,FALSE,"ESTADO";#N/A,#N/A,FALSE,"TECNICA"}</definedName>
    <definedName name="bbosta" localSheetId="1" hidden="1">{#N/A,#N/A,FALSE,"ENERGIA";#N/A,#N/A,FALSE,"PERDIDAS";#N/A,#N/A,FALSE,"CLIENTES";#N/A,#N/A,FALSE,"ESTADO";#N/A,#N/A,FALSE,"TECNICA"}</definedName>
    <definedName name="bbosta" localSheetId="7" hidden="1">{#N/A,#N/A,FALSE,"ENERGIA";#N/A,#N/A,FALSE,"PERDIDAS";#N/A,#N/A,FALSE,"CLIENTES";#N/A,#N/A,FALSE,"ESTADO";#N/A,#N/A,FALSE,"TECNICA"}</definedName>
    <definedName name="bbosta" hidden="1">{#N/A,#N/A,FALSE,"ENERGIA";#N/A,#N/A,FALSE,"PERDIDAS";#N/A,#N/A,FALSE,"CLIENTES";#N/A,#N/A,FALSE,"ESTADO";#N/A,#N/A,FALSE,"TECNICA"}</definedName>
    <definedName name="bosta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bosta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bosta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bosta" hidden="1">{#N/A,#N/A,FALSE,"LLAVE";#N/A,#N/A,FALSE,"EERR";#N/A,#N/A,FALSE,"ESP";#N/A,#N/A,FALSE,"EOAF";#N/A,#N/A,FALSE,"CASH";#N/A,#N/A,FALSE,"FINANZAS";#N/A,#N/A,FALSE,"DEUDA";#N/A,#N/A,FALSE,"INVERSION";#N/A,#N/A,FALSE,"PERSONAL"}</definedName>
    <definedName name="bx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bx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bx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bx" hidden="1">{#N/A,#N/A,FALSE,"LLAVE";#N/A,#N/A,FALSE,"EERR";#N/A,#N/A,FALSE,"ESP";#N/A,#N/A,FALSE,"EOAF";#N/A,#N/A,FALSE,"CASH";#N/A,#N/A,FALSE,"FINANZAS";#N/A,#N/A,FALSE,"DEUDA";#N/A,#N/A,FALSE,"INVERSION";#N/A,#N/A,FALSE,"PERSONAL"}</definedName>
    <definedName name="cdx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cdx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cdx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cdx" hidden="1">{#N/A,#N/A,FALSE,"LLAVE";#N/A,#N/A,FALSE,"EERR";#N/A,#N/A,FALSE,"ESP";#N/A,#N/A,FALSE,"EOAF";#N/A,#N/A,FALSE,"CASH";#N/A,#N/A,FALSE,"FINANZAS";#N/A,#N/A,FALSE,"DEUDA";#N/A,#N/A,FALSE,"INVERSION";#N/A,#N/A,FALSE,"PERSONAL"}</definedName>
    <definedName name="cvcvxvxcvxcvxcv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cvcvxvxcvxcvxcv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cvcvxvxcvxcvxcv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cvcvxvxcvxcvxcv" hidden="1">{#N/A,#N/A,FALSE,"LLAVE";#N/A,#N/A,FALSE,"EERR";#N/A,#N/A,FALSE,"ESP";#N/A,#N/A,FALSE,"EOAF";#N/A,#N/A,FALSE,"CASH";#N/A,#N/A,FALSE,"FINANZAS";#N/A,#N/A,FALSE,"DEUDA";#N/A,#N/A,FALSE,"INVERSION";#N/A,#N/A,FALSE,"PERSONAL"}</definedName>
    <definedName name="df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df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df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df" hidden="1">{#N/A,#N/A,FALSE,"LLAVE";#N/A,#N/A,FALSE,"EERR";#N/A,#N/A,FALSE,"ESP";#N/A,#N/A,FALSE,"EOAF";#N/A,#N/A,FALSE,"CASH";#N/A,#N/A,FALSE,"FINANZAS";#N/A,#N/A,FALSE,"DEUDA";#N/A,#N/A,FALSE,"INVERSION";#N/A,#N/A,FALSE,"PERSONAL"}</definedName>
    <definedName name="dfsagasgdfagadfgdaf" localSheetId="6" hidden="1">{#N/A,#N/A,FALSE,"ENERGIA";#N/A,#N/A,FALSE,"PERDIDAS";#N/A,#N/A,FALSE,"CLIENTES";#N/A,#N/A,FALSE,"ESTADO";#N/A,#N/A,FALSE,"TECNICA"}</definedName>
    <definedName name="dfsagasgdfagadfgdaf" localSheetId="1" hidden="1">{#N/A,#N/A,FALSE,"ENERGIA";#N/A,#N/A,FALSE,"PERDIDAS";#N/A,#N/A,FALSE,"CLIENTES";#N/A,#N/A,FALSE,"ESTADO";#N/A,#N/A,FALSE,"TECNICA"}</definedName>
    <definedName name="dfsagasgdfagadfgdaf" localSheetId="7" hidden="1">{#N/A,#N/A,FALSE,"ENERGIA";#N/A,#N/A,FALSE,"PERDIDAS";#N/A,#N/A,FALSE,"CLIENTES";#N/A,#N/A,FALSE,"ESTADO";#N/A,#N/A,FALSE,"TECNICA"}</definedName>
    <definedName name="dfsagasgdfagadfgdaf" hidden="1">{#N/A,#N/A,FALSE,"ENERGIA";#N/A,#N/A,FALSE,"PERDIDAS";#N/A,#N/A,FALSE,"CLIENTES";#N/A,#N/A,FALSE,"ESTADO";#N/A,#N/A,FALSE,"TECNICA"}</definedName>
    <definedName name="equi" localSheetId="6" hidden="1">{#N/A,#N/A,FALSE,"Pag.01"}</definedName>
    <definedName name="equi" localSheetId="1" hidden="1">{#N/A,#N/A,FALSE,"Pag.01"}</definedName>
    <definedName name="equi" localSheetId="7" hidden="1">{#N/A,#N/A,FALSE,"Pag.01"}</definedName>
    <definedName name="equi" hidden="1">{#N/A,#N/A,FALSE,"Pag.01"}</definedName>
    <definedName name="F" localSheetId="6" hidden="1">#REF!</definedName>
    <definedName name="F" localSheetId="1" hidden="1">#REF!</definedName>
    <definedName name="F" localSheetId="7" hidden="1">#REF!</definedName>
    <definedName name="F" hidden="1">#REF!</definedName>
    <definedName name="FCL" localSheetId="6" hidden="1">{"'Sheet1'!$A$1:$G$85"}</definedName>
    <definedName name="FCL" localSheetId="1" hidden="1">{"'Sheet1'!$A$1:$G$85"}</definedName>
    <definedName name="FCL" localSheetId="7" hidden="1">{"'Sheet1'!$A$1:$G$85"}</definedName>
    <definedName name="FCL" hidden="1">{"'Sheet1'!$A$1:$G$85"}</definedName>
    <definedName name="ff" localSheetId="6" hidden="1">{#N/A,#N/A,FALSE,"ENERGIA";#N/A,#N/A,FALSE,"PERDIDAS";#N/A,#N/A,FALSE,"CLIENTES";#N/A,#N/A,FALSE,"ESTADO";#N/A,#N/A,FALSE,"TECNICA"}</definedName>
    <definedName name="ff" localSheetId="1" hidden="1">{#N/A,#N/A,FALSE,"ENERGIA";#N/A,#N/A,FALSE,"PERDIDAS";#N/A,#N/A,FALSE,"CLIENTES";#N/A,#N/A,FALSE,"ESTADO";#N/A,#N/A,FALSE,"TECNICA"}</definedName>
    <definedName name="ff" localSheetId="7" hidden="1">{#N/A,#N/A,FALSE,"ENERGIA";#N/A,#N/A,FALSE,"PERDIDAS";#N/A,#N/A,FALSE,"CLIENTES";#N/A,#N/A,FALSE,"ESTADO";#N/A,#N/A,FALSE,"TECNICA"}</definedName>
    <definedName name="ff" hidden="1">{#N/A,#N/A,FALSE,"ENERGIA";#N/A,#N/A,FALSE,"PERDIDAS";#N/A,#N/A,FALSE,"CLIENTES";#N/A,#N/A,FALSE,"ESTADO";#N/A,#N/A,FALSE,"TECNICA"}</definedName>
    <definedName name="fffffffffff" localSheetId="6" hidden="1">{"'Sheet1'!$A$1:$G$85"}</definedName>
    <definedName name="fffffffffff" localSheetId="1" hidden="1">{"'Sheet1'!$A$1:$G$85"}</definedName>
    <definedName name="fffffffffff" localSheetId="7" hidden="1">{"'Sheet1'!$A$1:$G$85"}</definedName>
    <definedName name="fffffffffff" hidden="1">{"'Sheet1'!$A$1:$G$85"}</definedName>
    <definedName name="fx" localSheetId="6" hidden="1">{#N/A,#N/A,FALSE,"ENERGIA";#N/A,#N/A,FALSE,"PERDIDAS";#N/A,#N/A,FALSE,"CLIENTES";#N/A,#N/A,FALSE,"ESTADO";#N/A,#N/A,FALSE,"TECNICA"}</definedName>
    <definedName name="fx" localSheetId="1" hidden="1">{#N/A,#N/A,FALSE,"ENERGIA";#N/A,#N/A,FALSE,"PERDIDAS";#N/A,#N/A,FALSE,"CLIENTES";#N/A,#N/A,FALSE,"ESTADO";#N/A,#N/A,FALSE,"TECNICA"}</definedName>
    <definedName name="fx" localSheetId="7" hidden="1">{#N/A,#N/A,FALSE,"ENERGIA";#N/A,#N/A,FALSE,"PERDIDAS";#N/A,#N/A,FALSE,"CLIENTES";#N/A,#N/A,FALSE,"ESTADO";#N/A,#N/A,FALSE,"TECNICA"}</definedName>
    <definedName name="fx" hidden="1">{#N/A,#N/A,FALSE,"ENERGIA";#N/A,#N/A,FALSE,"PERDIDAS";#N/A,#N/A,FALSE,"CLIENTES";#N/A,#N/A,FALSE,"ESTADO";#N/A,#N/A,FALSE,"TECNICA"}</definedName>
    <definedName name="gggg" localSheetId="6" hidden="1">{"'Sheet1'!$A$1:$G$85"}</definedName>
    <definedName name="gggg" localSheetId="1" hidden="1">{"'Sheet1'!$A$1:$G$85"}</definedName>
    <definedName name="gggg" localSheetId="7" hidden="1">{"'Sheet1'!$A$1:$G$85"}</definedName>
    <definedName name="gggg" hidden="1">{"'Sheet1'!$A$1:$G$85"}</definedName>
    <definedName name="HTML_CodePage" hidden="1">1252</definedName>
    <definedName name="HTML_Control" localSheetId="6" hidden="1">{"'1998'!$B$2:$O$16"}</definedName>
    <definedName name="HTML_Control" localSheetId="1" hidden="1">{"'1998'!$B$2:$O$16"}</definedName>
    <definedName name="HTML_Control" localSheetId="7" hidden="1">{"'1998'!$B$2:$O$16"}</definedName>
    <definedName name="HTML_Control" hidden="1">{"'1998'!$B$2:$O$16"}</definedName>
    <definedName name="HTML_Description" hidden="1">""</definedName>
    <definedName name="HTML_Email" hidden="1">""</definedName>
    <definedName name="HTML_Header" hidden="1">"Sheet1"</definedName>
    <definedName name="HTML_LastUpdate" hidden="1">"2/24/99"</definedName>
    <definedName name="HTML_LineAfter" hidden="1">TRUE</definedName>
    <definedName name="HTML_LineBefore" hidden="1">TRUE</definedName>
    <definedName name="HTML_Name" hidden="1">"Aswath Damodaran"</definedName>
    <definedName name="HTML_OBDlg2" hidden="1">TRUE</definedName>
    <definedName name="HTML_OBDlg3" hidden="1">TRUE</definedName>
    <definedName name="HTML_OBDlg4" hidden="1">TRUE</definedName>
    <definedName name="HTML_OS" hidden="1">1</definedName>
    <definedName name="HTML_PathFile" hidden="1">"H:\wwwroot\publico\distribuicao\ddem\avaliacao\2003\Graficos\fig\MeuHTML.htm"</definedName>
    <definedName name="HTML_PathFileMac" hidden="1">"Macintosh HD:HomePageStuff:New_Home_Page:datafile:histret.html"</definedName>
    <definedName name="HTML_PathTemplate" hidden="1">"C:\arqexcel\Sistema de Gestão de Mercado\Arquivos Intranet\2002\htm\HTMLTemp.htm"</definedName>
    <definedName name="HTML_Title" hidden="1">"Historical Returns on Stocks, Bonds and Bills"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im" localSheetId="6" hidden="1">{#N/A,#N/A,FALSE,"ENERGIA";#N/A,#N/A,FALSE,"PERDIDAS";#N/A,#N/A,FALSE,"CLIENTES";#N/A,#N/A,FALSE,"ESTADO";#N/A,#N/A,FALSE,"TECNICA"}</definedName>
    <definedName name="im" localSheetId="1" hidden="1">{#N/A,#N/A,FALSE,"ENERGIA";#N/A,#N/A,FALSE,"PERDIDAS";#N/A,#N/A,FALSE,"CLIENTES";#N/A,#N/A,FALSE,"ESTADO";#N/A,#N/A,FALSE,"TECNICA"}</definedName>
    <definedName name="im" localSheetId="7" hidden="1">{#N/A,#N/A,FALSE,"ENERGIA";#N/A,#N/A,FALSE,"PERDIDAS";#N/A,#N/A,FALSE,"CLIENTES";#N/A,#N/A,FALSE,"ESTADO";#N/A,#N/A,FALSE,"TECNICA"}</definedName>
    <definedName name="im" hidden="1">{#N/A,#N/A,FALSE,"ENERGIA";#N/A,#N/A,FALSE,"PERDIDAS";#N/A,#N/A,FALSE,"CLIENTES";#N/A,#N/A,FALSE,"ESTADO";#N/A,#N/A,FALSE,"TECNICA"}</definedName>
    <definedName name="ime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ime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ime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ime" hidden="1">{#N/A,#N/A,FALSE,"LLAVE";#N/A,#N/A,FALSE,"EERR";#N/A,#N/A,FALSE,"ESP";#N/A,#N/A,FALSE,"EOAF";#N/A,#N/A,FALSE,"CASH";#N/A,#N/A,FALSE,"FINANZAS";#N/A,#N/A,FALSE,"DEUDA";#N/A,#N/A,FALSE,"INVERSION";#N/A,#N/A,FALSE,"PERSONAL"}</definedName>
    <definedName name="inf" localSheetId="6" hidden="1">{"'Dados Gerais'!$A$1:$M$37"}</definedName>
    <definedName name="inf" localSheetId="1" hidden="1">{"'Dados Gerais'!$A$1:$M$37"}</definedName>
    <definedName name="inf" localSheetId="7" hidden="1">{"'Dados Gerais'!$A$1:$M$37"}</definedName>
    <definedName name="inf" hidden="1">{"'Dados Gerais'!$A$1:$M$37"}</definedName>
    <definedName name="jjj" localSheetId="6" hidden="1">{"'Sheet1'!$A$1:$G$85"}</definedName>
    <definedName name="jjj" localSheetId="1" hidden="1">{"'Sheet1'!$A$1:$G$85"}</definedName>
    <definedName name="jjj" localSheetId="7" hidden="1">{"'Sheet1'!$A$1:$G$85"}</definedName>
    <definedName name="jjj" hidden="1">{"'Sheet1'!$A$1:$G$85"}</definedName>
    <definedName name="limcount" hidden="1">1</definedName>
    <definedName name="men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men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men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men" hidden="1">{#N/A,#N/A,FALSE,"LLAVE";#N/A,#N/A,FALSE,"EERR";#N/A,#N/A,FALSE,"ESP";#N/A,#N/A,FALSE,"EOAF";#N/A,#N/A,FALSE,"CASH";#N/A,#N/A,FALSE,"FINANZAS";#N/A,#N/A,FALSE,"DEUDA";#N/A,#N/A,FALSE,"INVERSION";#N/A,#N/A,FALSE,"PERSONAL"}</definedName>
    <definedName name="pp" localSheetId="6" hidden="1">{#N/A,#N/A,FALSE,"ENERGIA";#N/A,#N/A,FALSE,"PERDIDAS";#N/A,#N/A,FALSE,"CLIENTES";#N/A,#N/A,FALSE,"ESTADO";#N/A,#N/A,FALSE,"TECNICA"}</definedName>
    <definedName name="pp" localSheetId="1" hidden="1">{#N/A,#N/A,FALSE,"ENERGIA";#N/A,#N/A,FALSE,"PERDIDAS";#N/A,#N/A,FALSE,"CLIENTES";#N/A,#N/A,FALSE,"ESTADO";#N/A,#N/A,FALSE,"TECNICA"}</definedName>
    <definedName name="pp" localSheetId="7" hidden="1">{#N/A,#N/A,FALSE,"ENERGIA";#N/A,#N/A,FALSE,"PERDIDAS";#N/A,#N/A,FALSE,"CLIENTES";#N/A,#N/A,FALSE,"ESTADO";#N/A,#N/A,FALSE,"TECNICA"}</definedName>
    <definedName name="pp" hidden="1">{#N/A,#N/A,FALSE,"ENERGIA";#N/A,#N/A,FALSE,"PERDIDAS";#N/A,#N/A,FALSE,"CLIENTES";#N/A,#N/A,FALSE,"ESTADO";#N/A,#N/A,FALSE,"TECNICA"}</definedName>
    <definedName name="RB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RB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RB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RB" hidden="1">{#N/A,#N/A,FALSE,"LLAVE";#N/A,#N/A,FALSE,"EERR";#N/A,#N/A,FALSE,"ESP";#N/A,#N/A,FALSE,"EOAF";#N/A,#N/A,FALSE,"CASH";#N/A,#N/A,FALSE,"FINANZAS";#N/A,#N/A,FALSE,"DEUDA";#N/A,#N/A,FALSE,"INVERSION";#N/A,#N/A,FALSE,"PERSONAL"}</definedName>
    <definedName name="RBTESTE" localSheetId="6" hidden="1">{#N/A,#N/A,FALSE,"ENERGIA";#N/A,#N/A,FALSE,"PERDIDAS";#N/A,#N/A,FALSE,"CLIENTES";#N/A,#N/A,FALSE,"ESTADO";#N/A,#N/A,FALSE,"TECNICA"}</definedName>
    <definedName name="RBTESTE" localSheetId="1" hidden="1">{#N/A,#N/A,FALSE,"ENERGIA";#N/A,#N/A,FALSE,"PERDIDAS";#N/A,#N/A,FALSE,"CLIENTES";#N/A,#N/A,FALSE,"ESTADO";#N/A,#N/A,FALSE,"TECNICA"}</definedName>
    <definedName name="RBTESTE" localSheetId="7" hidden="1">{#N/A,#N/A,FALSE,"ENERGIA";#N/A,#N/A,FALSE,"PERDIDAS";#N/A,#N/A,FALSE,"CLIENTES";#N/A,#N/A,FALSE,"ESTADO";#N/A,#N/A,FALSE,"TECNICA"}</definedName>
    <definedName name="RBTESTE" hidden="1">{#N/A,#N/A,FALSE,"ENERGIA";#N/A,#N/A,FALSE,"PERDIDAS";#N/A,#N/A,FALSE,"CLIENTES";#N/A,#N/A,FALSE,"ESTADO";#N/A,#N/A,FALSE,"TECNICA"}</definedName>
    <definedName name="s" localSheetId="6" hidden="1">#REF!</definedName>
    <definedName name="s" localSheetId="1" hidden="1">#REF!</definedName>
    <definedName name="s" localSheetId="7" hidden="1">#REF!</definedName>
    <definedName name="s" hidden="1">#REF!</definedName>
    <definedName name="SAPBEXhrIndnt" hidden="1">"Wide"</definedName>
    <definedName name="SAPsysID" hidden="1">"708C5W7SBKP804JT78WJ0JNKI"</definedName>
    <definedName name="SAPwbID" hidden="1">"ARS"</definedName>
    <definedName name="sencount" hidden="1">2</definedName>
    <definedName name="solver_lin" hidden="1">0</definedName>
    <definedName name="teste2" localSheetId="6" hidden="1">[3]Mercado!#REF!</definedName>
    <definedName name="teste2" localSheetId="1" hidden="1">[3]Mercado!#REF!</definedName>
    <definedName name="teste2" localSheetId="7" hidden="1">[3]Mercado!#REF!</definedName>
    <definedName name="teste2" hidden="1">#REF!</definedName>
    <definedName name="u" localSheetId="6" hidden="1">{#N/A,#N/A,FALSE,"Pag.01"}</definedName>
    <definedName name="u" localSheetId="1" hidden="1">{#N/A,#N/A,FALSE,"Pag.01"}</definedName>
    <definedName name="u" localSheetId="7" hidden="1">{#N/A,#N/A,FALSE,"Pag.01"}</definedName>
    <definedName name="u" hidden="1">{#N/A,#N/A,FALSE,"Pag.01"}</definedName>
    <definedName name="wacc" localSheetId="6" hidden="1">{"'Sheet1'!$A$1:$G$85"}</definedName>
    <definedName name="wacc" localSheetId="1" hidden="1">{"'Sheet1'!$A$1:$G$85"}</definedName>
    <definedName name="wacc" localSheetId="7" hidden="1">{"'Sheet1'!$A$1:$G$85"}</definedName>
    <definedName name="wacc" hidden="1">{"'Sheet1'!$A$1:$G$85"}</definedName>
    <definedName name="wrn.INFMES." localSheetId="6" hidden="1">{#N/A,#N/A,FALSE,"ENERGIA";#N/A,#N/A,FALSE,"PERDIDAS";#N/A,#N/A,FALSE,"CLIENTES";#N/A,#N/A,FALSE,"ESTADO";#N/A,#N/A,FALSE,"TECNICA"}</definedName>
    <definedName name="wrn.INFMES." localSheetId="1" hidden="1">{#N/A,#N/A,FALSE,"ENERGIA";#N/A,#N/A,FALSE,"PERDIDAS";#N/A,#N/A,FALSE,"CLIENTES";#N/A,#N/A,FALSE,"ESTADO";#N/A,#N/A,FALSE,"TECNICA"}</definedName>
    <definedName name="wrn.INFMES." localSheetId="7" hidden="1">{#N/A,#N/A,FALSE,"ENERGIA";#N/A,#N/A,FALSE,"PERDIDAS";#N/A,#N/A,FALSE,"CLIENTES";#N/A,#N/A,FALSE,"ESTADO";#N/A,#N/A,FALSE,"TECNICA"}</definedName>
    <definedName name="wrn.INFMES." hidden="1">{#N/A,#N/A,FALSE,"ENERGIA";#N/A,#N/A,FALSE,"PERDIDAS";#N/A,#N/A,FALSE,"CLIENTES";#N/A,#N/A,FALSE,"ESTADO";#N/A,#N/A,FALSE,"TECNICA"}</definedName>
    <definedName name="wrn.MENSUAL.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wrn.MENSUAL.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wrn.MENSUAL.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wrn.MENSUAL." hidden="1">{#N/A,#N/A,FALSE,"LLAVE";#N/A,#N/A,FALSE,"EERR";#N/A,#N/A,FALSE,"ESP";#N/A,#N/A,FALSE,"EOAF";#N/A,#N/A,FALSE,"CASH";#N/A,#N/A,FALSE,"FINANZAS";#N/A,#N/A,FALSE,"DEUDA";#N/A,#N/A,FALSE,"INVERSION";#N/A,#N/A,FALSE,"PERSONAL"}</definedName>
    <definedName name="wrn.pag.00" localSheetId="6" hidden="1">{#N/A,#N/A,FALSE,"Pag.01"}</definedName>
    <definedName name="wrn.pag.00" localSheetId="1" hidden="1">{#N/A,#N/A,FALSE,"Pag.01"}</definedName>
    <definedName name="wrn.pag.00" localSheetId="7" hidden="1">{#N/A,#N/A,FALSE,"Pag.01"}</definedName>
    <definedName name="wrn.pag.00" hidden="1">{#N/A,#N/A,FALSE,"Pag.01"}</definedName>
    <definedName name="wrn.pag.000" localSheetId="6" hidden="1">{#N/A,#N/A,FALSE,"Pag.01"}</definedName>
    <definedName name="wrn.pag.000" localSheetId="1" hidden="1">{#N/A,#N/A,FALSE,"Pag.01"}</definedName>
    <definedName name="wrn.pag.000" localSheetId="7" hidden="1">{#N/A,#N/A,FALSE,"Pag.01"}</definedName>
    <definedName name="wrn.pag.000" hidden="1">{#N/A,#N/A,FALSE,"Pag.01"}</definedName>
    <definedName name="wrn.pag.0000" localSheetId="6" hidden="1">{#N/A,#N/A,FALSE,"Pag.01"}</definedName>
    <definedName name="wrn.pag.0000" localSheetId="1" hidden="1">{#N/A,#N/A,FALSE,"Pag.01"}</definedName>
    <definedName name="wrn.pag.0000" localSheetId="7" hidden="1">{#N/A,#N/A,FALSE,"Pag.01"}</definedName>
    <definedName name="wrn.pag.0000" hidden="1">{#N/A,#N/A,FALSE,"Pag.01"}</definedName>
    <definedName name="wrn.pag.00000" localSheetId="6" hidden="1">{#N/A,#N/A,FALSE,"Pag.01"}</definedName>
    <definedName name="wrn.pag.00000" localSheetId="1" hidden="1">{#N/A,#N/A,FALSE,"Pag.01"}</definedName>
    <definedName name="wrn.pag.00000" localSheetId="7" hidden="1">{#N/A,#N/A,FALSE,"Pag.01"}</definedName>
    <definedName name="wrn.pag.00000" hidden="1">{#N/A,#N/A,FALSE,"Pag.01"}</definedName>
    <definedName name="wrn.pag.00001" localSheetId="6" hidden="1">{#N/A,#N/A,FALSE,"Pag.01"}</definedName>
    <definedName name="wrn.pag.00001" localSheetId="1" hidden="1">{#N/A,#N/A,FALSE,"Pag.01"}</definedName>
    <definedName name="wrn.pag.00001" localSheetId="7" hidden="1">{#N/A,#N/A,FALSE,"Pag.01"}</definedName>
    <definedName name="wrn.pag.00001" hidden="1">{#N/A,#N/A,FALSE,"Pag.01"}</definedName>
    <definedName name="wrn.pag.000012" localSheetId="6" hidden="1">{#N/A,#N/A,FALSE,"Pag.01"}</definedName>
    <definedName name="wrn.pag.000012" localSheetId="1" hidden="1">{#N/A,#N/A,FALSE,"Pag.01"}</definedName>
    <definedName name="wrn.pag.000012" localSheetId="7" hidden="1">{#N/A,#N/A,FALSE,"Pag.01"}</definedName>
    <definedName name="wrn.pag.000012" hidden="1">{#N/A,#N/A,FALSE,"Pag.01"}</definedName>
    <definedName name="WRN.PAG.01" localSheetId="6" hidden="1">{#N/A,#N/A,FALSE,"Pag.01"}</definedName>
    <definedName name="WRN.PAG.01" localSheetId="1" hidden="1">{#N/A,#N/A,FALSE,"Pag.01"}</definedName>
    <definedName name="WRN.PAG.01" localSheetId="7" hidden="1">{#N/A,#N/A,FALSE,"Pag.01"}</definedName>
    <definedName name="WRN.PAG.01" hidden="1">{#N/A,#N/A,FALSE,"Pag.01"}</definedName>
    <definedName name="wrn.pag.01." localSheetId="6" hidden="1">{#N/A,#N/A,FALSE,"Pag.01"}</definedName>
    <definedName name="wrn.pag.01." localSheetId="1" hidden="1">{#N/A,#N/A,FALSE,"Pag.01"}</definedName>
    <definedName name="wrn.pag.01." localSheetId="7" hidden="1">{#N/A,#N/A,FALSE,"Pag.01"}</definedName>
    <definedName name="wrn.pag.01." hidden="1">{#N/A,#N/A,FALSE,"Pag.01"}</definedName>
    <definedName name="wrn.pag.010" localSheetId="6" hidden="1">{#N/A,#N/A,FALSE,"Pag.01"}</definedName>
    <definedName name="wrn.pag.010" localSheetId="1" hidden="1">{#N/A,#N/A,FALSE,"Pag.01"}</definedName>
    <definedName name="wrn.pag.010" localSheetId="7" hidden="1">{#N/A,#N/A,FALSE,"Pag.01"}</definedName>
    <definedName name="wrn.pag.010" hidden="1">{#N/A,#N/A,FALSE,"Pag.01"}</definedName>
    <definedName name="wrn.pag.01000" localSheetId="6" hidden="1">{#N/A,#N/A,FALSE,"Pag.01"}</definedName>
    <definedName name="wrn.pag.01000" localSheetId="1" hidden="1">{#N/A,#N/A,FALSE,"Pag.01"}</definedName>
    <definedName name="wrn.pag.01000" localSheetId="7" hidden="1">{#N/A,#N/A,FALSE,"Pag.01"}</definedName>
    <definedName name="wrn.pag.01000" hidden="1">{#N/A,#N/A,FALSE,"Pag.01"}</definedName>
    <definedName name="wrn.pag.010000" localSheetId="6" hidden="1">{#N/A,#N/A,FALSE,"Pag.01"}</definedName>
    <definedName name="wrn.pag.010000" localSheetId="1" hidden="1">{#N/A,#N/A,FALSE,"Pag.01"}</definedName>
    <definedName name="wrn.pag.010000" localSheetId="7" hidden="1">{#N/A,#N/A,FALSE,"Pag.01"}</definedName>
    <definedName name="wrn.pag.010000" hidden="1">{#N/A,#N/A,FALSE,"Pag.01"}</definedName>
    <definedName name="wrn.pag.0100000" localSheetId="6" hidden="1">{#N/A,#N/A,FALSE,"Pag.01"}</definedName>
    <definedName name="wrn.pag.0100000" localSheetId="1" hidden="1">{#N/A,#N/A,FALSE,"Pag.01"}</definedName>
    <definedName name="wrn.pag.0100000" localSheetId="7" hidden="1">{#N/A,#N/A,FALSE,"Pag.01"}</definedName>
    <definedName name="wrn.pag.0100000" hidden="1">{#N/A,#N/A,FALSE,"Pag.01"}</definedName>
    <definedName name="wrn.pag.011" localSheetId="6" hidden="1">{#N/A,#N/A,FALSE,"Pag.01"}</definedName>
    <definedName name="wrn.pag.011" localSheetId="1" hidden="1">{#N/A,#N/A,FALSE,"Pag.01"}</definedName>
    <definedName name="wrn.pag.011" localSheetId="7" hidden="1">{#N/A,#N/A,FALSE,"Pag.01"}</definedName>
    <definedName name="wrn.pag.011" hidden="1">{#N/A,#N/A,FALSE,"Pag.01"}</definedName>
    <definedName name="wrn.pag.0110" localSheetId="6" hidden="1">{#N/A,#N/A,FALSE,"Pag.01"}</definedName>
    <definedName name="wrn.pag.0110" localSheetId="1" hidden="1">{#N/A,#N/A,FALSE,"Pag.01"}</definedName>
    <definedName name="wrn.pag.0110" localSheetId="7" hidden="1">{#N/A,#N/A,FALSE,"Pag.01"}</definedName>
    <definedName name="wrn.pag.0110" hidden="1">{#N/A,#N/A,FALSE,"Pag.01"}</definedName>
    <definedName name="wrn.pag.0110000" localSheetId="6" hidden="1">{#N/A,#N/A,FALSE,"Pag.01"}</definedName>
    <definedName name="wrn.pag.0110000" localSheetId="1" hidden="1">{#N/A,#N/A,FALSE,"Pag.01"}</definedName>
    <definedName name="wrn.pag.0110000" localSheetId="7" hidden="1">{#N/A,#N/A,FALSE,"Pag.01"}</definedName>
    <definedName name="wrn.pag.0110000" hidden="1">{#N/A,#N/A,FALSE,"Pag.01"}</definedName>
    <definedName name="wrn.pag.01200" localSheetId="6" hidden="1">{#N/A,#N/A,FALSE,"Pag.01"}</definedName>
    <definedName name="wrn.pag.01200" localSheetId="1" hidden="1">{#N/A,#N/A,FALSE,"Pag.01"}</definedName>
    <definedName name="wrn.pag.01200" localSheetId="7" hidden="1">{#N/A,#N/A,FALSE,"Pag.01"}</definedName>
    <definedName name="wrn.pag.01200" hidden="1">{#N/A,#N/A,FALSE,"Pag.01"}</definedName>
    <definedName name="wrn.pag.012547" localSheetId="6" hidden="1">{#N/A,#N/A,FALSE,"Pag.01"}</definedName>
    <definedName name="wrn.pag.012547" localSheetId="1" hidden="1">{#N/A,#N/A,FALSE,"Pag.01"}</definedName>
    <definedName name="wrn.pag.012547" localSheetId="7" hidden="1">{#N/A,#N/A,FALSE,"Pag.01"}</definedName>
    <definedName name="wrn.pag.012547" hidden="1">{#N/A,#N/A,FALSE,"Pag.01"}</definedName>
    <definedName name="wrn.pag.013" localSheetId="6" hidden="1">{#N/A,#N/A,FALSE,"Pag.01"}</definedName>
    <definedName name="wrn.pag.013" localSheetId="1" hidden="1">{#N/A,#N/A,FALSE,"Pag.01"}</definedName>
    <definedName name="wrn.pag.013" localSheetId="7" hidden="1">{#N/A,#N/A,FALSE,"Pag.01"}</definedName>
    <definedName name="wrn.pag.013" hidden="1">{#N/A,#N/A,FALSE,"Pag.01"}</definedName>
    <definedName name="wrn.pag.0130" localSheetId="6" hidden="1">{#N/A,#N/A,FALSE,"Pag.01"}</definedName>
    <definedName name="wrn.pag.0130" localSheetId="1" hidden="1">{#N/A,#N/A,FALSE,"Pag.01"}</definedName>
    <definedName name="wrn.pag.0130" localSheetId="7" hidden="1">{#N/A,#N/A,FALSE,"Pag.01"}</definedName>
    <definedName name="wrn.pag.0130" hidden="1">{#N/A,#N/A,FALSE,"Pag.01"}</definedName>
    <definedName name="wrn.pag.0130000" localSheetId="6" hidden="1">{#N/A,#N/A,FALSE,"Pag.01"}</definedName>
    <definedName name="wrn.pag.0130000" localSheetId="1" hidden="1">{#N/A,#N/A,FALSE,"Pag.01"}</definedName>
    <definedName name="wrn.pag.0130000" localSheetId="7" hidden="1">{#N/A,#N/A,FALSE,"Pag.01"}</definedName>
    <definedName name="wrn.pag.0130000" hidden="1">{#N/A,#N/A,FALSE,"Pag.01"}</definedName>
    <definedName name="wrn.pag.014" localSheetId="6" hidden="1">{#N/A,#N/A,FALSE,"Pag.01"}</definedName>
    <definedName name="wrn.pag.014" localSheetId="1" hidden="1">{#N/A,#N/A,FALSE,"Pag.01"}</definedName>
    <definedName name="wrn.pag.014" localSheetId="7" hidden="1">{#N/A,#N/A,FALSE,"Pag.01"}</definedName>
    <definedName name="wrn.pag.014" hidden="1">{#N/A,#N/A,FALSE,"Pag.01"}</definedName>
    <definedName name="wrn.pag.0140" localSheetId="6" hidden="1">{#N/A,#N/A,FALSE,"Pag.01"}</definedName>
    <definedName name="wrn.pag.0140" localSheetId="1" hidden="1">{#N/A,#N/A,FALSE,"Pag.01"}</definedName>
    <definedName name="wrn.pag.0140" localSheetId="7" hidden="1">{#N/A,#N/A,FALSE,"Pag.01"}</definedName>
    <definedName name="wrn.pag.0140" hidden="1">{#N/A,#N/A,FALSE,"Pag.01"}</definedName>
    <definedName name="wrn.pag.0140000" localSheetId="6" hidden="1">{#N/A,#N/A,FALSE,"Pag.01"}</definedName>
    <definedName name="wrn.pag.0140000" localSheetId="1" hidden="1">{#N/A,#N/A,FALSE,"Pag.01"}</definedName>
    <definedName name="wrn.pag.0140000" localSheetId="7" hidden="1">{#N/A,#N/A,FALSE,"Pag.01"}</definedName>
    <definedName name="wrn.pag.0140000" hidden="1">{#N/A,#N/A,FALSE,"Pag.01"}</definedName>
    <definedName name="wrn.pag.0140563" localSheetId="6" hidden="1">{#N/A,#N/A,FALSE,"Pag.01"}</definedName>
    <definedName name="wrn.pag.0140563" localSheetId="1" hidden="1">{#N/A,#N/A,FALSE,"Pag.01"}</definedName>
    <definedName name="wrn.pag.0140563" localSheetId="7" hidden="1">{#N/A,#N/A,FALSE,"Pag.01"}</definedName>
    <definedName name="wrn.pag.0140563" hidden="1">{#N/A,#N/A,FALSE,"Pag.01"}</definedName>
    <definedName name="wrn.pag.0147456" localSheetId="6" hidden="1">{#N/A,#N/A,FALSE,"Pag.01"}</definedName>
    <definedName name="wrn.pag.0147456" localSheetId="1" hidden="1">{#N/A,#N/A,FALSE,"Pag.01"}</definedName>
    <definedName name="wrn.pag.0147456" localSheetId="7" hidden="1">{#N/A,#N/A,FALSE,"Pag.01"}</definedName>
    <definedName name="wrn.pag.0147456" hidden="1">{#N/A,#N/A,FALSE,"Pag.01"}</definedName>
    <definedName name="wrn.pag.015" localSheetId="6" hidden="1">{#N/A,#N/A,FALSE,"Pag.01"}</definedName>
    <definedName name="wrn.pag.015" localSheetId="1" hidden="1">{#N/A,#N/A,FALSE,"Pag.01"}</definedName>
    <definedName name="wrn.pag.015" localSheetId="7" hidden="1">{#N/A,#N/A,FALSE,"Pag.01"}</definedName>
    <definedName name="wrn.pag.015" hidden="1">{#N/A,#N/A,FALSE,"Pag.01"}</definedName>
    <definedName name="wrn.pag.0150" localSheetId="6" hidden="1">{#N/A,#N/A,FALSE,"Pag.01"}</definedName>
    <definedName name="wrn.pag.0150" localSheetId="1" hidden="1">{#N/A,#N/A,FALSE,"Pag.01"}</definedName>
    <definedName name="wrn.pag.0150" localSheetId="7" hidden="1">{#N/A,#N/A,FALSE,"Pag.01"}</definedName>
    <definedName name="wrn.pag.0150" hidden="1">{#N/A,#N/A,FALSE,"Pag.01"}</definedName>
    <definedName name="wrn.pag.01500000" localSheetId="6" hidden="1">{#N/A,#N/A,FALSE,"Pag.01"}</definedName>
    <definedName name="wrn.pag.01500000" localSheetId="1" hidden="1">{#N/A,#N/A,FALSE,"Pag.01"}</definedName>
    <definedName name="wrn.pag.01500000" localSheetId="7" hidden="1">{#N/A,#N/A,FALSE,"Pag.01"}</definedName>
    <definedName name="wrn.pag.01500000" hidden="1">{#N/A,#N/A,FALSE,"Pag.01"}</definedName>
    <definedName name="wrn.pag.015320" localSheetId="6" hidden="1">{#N/A,#N/A,FALSE,"Pag.01"}</definedName>
    <definedName name="wrn.pag.015320" localSheetId="1" hidden="1">{#N/A,#N/A,FALSE,"Pag.01"}</definedName>
    <definedName name="wrn.pag.015320" localSheetId="7" hidden="1">{#N/A,#N/A,FALSE,"Pag.01"}</definedName>
    <definedName name="wrn.pag.015320" hidden="1">{#N/A,#N/A,FALSE,"Pag.01"}</definedName>
    <definedName name="wrn.pag.015468" localSheetId="6" hidden="1">{#N/A,#N/A,FALSE,"Pag.01"}</definedName>
    <definedName name="wrn.pag.015468" localSheetId="1" hidden="1">{#N/A,#N/A,FALSE,"Pag.01"}</definedName>
    <definedName name="wrn.pag.015468" localSheetId="7" hidden="1">{#N/A,#N/A,FALSE,"Pag.01"}</definedName>
    <definedName name="wrn.pag.015468" hidden="1">{#N/A,#N/A,FALSE,"Pag.01"}</definedName>
    <definedName name="wrn.pag.016" localSheetId="6" hidden="1">{#N/A,#N/A,FALSE,"Pag.01"}</definedName>
    <definedName name="wrn.pag.016" localSheetId="1" hidden="1">{#N/A,#N/A,FALSE,"Pag.01"}</definedName>
    <definedName name="wrn.pag.016" localSheetId="7" hidden="1">{#N/A,#N/A,FALSE,"Pag.01"}</definedName>
    <definedName name="wrn.pag.016" hidden="1">{#N/A,#N/A,FALSE,"Pag.01"}</definedName>
    <definedName name="wrn.pag.0160" localSheetId="6" hidden="1">{#N/A,#N/A,FALSE,"Pag.01"}</definedName>
    <definedName name="wrn.pag.0160" localSheetId="1" hidden="1">{#N/A,#N/A,FALSE,"Pag.01"}</definedName>
    <definedName name="wrn.pag.0160" localSheetId="7" hidden="1">{#N/A,#N/A,FALSE,"Pag.01"}</definedName>
    <definedName name="wrn.pag.0160" hidden="1">{#N/A,#N/A,FALSE,"Pag.01"}</definedName>
    <definedName name="wrn.pag.016000" localSheetId="6" hidden="1">{#N/A,#N/A,FALSE,"Pag.01"}</definedName>
    <definedName name="wrn.pag.016000" localSheetId="1" hidden="1">{#N/A,#N/A,FALSE,"Pag.01"}</definedName>
    <definedName name="wrn.pag.016000" localSheetId="7" hidden="1">{#N/A,#N/A,FALSE,"Pag.01"}</definedName>
    <definedName name="wrn.pag.016000" hidden="1">{#N/A,#N/A,FALSE,"Pag.01"}</definedName>
    <definedName name="wrn.pag.01603254" localSheetId="6" hidden="1">{#N/A,#N/A,FALSE,"Pag.01"}</definedName>
    <definedName name="wrn.pag.01603254" localSheetId="1" hidden="1">{#N/A,#N/A,FALSE,"Pag.01"}</definedName>
    <definedName name="wrn.pag.01603254" localSheetId="7" hidden="1">{#N/A,#N/A,FALSE,"Pag.01"}</definedName>
    <definedName name="wrn.pag.01603254" hidden="1">{#N/A,#N/A,FALSE,"Pag.01"}</definedName>
    <definedName name="wrn.pag.0165487" localSheetId="6" hidden="1">{#N/A,#N/A,FALSE,"Pag.01"}</definedName>
    <definedName name="wrn.pag.0165487" localSheetId="1" hidden="1">{#N/A,#N/A,FALSE,"Pag.01"}</definedName>
    <definedName name="wrn.pag.0165487" localSheetId="7" hidden="1">{#N/A,#N/A,FALSE,"Pag.01"}</definedName>
    <definedName name="wrn.pag.0165487" hidden="1">{#N/A,#N/A,FALSE,"Pag.01"}</definedName>
    <definedName name="wrn.pag.017" localSheetId="6" hidden="1">{#N/A,#N/A,FALSE,"Pag.01"}</definedName>
    <definedName name="wrn.pag.017" localSheetId="1" hidden="1">{#N/A,#N/A,FALSE,"Pag.01"}</definedName>
    <definedName name="wrn.pag.017" localSheetId="7" hidden="1">{#N/A,#N/A,FALSE,"Pag.01"}</definedName>
    <definedName name="wrn.pag.017" hidden="1">{#N/A,#N/A,FALSE,"Pag.01"}</definedName>
    <definedName name="wrn.pag.0170" localSheetId="6" hidden="1">{#N/A,#N/A,FALSE,"Pag.01"}</definedName>
    <definedName name="wrn.pag.0170" localSheetId="1" hidden="1">{#N/A,#N/A,FALSE,"Pag.01"}</definedName>
    <definedName name="wrn.pag.0170" localSheetId="7" hidden="1">{#N/A,#N/A,FALSE,"Pag.01"}</definedName>
    <definedName name="wrn.pag.0170" hidden="1">{#N/A,#N/A,FALSE,"Pag.01"}</definedName>
    <definedName name="wrn.pag.017000" localSheetId="6" hidden="1">{#N/A,#N/A,FALSE,"Pag.01"}</definedName>
    <definedName name="wrn.pag.017000" localSheetId="1" hidden="1">{#N/A,#N/A,FALSE,"Pag.01"}</definedName>
    <definedName name="wrn.pag.017000" localSheetId="7" hidden="1">{#N/A,#N/A,FALSE,"Pag.01"}</definedName>
    <definedName name="wrn.pag.017000" hidden="1">{#N/A,#N/A,FALSE,"Pag.01"}</definedName>
    <definedName name="wrn.pag.018" localSheetId="6" hidden="1">{#N/A,#N/A,FALSE,"Pag.01"}</definedName>
    <definedName name="wrn.pag.018" localSheetId="1" hidden="1">{#N/A,#N/A,FALSE,"Pag.01"}</definedName>
    <definedName name="wrn.pag.018" localSheetId="7" hidden="1">{#N/A,#N/A,FALSE,"Pag.01"}</definedName>
    <definedName name="wrn.pag.018" hidden="1">{#N/A,#N/A,FALSE,"Pag.01"}</definedName>
    <definedName name="wrn.pag.018000" localSheetId="6" hidden="1">{#N/A,#N/A,FALSE,"Pag.01"}</definedName>
    <definedName name="wrn.pag.018000" localSheetId="1" hidden="1">{#N/A,#N/A,FALSE,"Pag.01"}</definedName>
    <definedName name="wrn.pag.018000" localSheetId="7" hidden="1">{#N/A,#N/A,FALSE,"Pag.01"}</definedName>
    <definedName name="wrn.pag.018000" hidden="1">{#N/A,#N/A,FALSE,"Pag.01"}</definedName>
    <definedName name="wrn.pag.02" localSheetId="6" hidden="1">{#N/A,#N/A,FALSE,"Pag.01"}</definedName>
    <definedName name="wrn.pag.02" localSheetId="1" hidden="1">{#N/A,#N/A,FALSE,"Pag.01"}</definedName>
    <definedName name="wrn.pag.02" localSheetId="7" hidden="1">{#N/A,#N/A,FALSE,"Pag.01"}</definedName>
    <definedName name="wrn.pag.02" hidden="1">{#N/A,#N/A,FALSE,"Pag.01"}</definedName>
    <definedName name="wrn.pag.020" localSheetId="6" hidden="1">{#N/A,#N/A,FALSE,"Pag.01"}</definedName>
    <definedName name="wrn.pag.020" localSheetId="1" hidden="1">{#N/A,#N/A,FALSE,"Pag.01"}</definedName>
    <definedName name="wrn.pag.020" localSheetId="7" hidden="1">{#N/A,#N/A,FALSE,"Pag.01"}</definedName>
    <definedName name="wrn.pag.020" hidden="1">{#N/A,#N/A,FALSE,"Pag.01"}</definedName>
    <definedName name="wrn.pag.020000" localSheetId="6" hidden="1">{#N/A,#N/A,FALSE,"Pag.01"}</definedName>
    <definedName name="wrn.pag.020000" localSheetId="1" hidden="1">{#N/A,#N/A,FALSE,"Pag.01"}</definedName>
    <definedName name="wrn.pag.020000" localSheetId="7" hidden="1">{#N/A,#N/A,FALSE,"Pag.01"}</definedName>
    <definedName name="wrn.pag.020000" hidden="1">{#N/A,#N/A,FALSE,"Pag.01"}</definedName>
    <definedName name="wrn.pag.02145" localSheetId="6" hidden="1">{#N/A,#N/A,FALSE,"Pag.01"}</definedName>
    <definedName name="wrn.pag.02145" localSheetId="1" hidden="1">{#N/A,#N/A,FALSE,"Pag.01"}</definedName>
    <definedName name="wrn.pag.02145" localSheetId="7" hidden="1">{#N/A,#N/A,FALSE,"Pag.01"}</definedName>
    <definedName name="wrn.pag.02145" hidden="1">{#N/A,#N/A,FALSE,"Pag.01"}</definedName>
    <definedName name="wrn.pag.0214567" localSheetId="6" hidden="1">{#N/A,#N/A,FALSE,"Pag.01"}</definedName>
    <definedName name="wrn.pag.0214567" localSheetId="1" hidden="1">{#N/A,#N/A,FALSE,"Pag.01"}</definedName>
    <definedName name="wrn.pag.0214567" localSheetId="7" hidden="1">{#N/A,#N/A,FALSE,"Pag.01"}</definedName>
    <definedName name="wrn.pag.0214567" hidden="1">{#N/A,#N/A,FALSE,"Pag.01"}</definedName>
    <definedName name="wrn.pag.02145879" localSheetId="6" hidden="1">{#N/A,#N/A,FALSE,"Pag.01"}</definedName>
    <definedName name="wrn.pag.02145879" localSheetId="1" hidden="1">{#N/A,#N/A,FALSE,"Pag.01"}</definedName>
    <definedName name="wrn.pag.02145879" localSheetId="7" hidden="1">{#N/A,#N/A,FALSE,"Pag.01"}</definedName>
    <definedName name="wrn.pag.02145879" hidden="1">{#N/A,#N/A,FALSE,"Pag.01"}</definedName>
    <definedName name="wrn.pag.02325478" localSheetId="6" hidden="1">{#N/A,#N/A,FALSE,"Pag.01"}</definedName>
    <definedName name="wrn.pag.02325478" localSheetId="1" hidden="1">{#N/A,#N/A,FALSE,"Pag.01"}</definedName>
    <definedName name="wrn.pag.02325478" localSheetId="7" hidden="1">{#N/A,#N/A,FALSE,"Pag.01"}</definedName>
    <definedName name="wrn.pag.02325478" hidden="1">{#N/A,#N/A,FALSE,"Pag.01"}</definedName>
    <definedName name="wrn.pag.025" localSheetId="6" hidden="1">{#N/A,#N/A,FALSE,"Pag.01"}</definedName>
    <definedName name="wrn.pag.025" localSheetId="1" hidden="1">{#N/A,#N/A,FALSE,"Pag.01"}</definedName>
    <definedName name="wrn.pag.025" localSheetId="7" hidden="1">{#N/A,#N/A,FALSE,"Pag.01"}</definedName>
    <definedName name="wrn.pag.025" hidden="1">{#N/A,#N/A,FALSE,"Pag.01"}</definedName>
    <definedName name="wrn.pag.025000" localSheetId="6" hidden="1">{#N/A,#N/A,FALSE,"Pag.01"}</definedName>
    <definedName name="wrn.pag.025000" localSheetId="1" hidden="1">{#N/A,#N/A,FALSE,"Pag.01"}</definedName>
    <definedName name="wrn.pag.025000" localSheetId="7" hidden="1">{#N/A,#N/A,FALSE,"Pag.01"}</definedName>
    <definedName name="wrn.pag.025000" hidden="1">{#N/A,#N/A,FALSE,"Pag.01"}</definedName>
    <definedName name="wrn.pag.025476" localSheetId="6" hidden="1">{#N/A,#N/A,FALSE,"Pag.01"}</definedName>
    <definedName name="wrn.pag.025476" localSheetId="1" hidden="1">{#N/A,#N/A,FALSE,"Pag.01"}</definedName>
    <definedName name="wrn.pag.025476" localSheetId="7" hidden="1">{#N/A,#N/A,FALSE,"Pag.01"}</definedName>
    <definedName name="wrn.pag.025476" hidden="1">{#N/A,#N/A,FALSE,"Pag.01"}</definedName>
    <definedName name="wrn.pag.02564789" localSheetId="6" hidden="1">{#N/A,#N/A,FALSE,"Pag.01"}</definedName>
    <definedName name="wrn.pag.02564789" localSheetId="1" hidden="1">{#N/A,#N/A,FALSE,"Pag.01"}</definedName>
    <definedName name="wrn.pag.02564789" localSheetId="7" hidden="1">{#N/A,#N/A,FALSE,"Pag.01"}</definedName>
    <definedName name="wrn.pag.02564789" hidden="1">{#N/A,#N/A,FALSE,"Pag.01"}</definedName>
    <definedName name="wrn.pag.03" localSheetId="6" hidden="1">{#N/A,#N/A,FALSE,"Pag.01"}</definedName>
    <definedName name="wrn.pag.03" localSheetId="1" hidden="1">{#N/A,#N/A,FALSE,"Pag.01"}</definedName>
    <definedName name="wrn.pag.03" localSheetId="7" hidden="1">{#N/A,#N/A,FALSE,"Pag.01"}</definedName>
    <definedName name="wrn.pag.03" hidden="1">{#N/A,#N/A,FALSE,"Pag.01"}</definedName>
    <definedName name="wrn.pag.030" localSheetId="6" hidden="1">{#N/A,#N/A,FALSE,"Pag.01"}</definedName>
    <definedName name="wrn.pag.030" localSheetId="1" hidden="1">{#N/A,#N/A,FALSE,"Pag.01"}</definedName>
    <definedName name="wrn.pag.030" localSheetId="7" hidden="1">{#N/A,#N/A,FALSE,"Pag.01"}</definedName>
    <definedName name="wrn.pag.030" hidden="1">{#N/A,#N/A,FALSE,"Pag.01"}</definedName>
    <definedName name="wrn.pag.0300" localSheetId="6" hidden="1">{#N/A,#N/A,FALSE,"Pag.01"}</definedName>
    <definedName name="wrn.pag.0300" localSheetId="1" hidden="1">{#N/A,#N/A,FALSE,"Pag.01"}</definedName>
    <definedName name="wrn.pag.0300" localSheetId="7" hidden="1">{#N/A,#N/A,FALSE,"Pag.01"}</definedName>
    <definedName name="wrn.pag.0300" hidden="1">{#N/A,#N/A,FALSE,"Pag.01"}</definedName>
    <definedName name="wrn.pag.03000000" localSheetId="6" hidden="1">{#N/A,#N/A,FALSE,"Pag.01"}</definedName>
    <definedName name="wrn.pag.03000000" localSheetId="1" hidden="1">{#N/A,#N/A,FALSE,"Pag.01"}</definedName>
    <definedName name="wrn.pag.03000000" localSheetId="7" hidden="1">{#N/A,#N/A,FALSE,"Pag.01"}</definedName>
    <definedName name="wrn.pag.03000000" hidden="1">{#N/A,#N/A,FALSE,"Pag.01"}</definedName>
    <definedName name="wrn.pag.030000000" localSheetId="6" hidden="1">{#N/A,#N/A,FALSE,"Pag.01"}</definedName>
    <definedName name="wrn.pag.030000000" localSheetId="1" hidden="1">{#N/A,#N/A,FALSE,"Pag.01"}</definedName>
    <definedName name="wrn.pag.030000000" localSheetId="7" hidden="1">{#N/A,#N/A,FALSE,"Pag.01"}</definedName>
    <definedName name="wrn.pag.030000000" hidden="1">{#N/A,#N/A,FALSE,"Pag.01"}</definedName>
    <definedName name="wrn.pag.0321475" localSheetId="6" hidden="1">{#N/A,#N/A,FALSE,"Pag.01"}</definedName>
    <definedName name="wrn.pag.0321475" localSheetId="1" hidden="1">{#N/A,#N/A,FALSE,"Pag.01"}</definedName>
    <definedName name="wrn.pag.0321475" localSheetId="7" hidden="1">{#N/A,#N/A,FALSE,"Pag.01"}</definedName>
    <definedName name="wrn.pag.0321475" hidden="1">{#N/A,#N/A,FALSE,"Pag.01"}</definedName>
    <definedName name="wrn.pag.032548" localSheetId="6" hidden="1">{#N/A,#N/A,FALSE,"Pag.01"}</definedName>
    <definedName name="wrn.pag.032548" localSheetId="1" hidden="1">{#N/A,#N/A,FALSE,"Pag.01"}</definedName>
    <definedName name="wrn.pag.032548" localSheetId="7" hidden="1">{#N/A,#N/A,FALSE,"Pag.01"}</definedName>
    <definedName name="wrn.pag.032548" hidden="1">{#N/A,#N/A,FALSE,"Pag.01"}</definedName>
    <definedName name="wrn.pag.0345778" localSheetId="6" hidden="1">{#N/A,#N/A,FALSE,"Pag.01"}</definedName>
    <definedName name="wrn.pag.0345778" localSheetId="1" hidden="1">{#N/A,#N/A,FALSE,"Pag.01"}</definedName>
    <definedName name="wrn.pag.0345778" localSheetId="7" hidden="1">{#N/A,#N/A,FALSE,"Pag.01"}</definedName>
    <definedName name="wrn.pag.0345778" hidden="1">{#N/A,#N/A,FALSE,"Pag.01"}</definedName>
    <definedName name="wrn.pag.04" localSheetId="6" hidden="1">{#N/A,#N/A,FALSE,"Pag.01"}</definedName>
    <definedName name="wrn.pag.04" localSheetId="1" hidden="1">{#N/A,#N/A,FALSE,"Pag.01"}</definedName>
    <definedName name="wrn.pag.04" localSheetId="7" hidden="1">{#N/A,#N/A,FALSE,"Pag.01"}</definedName>
    <definedName name="wrn.pag.04" hidden="1">{#N/A,#N/A,FALSE,"Pag.01"}</definedName>
    <definedName name="wrn.pag.040" localSheetId="6" hidden="1">{#N/A,#N/A,FALSE,"Pag.01"}</definedName>
    <definedName name="wrn.pag.040" localSheetId="1" hidden="1">{#N/A,#N/A,FALSE,"Pag.01"}</definedName>
    <definedName name="wrn.pag.040" localSheetId="7" hidden="1">{#N/A,#N/A,FALSE,"Pag.01"}</definedName>
    <definedName name="wrn.pag.040" hidden="1">{#N/A,#N/A,FALSE,"Pag.01"}</definedName>
    <definedName name="wrn.pag.0400" localSheetId="6" hidden="1">{#N/A,#N/A,FALSE,"Pag.01"}</definedName>
    <definedName name="wrn.pag.0400" localSheetId="1" hidden="1">{#N/A,#N/A,FALSE,"Pag.01"}</definedName>
    <definedName name="wrn.pag.0400" localSheetId="7" hidden="1">{#N/A,#N/A,FALSE,"Pag.01"}</definedName>
    <definedName name="wrn.pag.0400" hidden="1">{#N/A,#N/A,FALSE,"Pag.01"}</definedName>
    <definedName name="wrn.pag.040000000" localSheetId="6" hidden="1">{#N/A,#N/A,FALSE,"Pag.01"}</definedName>
    <definedName name="wrn.pag.040000000" localSheetId="1" hidden="1">{#N/A,#N/A,FALSE,"Pag.01"}</definedName>
    <definedName name="wrn.pag.040000000" localSheetId="7" hidden="1">{#N/A,#N/A,FALSE,"Pag.01"}</definedName>
    <definedName name="wrn.pag.040000000" hidden="1">{#N/A,#N/A,FALSE,"Pag.01"}</definedName>
    <definedName name="wrn.pag.040000000000" localSheetId="6" hidden="1">{#N/A,#N/A,FALSE,"Pag.01"}</definedName>
    <definedName name="wrn.pag.040000000000" localSheetId="1" hidden="1">{#N/A,#N/A,FALSE,"Pag.01"}</definedName>
    <definedName name="wrn.pag.040000000000" localSheetId="7" hidden="1">{#N/A,#N/A,FALSE,"Pag.01"}</definedName>
    <definedName name="wrn.pag.040000000000" hidden="1">{#N/A,#N/A,FALSE,"Pag.01"}</definedName>
    <definedName name="wrn.pag.04254789" localSheetId="6" hidden="1">{#N/A,#N/A,FALSE,"Pag.01"}</definedName>
    <definedName name="wrn.pag.04254789" localSheetId="1" hidden="1">{#N/A,#N/A,FALSE,"Pag.01"}</definedName>
    <definedName name="wrn.pag.04254789" localSheetId="7" hidden="1">{#N/A,#N/A,FALSE,"Pag.01"}</definedName>
    <definedName name="wrn.pag.04254789" hidden="1">{#N/A,#N/A,FALSE,"Pag.01"}</definedName>
    <definedName name="wrn.pag.04875323" localSheetId="6" hidden="1">{#N/A,#N/A,FALSE,"Pag.01"}</definedName>
    <definedName name="wrn.pag.04875323" localSheetId="1" hidden="1">{#N/A,#N/A,FALSE,"Pag.01"}</definedName>
    <definedName name="wrn.pag.04875323" localSheetId="7" hidden="1">{#N/A,#N/A,FALSE,"Pag.01"}</definedName>
    <definedName name="wrn.pag.04875323" hidden="1">{#N/A,#N/A,FALSE,"Pag.01"}</definedName>
    <definedName name="wrn.pag.05" localSheetId="6" hidden="1">{#N/A,#N/A,FALSE,"Pag.01"}</definedName>
    <definedName name="wrn.pag.05" localSheetId="1" hidden="1">{#N/A,#N/A,FALSE,"Pag.01"}</definedName>
    <definedName name="wrn.pag.05" localSheetId="7" hidden="1">{#N/A,#N/A,FALSE,"Pag.01"}</definedName>
    <definedName name="wrn.pag.05" hidden="1">{#N/A,#N/A,FALSE,"Pag.01"}</definedName>
    <definedName name="wrn.pag.050" localSheetId="6" hidden="1">{#N/A,#N/A,FALSE,"Pag.01"}</definedName>
    <definedName name="wrn.pag.050" localSheetId="1" hidden="1">{#N/A,#N/A,FALSE,"Pag.01"}</definedName>
    <definedName name="wrn.pag.050" localSheetId="7" hidden="1">{#N/A,#N/A,FALSE,"Pag.01"}</definedName>
    <definedName name="wrn.pag.050" hidden="1">{#N/A,#N/A,FALSE,"Pag.01"}</definedName>
    <definedName name="wrn.pag.0500" localSheetId="6" hidden="1">{#N/A,#N/A,FALSE,"Pag.01"}</definedName>
    <definedName name="wrn.pag.0500" localSheetId="1" hidden="1">{#N/A,#N/A,FALSE,"Pag.01"}</definedName>
    <definedName name="wrn.pag.0500" localSheetId="7" hidden="1">{#N/A,#N/A,FALSE,"Pag.01"}</definedName>
    <definedName name="wrn.pag.0500" hidden="1">{#N/A,#N/A,FALSE,"Pag.01"}</definedName>
    <definedName name="wrn.pag.0500000000" localSheetId="6" hidden="1">{#N/A,#N/A,FALSE,"Pag.01"}</definedName>
    <definedName name="wrn.pag.0500000000" localSheetId="1" hidden="1">{#N/A,#N/A,FALSE,"Pag.01"}</definedName>
    <definedName name="wrn.pag.0500000000" localSheetId="7" hidden="1">{#N/A,#N/A,FALSE,"Pag.01"}</definedName>
    <definedName name="wrn.pag.0500000000" hidden="1">{#N/A,#N/A,FALSE,"Pag.01"}</definedName>
    <definedName name="wrn.pag.05000000000" localSheetId="6" hidden="1">{#N/A,#N/A,FALSE,"Pag.01"}</definedName>
    <definedName name="wrn.pag.05000000000" localSheetId="1" hidden="1">{#N/A,#N/A,FALSE,"Pag.01"}</definedName>
    <definedName name="wrn.pag.05000000000" localSheetId="7" hidden="1">{#N/A,#N/A,FALSE,"Pag.01"}</definedName>
    <definedName name="wrn.pag.05000000000" hidden="1">{#N/A,#N/A,FALSE,"Pag.01"}</definedName>
    <definedName name="wrn.pag.05428" localSheetId="6" hidden="1">{#N/A,#N/A,FALSE,"Pag.01"}</definedName>
    <definedName name="wrn.pag.05428" localSheetId="1" hidden="1">{#N/A,#N/A,FALSE,"Pag.01"}</definedName>
    <definedName name="wrn.pag.05428" localSheetId="7" hidden="1">{#N/A,#N/A,FALSE,"Pag.01"}</definedName>
    <definedName name="wrn.pag.05428" hidden="1">{#N/A,#N/A,FALSE,"Pag.01"}</definedName>
    <definedName name="wrn.pag.056874" localSheetId="6" hidden="1">{#N/A,#N/A,FALSE,"Pag.01"}</definedName>
    <definedName name="wrn.pag.056874" localSheetId="1" hidden="1">{#N/A,#N/A,FALSE,"Pag.01"}</definedName>
    <definedName name="wrn.pag.056874" localSheetId="7" hidden="1">{#N/A,#N/A,FALSE,"Pag.01"}</definedName>
    <definedName name="wrn.pag.056874" hidden="1">{#N/A,#N/A,FALSE,"Pag.01"}</definedName>
    <definedName name="wrn.pag.06" localSheetId="6" hidden="1">{#N/A,#N/A,FALSE,"Pag.01"}</definedName>
    <definedName name="wrn.pag.06" localSheetId="1" hidden="1">{#N/A,#N/A,FALSE,"Pag.01"}</definedName>
    <definedName name="wrn.pag.06" localSheetId="7" hidden="1">{#N/A,#N/A,FALSE,"Pag.01"}</definedName>
    <definedName name="wrn.pag.06" hidden="1">{#N/A,#N/A,FALSE,"Pag.01"}</definedName>
    <definedName name="wrn.pag.060" localSheetId="6" hidden="1">{#N/A,#N/A,FALSE,"Pag.01"}</definedName>
    <definedName name="wrn.pag.060" localSheetId="1" hidden="1">{#N/A,#N/A,FALSE,"Pag.01"}</definedName>
    <definedName name="wrn.pag.060" localSheetId="7" hidden="1">{#N/A,#N/A,FALSE,"Pag.01"}</definedName>
    <definedName name="wrn.pag.060" hidden="1">{#N/A,#N/A,FALSE,"Pag.01"}</definedName>
    <definedName name="wrn.pag.0600" localSheetId="6" hidden="1">{#N/A,#N/A,FALSE,"Pag.01"}</definedName>
    <definedName name="wrn.pag.0600" localSheetId="1" hidden="1">{#N/A,#N/A,FALSE,"Pag.01"}</definedName>
    <definedName name="wrn.pag.0600" localSheetId="7" hidden="1">{#N/A,#N/A,FALSE,"Pag.01"}</definedName>
    <definedName name="wrn.pag.0600" hidden="1">{#N/A,#N/A,FALSE,"Pag.01"}</definedName>
    <definedName name="wrn.pag.0600000000" localSheetId="6" hidden="1">{#N/A,#N/A,FALSE,"Pag.01"}</definedName>
    <definedName name="wrn.pag.0600000000" localSheetId="1" hidden="1">{#N/A,#N/A,FALSE,"Pag.01"}</definedName>
    <definedName name="wrn.pag.0600000000" localSheetId="7" hidden="1">{#N/A,#N/A,FALSE,"Pag.01"}</definedName>
    <definedName name="wrn.pag.0600000000" hidden="1">{#N/A,#N/A,FALSE,"Pag.01"}</definedName>
    <definedName name="wrn.pag.06000000000000000" localSheetId="6" hidden="1">{#N/A,#N/A,FALSE,"Pag.01"}</definedName>
    <definedName name="wrn.pag.06000000000000000" localSheetId="1" hidden="1">{#N/A,#N/A,FALSE,"Pag.01"}</definedName>
    <definedName name="wrn.pag.06000000000000000" localSheetId="7" hidden="1">{#N/A,#N/A,FALSE,"Pag.01"}</definedName>
    <definedName name="wrn.pag.06000000000000000" hidden="1">{#N/A,#N/A,FALSE,"Pag.01"}</definedName>
    <definedName name="wrn.pag.07" localSheetId="6" hidden="1">{#N/A,#N/A,FALSE,"Pag.01"}</definedName>
    <definedName name="wrn.pag.07" localSheetId="1" hidden="1">{#N/A,#N/A,FALSE,"Pag.01"}</definedName>
    <definedName name="wrn.pag.07" localSheetId="7" hidden="1">{#N/A,#N/A,FALSE,"Pag.01"}</definedName>
    <definedName name="wrn.pag.07" hidden="1">{#N/A,#N/A,FALSE,"Pag.01"}</definedName>
    <definedName name="wrn.pag.070" localSheetId="6" hidden="1">{#N/A,#N/A,FALSE,"Pag.01"}</definedName>
    <definedName name="wrn.pag.070" localSheetId="1" hidden="1">{#N/A,#N/A,FALSE,"Pag.01"}</definedName>
    <definedName name="wrn.pag.070" localSheetId="7" hidden="1">{#N/A,#N/A,FALSE,"Pag.01"}</definedName>
    <definedName name="wrn.pag.070" hidden="1">{#N/A,#N/A,FALSE,"Pag.01"}</definedName>
    <definedName name="wrn.pag.0700" localSheetId="6" hidden="1">{#N/A,#N/A,FALSE,"Pag.01"}</definedName>
    <definedName name="wrn.pag.0700" localSheetId="1" hidden="1">{#N/A,#N/A,FALSE,"Pag.01"}</definedName>
    <definedName name="wrn.pag.0700" localSheetId="7" hidden="1">{#N/A,#N/A,FALSE,"Pag.01"}</definedName>
    <definedName name="wrn.pag.0700" hidden="1">{#N/A,#N/A,FALSE,"Pag.01"}</definedName>
    <definedName name="wrn.pag.070000000000" localSheetId="6" hidden="1">{#N/A,#N/A,FALSE,"Pag.01"}</definedName>
    <definedName name="wrn.pag.070000000000" localSheetId="1" hidden="1">{#N/A,#N/A,FALSE,"Pag.01"}</definedName>
    <definedName name="wrn.pag.070000000000" localSheetId="7" hidden="1">{#N/A,#N/A,FALSE,"Pag.01"}</definedName>
    <definedName name="wrn.pag.070000000000" hidden="1">{#N/A,#N/A,FALSE,"Pag.01"}</definedName>
    <definedName name="wrn.pag.07000000000000" localSheetId="6" hidden="1">{#N/A,#N/A,FALSE,"Pag.01"}</definedName>
    <definedName name="wrn.pag.07000000000000" localSheetId="1" hidden="1">{#N/A,#N/A,FALSE,"Pag.01"}</definedName>
    <definedName name="wrn.pag.07000000000000" localSheetId="7" hidden="1">{#N/A,#N/A,FALSE,"Pag.01"}</definedName>
    <definedName name="wrn.pag.07000000000000" hidden="1">{#N/A,#N/A,FALSE,"Pag.01"}</definedName>
    <definedName name="wrn.pag.09" localSheetId="6" hidden="1">{#N/A,#N/A,FALSE,"Pag.01"}</definedName>
    <definedName name="wrn.pag.09" localSheetId="1" hidden="1">{#N/A,#N/A,FALSE,"Pag.01"}</definedName>
    <definedName name="wrn.pag.09" localSheetId="7" hidden="1">{#N/A,#N/A,FALSE,"Pag.01"}</definedName>
    <definedName name="wrn.pag.09" hidden="1">{#N/A,#N/A,FALSE,"Pag.01"}</definedName>
    <definedName name="wrn.pag.090" localSheetId="6" hidden="1">{#N/A,#N/A,FALSE,"Pag.01"}</definedName>
    <definedName name="wrn.pag.090" localSheetId="1" hidden="1">{#N/A,#N/A,FALSE,"Pag.01"}</definedName>
    <definedName name="wrn.pag.090" localSheetId="7" hidden="1">{#N/A,#N/A,FALSE,"Pag.01"}</definedName>
    <definedName name="wrn.pag.090" hidden="1">{#N/A,#N/A,FALSE,"Pag.01"}</definedName>
    <definedName name="wrn.pag.0900" localSheetId="6" hidden="1">{#N/A,#N/A,FALSE,"Pag.01"}</definedName>
    <definedName name="wrn.pag.0900" localSheetId="1" hidden="1">{#N/A,#N/A,FALSE,"Pag.01"}</definedName>
    <definedName name="wrn.pag.0900" localSheetId="7" hidden="1">{#N/A,#N/A,FALSE,"Pag.01"}</definedName>
    <definedName name="wrn.pag.0900" hidden="1">{#N/A,#N/A,FALSE,"Pag.01"}</definedName>
    <definedName name="wrn.pag.090000000000" localSheetId="6" hidden="1">{#N/A,#N/A,FALSE,"Pag.01"}</definedName>
    <definedName name="wrn.pag.090000000000" localSheetId="1" hidden="1">{#N/A,#N/A,FALSE,"Pag.01"}</definedName>
    <definedName name="wrn.pag.090000000000" localSheetId="7" hidden="1">{#N/A,#N/A,FALSE,"Pag.01"}</definedName>
    <definedName name="wrn.pag.090000000000" hidden="1">{#N/A,#N/A,FALSE,"Pag.01"}</definedName>
    <definedName name="wrn.pag.09000000000000000000" localSheetId="6" hidden="1">{#N/A,#N/A,FALSE,"Pag.01"}</definedName>
    <definedName name="wrn.pag.09000000000000000000" localSheetId="1" hidden="1">{#N/A,#N/A,FALSE,"Pag.01"}</definedName>
    <definedName name="wrn.pag.09000000000000000000" localSheetId="7" hidden="1">{#N/A,#N/A,FALSE,"Pag.01"}</definedName>
    <definedName name="wrn.pag.09000000000000000000" hidden="1">{#N/A,#N/A,FALSE,"Pag.01"}</definedName>
    <definedName name="wrn.pag.100" localSheetId="6" hidden="1">{#N/A,#N/A,FALSE,"Pag.01"}</definedName>
    <definedName name="wrn.pag.100" localSheetId="1" hidden="1">{#N/A,#N/A,FALSE,"Pag.01"}</definedName>
    <definedName name="wrn.pag.100" localSheetId="7" hidden="1">{#N/A,#N/A,FALSE,"Pag.01"}</definedName>
    <definedName name="wrn.pag.100" hidden="1">{#N/A,#N/A,FALSE,"Pag.01"}</definedName>
    <definedName name="wrn.pag.102145" localSheetId="6" hidden="1">{#N/A,#N/A,FALSE,"Pag.01"}</definedName>
    <definedName name="wrn.pag.102145" localSheetId="1" hidden="1">{#N/A,#N/A,FALSE,"Pag.01"}</definedName>
    <definedName name="wrn.pag.102145" localSheetId="7" hidden="1">{#N/A,#N/A,FALSE,"Pag.01"}</definedName>
    <definedName name="wrn.pag.102145" hidden="1">{#N/A,#N/A,FALSE,"Pag.01"}</definedName>
    <definedName name="wrn.pag.12" localSheetId="6" hidden="1">{#N/A,#N/A,FALSE,"Pag.01"}</definedName>
    <definedName name="wrn.pag.12" localSheetId="1" hidden="1">{#N/A,#N/A,FALSE,"Pag.01"}</definedName>
    <definedName name="wrn.pag.12" localSheetId="7" hidden="1">{#N/A,#N/A,FALSE,"Pag.01"}</definedName>
    <definedName name="wrn.pag.12" hidden="1">{#N/A,#N/A,FALSE,"Pag.01"}</definedName>
    <definedName name="wrn.pag.120" localSheetId="6" hidden="1">{#N/A,#N/A,FALSE,"Pag.01"}</definedName>
    <definedName name="wrn.pag.120" localSheetId="1" hidden="1">{#N/A,#N/A,FALSE,"Pag.01"}</definedName>
    <definedName name="wrn.pag.120" localSheetId="7" hidden="1">{#N/A,#N/A,FALSE,"Pag.01"}</definedName>
    <definedName name="wrn.pag.120" hidden="1">{#N/A,#N/A,FALSE,"Pag.01"}</definedName>
    <definedName name="wrn.pag.12000000000" localSheetId="6" hidden="1">{#N/A,#N/A,FALSE,"Pag.01"}</definedName>
    <definedName name="wrn.pag.12000000000" localSheetId="1" hidden="1">{#N/A,#N/A,FALSE,"Pag.01"}</definedName>
    <definedName name="wrn.pag.12000000000" localSheetId="7" hidden="1">{#N/A,#N/A,FALSE,"Pag.01"}</definedName>
    <definedName name="wrn.pag.12000000000" hidden="1">{#N/A,#N/A,FALSE,"Pag.01"}</definedName>
    <definedName name="wrn.pag.1200000000000000" localSheetId="6" hidden="1">{#N/A,#N/A,FALSE,"Pag.01"}</definedName>
    <definedName name="wrn.pag.1200000000000000" localSheetId="1" hidden="1">{#N/A,#N/A,FALSE,"Pag.01"}</definedName>
    <definedName name="wrn.pag.1200000000000000" localSheetId="7" hidden="1">{#N/A,#N/A,FALSE,"Pag.01"}</definedName>
    <definedName name="wrn.pag.1200000000000000" hidden="1">{#N/A,#N/A,FALSE,"Pag.01"}</definedName>
    <definedName name="wrn.pag.1254789" localSheetId="6" hidden="1">{#N/A,#N/A,FALSE,"Pag.01"}</definedName>
    <definedName name="wrn.pag.1254789" localSheetId="1" hidden="1">{#N/A,#N/A,FALSE,"Pag.01"}</definedName>
    <definedName name="wrn.pag.1254789" localSheetId="7" hidden="1">{#N/A,#N/A,FALSE,"Pag.01"}</definedName>
    <definedName name="wrn.pag.1254789" hidden="1">{#N/A,#N/A,FALSE,"Pag.01"}</definedName>
    <definedName name="wrn.pag.214578" localSheetId="6" hidden="1">{#N/A,#N/A,FALSE,"Pag.01"}</definedName>
    <definedName name="wrn.pag.214578" localSheetId="1" hidden="1">{#N/A,#N/A,FALSE,"Pag.01"}</definedName>
    <definedName name="wrn.pag.214578" localSheetId="7" hidden="1">{#N/A,#N/A,FALSE,"Pag.01"}</definedName>
    <definedName name="wrn.pag.214578" hidden="1">{#N/A,#N/A,FALSE,"Pag.01"}</definedName>
    <definedName name="wrn.pag.214789" localSheetId="6" hidden="1">{#N/A,#N/A,FALSE,"Pag.01"}</definedName>
    <definedName name="wrn.pag.214789" localSheetId="1" hidden="1">{#N/A,#N/A,FALSE,"Pag.01"}</definedName>
    <definedName name="wrn.pag.214789" localSheetId="7" hidden="1">{#N/A,#N/A,FALSE,"Pag.01"}</definedName>
    <definedName name="wrn.pag.214789" hidden="1">{#N/A,#N/A,FALSE,"Pag.01"}</definedName>
    <definedName name="wrn.pag.23654789" localSheetId="6" hidden="1">{#N/A,#N/A,FALSE,"Pag.01"}</definedName>
    <definedName name="wrn.pag.23654789" localSheetId="1" hidden="1">{#N/A,#N/A,FALSE,"Pag.01"}</definedName>
    <definedName name="wrn.pag.23654789" localSheetId="7" hidden="1">{#N/A,#N/A,FALSE,"Pag.01"}</definedName>
    <definedName name="wrn.pag.23654789" hidden="1">{#N/A,#N/A,FALSE,"Pag.01"}</definedName>
    <definedName name="wrn.pag.2547257" localSheetId="6" hidden="1">{#N/A,#N/A,FALSE,"Pag.01"}</definedName>
    <definedName name="wrn.pag.2547257" localSheetId="1" hidden="1">{#N/A,#N/A,FALSE,"Pag.01"}</definedName>
    <definedName name="wrn.pag.2547257" localSheetId="7" hidden="1">{#N/A,#N/A,FALSE,"Pag.01"}</definedName>
    <definedName name="wrn.pag.2547257" hidden="1">{#N/A,#N/A,FALSE,"Pag.01"}</definedName>
    <definedName name="wrn.pag.254789" localSheetId="6" hidden="1">{#N/A,#N/A,FALSE,"Pag.01"}</definedName>
    <definedName name="wrn.pag.254789" localSheetId="1" hidden="1">{#N/A,#N/A,FALSE,"Pag.01"}</definedName>
    <definedName name="wrn.pag.254789" localSheetId="7" hidden="1">{#N/A,#N/A,FALSE,"Pag.01"}</definedName>
    <definedName name="wrn.pag.254789" hidden="1">{#N/A,#N/A,FALSE,"Pag.01"}</definedName>
    <definedName name="wrn.pag.2564789" localSheetId="6" hidden="1">{#N/A,#N/A,FALSE,"Pag.01"}</definedName>
    <definedName name="wrn.pag.2564789" localSheetId="1" hidden="1">{#N/A,#N/A,FALSE,"Pag.01"}</definedName>
    <definedName name="wrn.pag.2564789" localSheetId="7" hidden="1">{#N/A,#N/A,FALSE,"Pag.01"}</definedName>
    <definedName name="wrn.pag.2564789" hidden="1">{#N/A,#N/A,FALSE,"Pag.01"}</definedName>
    <definedName name="wrn.pag.458796" localSheetId="6" hidden="1">{#N/A,#N/A,FALSE,"Pag.01"}</definedName>
    <definedName name="wrn.pag.458796" localSheetId="1" hidden="1">{#N/A,#N/A,FALSE,"Pag.01"}</definedName>
    <definedName name="wrn.pag.458796" localSheetId="7" hidden="1">{#N/A,#N/A,FALSE,"Pag.01"}</definedName>
    <definedName name="wrn.pag.458796" hidden="1">{#N/A,#N/A,FALSE,"Pag.01"}</definedName>
    <definedName name="wrn.pag.500" localSheetId="6" hidden="1">{#N/A,#N/A,FALSE,"Pag.01"}</definedName>
    <definedName name="wrn.pag.500" localSheetId="1" hidden="1">{#N/A,#N/A,FALSE,"Pag.01"}</definedName>
    <definedName name="wrn.pag.500" localSheetId="7" hidden="1">{#N/A,#N/A,FALSE,"Pag.01"}</definedName>
    <definedName name="wrn.pag.500" hidden="1">{#N/A,#N/A,FALSE,"Pag.01"}</definedName>
    <definedName name="wrn.pag.5000" localSheetId="6" hidden="1">{#N/A,#N/A,FALSE,"Pag.01"}</definedName>
    <definedName name="wrn.pag.5000" localSheetId="1" hidden="1">{#N/A,#N/A,FALSE,"Pag.01"}</definedName>
    <definedName name="wrn.pag.5000" localSheetId="7" hidden="1">{#N/A,#N/A,FALSE,"Pag.01"}</definedName>
    <definedName name="wrn.pag.5000" hidden="1">{#N/A,#N/A,FALSE,"Pag.01"}</definedName>
    <definedName name="wrn.pag.501000" localSheetId="6" hidden="1">{#N/A,#N/A,FALSE,"Pag.01"}</definedName>
    <definedName name="wrn.pag.501000" localSheetId="1" hidden="1">{#N/A,#N/A,FALSE,"Pag.01"}</definedName>
    <definedName name="wrn.pag.501000" localSheetId="7" hidden="1">{#N/A,#N/A,FALSE,"Pag.01"}</definedName>
    <definedName name="wrn.pag.501000" hidden="1">{#N/A,#N/A,FALSE,"Pag.01"}</definedName>
    <definedName name="wrn.pag.5010000" localSheetId="6" hidden="1">{#N/A,#N/A,FALSE,"Pag.01"}</definedName>
    <definedName name="wrn.pag.5010000" localSheetId="1" hidden="1">{#N/A,#N/A,FALSE,"Pag.01"}</definedName>
    <definedName name="wrn.pag.5010000" localSheetId="7" hidden="1">{#N/A,#N/A,FALSE,"Pag.01"}</definedName>
    <definedName name="wrn.pag.5010000" hidden="1">{#N/A,#N/A,FALSE,"Pag.01"}</definedName>
    <definedName name="wrn.pag.50100000000000" localSheetId="6" hidden="1">{#N/A,#N/A,FALSE,"Pag.01"}</definedName>
    <definedName name="wrn.pag.50100000000000" localSheetId="1" hidden="1">{#N/A,#N/A,FALSE,"Pag.01"}</definedName>
    <definedName name="wrn.pag.50100000000000" localSheetId="7" hidden="1">{#N/A,#N/A,FALSE,"Pag.01"}</definedName>
    <definedName name="wrn.pag.50100000000000" hidden="1">{#N/A,#N/A,FALSE,"Pag.01"}</definedName>
    <definedName name="wrn.pag.5011" localSheetId="6" hidden="1">{#N/A,#N/A,FALSE,"Pag.01"}</definedName>
    <definedName name="wrn.pag.5011" localSheetId="1" hidden="1">{#N/A,#N/A,FALSE,"Pag.01"}</definedName>
    <definedName name="wrn.pag.5011" localSheetId="7" hidden="1">{#N/A,#N/A,FALSE,"Pag.01"}</definedName>
    <definedName name="wrn.pag.5011" hidden="1">{#N/A,#N/A,FALSE,"Pag.01"}</definedName>
    <definedName name="wrn.pag.501110" localSheetId="6" hidden="1">{#N/A,#N/A,FALSE,"Pag.01"}</definedName>
    <definedName name="wrn.pag.501110" localSheetId="1" hidden="1">{#N/A,#N/A,FALSE,"Pag.01"}</definedName>
    <definedName name="wrn.pag.501110" localSheetId="7" hidden="1">{#N/A,#N/A,FALSE,"Pag.01"}</definedName>
    <definedName name="wrn.pag.501110" hidden="1">{#N/A,#N/A,FALSE,"Pag.01"}</definedName>
    <definedName name="wrn.pag.5012000" localSheetId="6" hidden="1">{#N/A,#N/A,FALSE,"Pag.01"}</definedName>
    <definedName name="wrn.pag.5012000" localSheetId="1" hidden="1">{#N/A,#N/A,FALSE,"Pag.01"}</definedName>
    <definedName name="wrn.pag.5012000" localSheetId="7" hidden="1">{#N/A,#N/A,FALSE,"Pag.01"}</definedName>
    <definedName name="wrn.pag.5012000" hidden="1">{#N/A,#N/A,FALSE,"Pag.01"}</definedName>
    <definedName name="wrn.pag.50123" localSheetId="6" hidden="1">{#N/A,#N/A,FALSE,"Pag.01"}</definedName>
    <definedName name="wrn.pag.50123" localSheetId="1" hidden="1">{#N/A,#N/A,FALSE,"Pag.01"}</definedName>
    <definedName name="wrn.pag.50123" localSheetId="7" hidden="1">{#N/A,#N/A,FALSE,"Pag.01"}</definedName>
    <definedName name="wrn.pag.50123" hidden="1">{#N/A,#N/A,FALSE,"Pag.01"}</definedName>
    <definedName name="wrn.pag.5013000" localSheetId="6" hidden="1">{#N/A,#N/A,FALSE,"Pag.01"}</definedName>
    <definedName name="wrn.pag.5013000" localSheetId="1" hidden="1">{#N/A,#N/A,FALSE,"Pag.01"}</definedName>
    <definedName name="wrn.pag.5013000" localSheetId="7" hidden="1">{#N/A,#N/A,FALSE,"Pag.01"}</definedName>
    <definedName name="wrn.pag.5013000" hidden="1">{#N/A,#N/A,FALSE,"Pag.01"}</definedName>
    <definedName name="wrn.pag.5017" localSheetId="6" hidden="1">{#N/A,#N/A,FALSE,"Pag.01"}</definedName>
    <definedName name="wrn.pag.5017" localSheetId="1" hidden="1">{#N/A,#N/A,FALSE,"Pag.01"}</definedName>
    <definedName name="wrn.pag.5017" localSheetId="7" hidden="1">{#N/A,#N/A,FALSE,"Pag.01"}</definedName>
    <definedName name="wrn.pag.5017" hidden="1">{#N/A,#N/A,FALSE,"Pag.01"}</definedName>
    <definedName name="wrn.pag.5018" localSheetId="6" hidden="1">{#N/A,#N/A,FALSE,"Pag.01"}</definedName>
    <definedName name="wrn.pag.5018" localSheetId="1" hidden="1">{#N/A,#N/A,FALSE,"Pag.01"}</definedName>
    <definedName name="wrn.pag.5018" localSheetId="7" hidden="1">{#N/A,#N/A,FALSE,"Pag.01"}</definedName>
    <definedName name="wrn.pag.5018" hidden="1">{#N/A,#N/A,FALSE,"Pag.01"}</definedName>
    <definedName name="wrn.pag.514000" localSheetId="6" hidden="1">{#N/A,#N/A,FALSE,"Pag.01"}</definedName>
    <definedName name="wrn.pag.514000" localSheetId="1" hidden="1">{#N/A,#N/A,FALSE,"Pag.01"}</definedName>
    <definedName name="wrn.pag.514000" localSheetId="7" hidden="1">{#N/A,#N/A,FALSE,"Pag.01"}</definedName>
    <definedName name="wrn.pag.514000" hidden="1">{#N/A,#N/A,FALSE,"Pag.01"}</definedName>
    <definedName name="wrn.pag.658742" localSheetId="6" hidden="1">{#N/A,#N/A,FALSE,"Pag.01"}</definedName>
    <definedName name="wrn.pag.658742" localSheetId="1" hidden="1">{#N/A,#N/A,FALSE,"Pag.01"}</definedName>
    <definedName name="wrn.pag.658742" localSheetId="7" hidden="1">{#N/A,#N/A,FALSE,"Pag.01"}</definedName>
    <definedName name="wrn.pag.658742" hidden="1">{#N/A,#N/A,FALSE,"Pag.01"}</definedName>
    <definedName name="ws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ws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ws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ws" hidden="1">{#N/A,#N/A,FALSE,"LLAVE";#N/A,#N/A,FALSE,"EERR";#N/A,#N/A,FALSE,"ESP";#N/A,#N/A,FALSE,"EOAF";#N/A,#N/A,FALSE,"CASH";#N/A,#N/A,FALSE,"FINANZAS";#N/A,#N/A,FALSE,"DEUDA";#N/A,#N/A,FALSE,"INVERSION";#N/A,#N/A,FALSE,"PERSONAL"}</definedName>
    <definedName name="xs" localSheetId="6" hidden="1">{#N/A,#N/A,FALSE,"ENERGIA";#N/A,#N/A,FALSE,"PERDIDAS";#N/A,#N/A,FALSE,"CLIENTES";#N/A,#N/A,FALSE,"ESTADO";#N/A,#N/A,FALSE,"TECNICA"}</definedName>
    <definedName name="xs" localSheetId="1" hidden="1">{#N/A,#N/A,FALSE,"ENERGIA";#N/A,#N/A,FALSE,"PERDIDAS";#N/A,#N/A,FALSE,"CLIENTES";#N/A,#N/A,FALSE,"ESTADO";#N/A,#N/A,FALSE,"TECNICA"}</definedName>
    <definedName name="xs" localSheetId="7" hidden="1">{#N/A,#N/A,FALSE,"ENERGIA";#N/A,#N/A,FALSE,"PERDIDAS";#N/A,#N/A,FALSE,"CLIENTES";#N/A,#N/A,FALSE,"ESTADO";#N/A,#N/A,FALSE,"TECNICA"}</definedName>
    <definedName name="xs" hidden="1">{#N/A,#N/A,FALSE,"ENERGIA";#N/A,#N/A,FALSE,"PERDIDAS";#N/A,#N/A,FALSE,"CLIENTES";#N/A,#N/A,FALSE,"ESTADO";#N/A,#N/A,FALSE,"TECNICA"}</definedName>
    <definedName name="xsa" localSheetId="6" hidden="1">{#N/A,#N/A,FALSE,"LLAVE";#N/A,#N/A,FALSE,"EERR";#N/A,#N/A,FALSE,"ESP";#N/A,#N/A,FALSE,"EOAF";#N/A,#N/A,FALSE,"CASH";#N/A,#N/A,FALSE,"FINANZAS";#N/A,#N/A,FALSE,"DEUDA";#N/A,#N/A,FALSE,"INVERSION";#N/A,#N/A,FALSE,"PERSONAL"}</definedName>
    <definedName name="xsa" localSheetId="1" hidden="1">{#N/A,#N/A,FALSE,"LLAVE";#N/A,#N/A,FALSE,"EERR";#N/A,#N/A,FALSE,"ESP";#N/A,#N/A,FALSE,"EOAF";#N/A,#N/A,FALSE,"CASH";#N/A,#N/A,FALSE,"FINANZAS";#N/A,#N/A,FALSE,"DEUDA";#N/A,#N/A,FALSE,"INVERSION";#N/A,#N/A,FALSE,"PERSONAL"}</definedName>
    <definedName name="xsa" localSheetId="7" hidden="1">{#N/A,#N/A,FALSE,"LLAVE";#N/A,#N/A,FALSE,"EERR";#N/A,#N/A,FALSE,"ESP";#N/A,#N/A,FALSE,"EOAF";#N/A,#N/A,FALSE,"CASH";#N/A,#N/A,FALSE,"FINANZAS";#N/A,#N/A,FALSE,"DEUDA";#N/A,#N/A,FALSE,"INVERSION";#N/A,#N/A,FALSE,"PERSONAL"}</definedName>
    <definedName name="xsa" hidden="1">{#N/A,#N/A,FALSE,"LLAVE";#N/A,#N/A,FALSE,"EERR";#N/A,#N/A,FALSE,"ESP";#N/A,#N/A,FALSE,"EOAF";#N/A,#N/A,FALSE,"CASH";#N/A,#N/A,FALSE,"FINANZAS";#N/A,#N/A,FALSE,"DEUDA";#N/A,#N/A,FALSE,"INVERSION";#N/A,#N/A,FALSE,"PERSONAL"}</definedName>
    <definedName name="Z_3593CE10_0AFF_4168_863E_673580190D43_.wvu.Cols" localSheetId="6" hidden="1">#REF!</definedName>
    <definedName name="Z_3593CE10_0AFF_4168_863E_673580190D43_.wvu.Cols" localSheetId="1" hidden="1">#REF!</definedName>
    <definedName name="Z_3593CE10_0AFF_4168_863E_673580190D43_.wvu.Cols" localSheetId="7" hidden="1">#REF!</definedName>
    <definedName name="Z_3593CE10_0AFF_4168_863E_673580190D43_.wvu.Cols" hidden="1">#REF!</definedName>
    <definedName name="Z_A0DD6017_E189_11D6_9013_0008C7630F83_.wvu.PrintArea" localSheetId="6" hidden="1">#REF!</definedName>
    <definedName name="Z_A0DD6017_E189_11D6_9013_0008C7630F83_.wvu.PrintArea" localSheetId="1" hidden="1">#REF!</definedName>
    <definedName name="Z_A0DD6017_E189_11D6_9013_0008C7630F83_.wvu.PrintArea" localSheetId="7" hidden="1">#REF!</definedName>
    <definedName name="Z_A0DD6017_E189_11D6_9013_0008C7630F83_.wvu.PrintArea" hidden="1">#REF!</definedName>
    <definedName name="zzzzz" localSheetId="6" hidden="1">#REF!</definedName>
    <definedName name="zzzzz" localSheetId="1" hidden="1">#REF!</definedName>
    <definedName name="zzzzz" localSheetId="7" hidden="1">#REF!</definedName>
    <definedName name="zzzzz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22" l="1"/>
  <c r="B20" i="22"/>
  <c r="B10" i="22"/>
  <c r="C27" i="21"/>
  <c r="C26" i="21"/>
  <c r="F9" i="21"/>
  <c r="E9" i="21"/>
  <c r="L10" i="18"/>
  <c r="D46" i="24" l="1"/>
  <c r="G46" i="24"/>
  <c r="K18" i="3"/>
  <c r="K16" i="3"/>
  <c r="K15" i="3"/>
  <c r="J16" i="3"/>
  <c r="J14" i="3"/>
  <c r="K29" i="3"/>
  <c r="K28" i="3"/>
  <c r="K23" i="3"/>
  <c r="K11" i="3"/>
  <c r="Z10" i="3"/>
  <c r="AK10" i="3" s="1"/>
  <c r="AV10" i="3" s="1"/>
  <c r="BG10" i="3" s="1"/>
  <c r="BR10" i="3" s="1"/>
  <c r="Y10" i="3"/>
  <c r="AJ10" i="3" s="1"/>
  <c r="AU10" i="3" s="1"/>
  <c r="BF10" i="3" s="1"/>
  <c r="BQ10" i="3" s="1"/>
  <c r="D45" i="20"/>
  <c r="C45" i="20"/>
  <c r="K9" i="18"/>
  <c r="L9" i="18"/>
  <c r="K10" i="18"/>
  <c r="C72" i="26" l="1"/>
  <c r="D72" i="26"/>
  <c r="C46" i="24"/>
  <c r="F46" i="24"/>
  <c r="K12" i="3"/>
  <c r="J12" i="3"/>
  <c r="K14" i="3"/>
  <c r="J17" i="3"/>
  <c r="J26" i="3"/>
  <c r="J11" i="3"/>
  <c r="J24" i="3"/>
  <c r="K25" i="3"/>
  <c r="K13" i="3"/>
  <c r="K24" i="3"/>
  <c r="K26" i="3"/>
  <c r="J23" i="3"/>
  <c r="K27" i="3"/>
  <c r="J13" i="3"/>
  <c r="J15" i="3"/>
  <c r="J25" i="3"/>
  <c r="J27" i="3"/>
  <c r="J28" i="3"/>
  <c r="J29" i="3"/>
  <c r="M21" i="16"/>
  <c r="M20" i="16"/>
  <c r="M18" i="16"/>
  <c r="M17" i="16"/>
  <c r="M15" i="16"/>
  <c r="M14" i="16"/>
  <c r="M13" i="16"/>
  <c r="M12" i="16"/>
  <c r="M22" i="16"/>
  <c r="M16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M11" i="16"/>
  <c r="O10" i="16"/>
  <c r="N10" i="16"/>
  <c r="M10" i="16"/>
  <c r="L10" i="16"/>
  <c r="J18" i="3" l="1"/>
  <c r="M23" i="16"/>
  <c r="M19" i="16" l="1"/>
</calcChain>
</file>

<file path=xl/sharedStrings.xml><?xml version="1.0" encoding="utf-8"?>
<sst xmlns="http://schemas.openxmlformats.org/spreadsheetml/2006/main" count="905" uniqueCount="349">
  <si>
    <t>Check</t>
  </si>
  <si>
    <t>Net Revenue</t>
  </si>
  <si>
    <t>Deduction</t>
  </si>
  <si>
    <t>Gross Revenue</t>
  </si>
  <si>
    <t>Others</t>
  </si>
  <si>
    <t>Regulatory charges</t>
  </si>
  <si>
    <t>PV</t>
  </si>
  <si>
    <t>Others PA</t>
  </si>
  <si>
    <t>Antecipation</t>
  </si>
  <si>
    <t>PA RBSE</t>
  </si>
  <si>
    <t>PA and Antecipation</t>
  </si>
  <si>
    <t xml:space="preserve"> O&amp;M </t>
  </si>
  <si>
    <t xml:space="preserve"> CAAE </t>
  </si>
  <si>
    <t>Bidding Contracts</t>
  </si>
  <si>
    <t>PBTE (012/2016 Contract)</t>
  </si>
  <si>
    <t>Retrofitting Projects (059 Contract)</t>
  </si>
  <si>
    <t>059 Contract</t>
  </si>
  <si>
    <t>RBSE</t>
  </si>
  <si>
    <t>Eletric Network Revenue</t>
  </si>
  <si>
    <t>Chg (%)</t>
  </si>
  <si>
    <t>(R$ million)</t>
  </si>
  <si>
    <t>Consolidated</t>
  </si>
  <si>
    <t>Operational Revenue</t>
  </si>
  <si>
    <t xml:space="preserve"> Var (%) </t>
  </si>
  <si>
    <t>vs Acum</t>
  </si>
  <si>
    <t>Net Income/Loss Consolidated in the Period</t>
  </si>
  <si>
    <t>Participation of Non Controlling Shareholder</t>
  </si>
  <si>
    <t>Consolidated Income/Losses of the Period with the Participation of the Non Controlling Shareholder</t>
  </si>
  <si>
    <t>Deferred</t>
  </si>
  <si>
    <t>Current</t>
  </si>
  <si>
    <t>Income Tax and Social Contribution on Income</t>
  </si>
  <si>
    <t>Results before Taxes</t>
  </si>
  <si>
    <t>Other Operational Revenues/Expenses</t>
  </si>
  <si>
    <t>Equity Income</t>
  </si>
  <si>
    <t>Operational Result</t>
  </si>
  <si>
    <t>Interest/Charges on loans</t>
  </si>
  <si>
    <t>Asset and Liability Interest</t>
  </si>
  <si>
    <t>Result of Liquid Monetary Variation</t>
  </si>
  <si>
    <t>Income from Financial Investments</t>
  </si>
  <si>
    <t>Financial Results</t>
  </si>
  <si>
    <t>Result of Service</t>
  </si>
  <si>
    <t>Depreciation</t>
  </si>
  <si>
    <t>Services</t>
  </si>
  <si>
    <t>Material</t>
  </si>
  <si>
    <t>Personnel</t>
  </si>
  <si>
    <t>Costs and Operational Expenses</t>
  </si>
  <si>
    <t>Deductions from the Operational Revenue</t>
  </si>
  <si>
    <t>Availability of Electric Network</t>
  </si>
  <si>
    <t>(R$ thousand)</t>
  </si>
  <si>
    <t>Income Statement</t>
  </si>
  <si>
    <t>Total</t>
  </si>
  <si>
    <t>IE Ivaí</t>
  </si>
  <si>
    <t>IE Paraguaçu</t>
  </si>
  <si>
    <t>IE Aimorés</t>
  </si>
  <si>
    <t>ISA CTEEP Particip. (50%) on EBITDA</t>
  </si>
  <si>
    <t>ISA CTEEP Particip. (51%) on EBITDA</t>
  </si>
  <si>
    <t>Net Income</t>
  </si>
  <si>
    <t>IR &amp; CSLL*</t>
  </si>
  <si>
    <t>Income before IR &amp; CSLL</t>
  </si>
  <si>
    <t>Other Revenues and Expenses</t>
  </si>
  <si>
    <t>Financial Result</t>
  </si>
  <si>
    <t>Gross Profit</t>
  </si>
  <si>
    <t>EBITDA</t>
  </si>
  <si>
    <t>Costs and Expenses</t>
  </si>
  <si>
    <t>Net Operational Revenue</t>
  </si>
  <si>
    <t>Operational Revenue Deductions</t>
  </si>
  <si>
    <t>Gross Operational Revenue</t>
  </si>
  <si>
    <t>Non-consolidated operational subsidiaries</t>
  </si>
  <si>
    <t>ISA CTEEP Consolidated</t>
  </si>
  <si>
    <t>Cgh (%)</t>
  </si>
  <si>
    <t>Consolidated + Non-consolidated</t>
  </si>
  <si>
    <t>N.A.</t>
  </si>
  <si>
    <t>IE IVAÍ</t>
  </si>
  <si>
    <t>IE PARAGUAÇU</t>
  </si>
  <si>
    <t>IE AIMORÉS</t>
  </si>
  <si>
    <t>IE GARANHUNS</t>
  </si>
  <si>
    <t>IE MADEIRA</t>
  </si>
  <si>
    <t>Closing Balance of Cash and Cash Equivalents</t>
  </si>
  <si>
    <t>Closing Balance of Cashand Cash Equivalents</t>
  </si>
  <si>
    <t>Opening Balance of Cash and Cash Equivalents</t>
  </si>
  <si>
    <t>Net variation in Cash and Cash Equivalents</t>
  </si>
  <si>
    <t>Paid dividends and interest on equity</t>
  </si>
  <si>
    <t>Capital payment</t>
  </si>
  <si>
    <t>Derivative instruments</t>
  </si>
  <si>
    <t>Lease Payments (interest)</t>
  </si>
  <si>
    <t>Lease Payments (principal and interest)</t>
  </si>
  <si>
    <t>Loan and debentures payments (interest)</t>
  </si>
  <si>
    <t>Loan and debentures payments (principal)</t>
  </si>
  <si>
    <t>New loans and debentures</t>
  </si>
  <si>
    <t>Cash used in financing activities</t>
  </si>
  <si>
    <t>Received dividends</t>
  </si>
  <si>
    <t>Investments</t>
  </si>
  <si>
    <t>Intangible</t>
  </si>
  <si>
    <t>Fixed Assets</t>
  </si>
  <si>
    <t>Redemptions of financial investments</t>
  </si>
  <si>
    <t>Financial Investments</t>
  </si>
  <si>
    <t>Investments Activites Cash Flow</t>
  </si>
  <si>
    <t>Net cash generated in operational activities</t>
  </si>
  <si>
    <t>Global Reversal Reserve - RGR</t>
  </si>
  <si>
    <t>Amounts Payable - Funcesp</t>
  </si>
  <si>
    <t>Provisions</t>
  </si>
  <si>
    <t>Regulatory charges to be collected</t>
  </si>
  <si>
    <t>Labor obligations</t>
  </si>
  <si>
    <t>Taxes and social charges to be collected</t>
  </si>
  <si>
    <t>Suppliers</t>
  </si>
  <si>
    <t>Liabilities Variation</t>
  </si>
  <si>
    <t>Credit with subsidiaries</t>
  </si>
  <si>
    <t>Pledges and Escrow</t>
  </si>
  <si>
    <t>Prepaid Expenses</t>
  </si>
  <si>
    <t xml:space="preserve">Recoverable taxes and contributions </t>
  </si>
  <si>
    <t>Accounts Receivable from the State Finance Secretariat</t>
  </si>
  <si>
    <t>Inventories</t>
  </si>
  <si>
    <t>Accounts receivable - Concessionaires and Permissionaires</t>
  </si>
  <si>
    <t>Restricted cash</t>
  </si>
  <si>
    <t>Assets Variation</t>
  </si>
  <si>
    <t>Transactions with non-controlling shareholders</t>
  </si>
  <si>
    <t>Interest and monetary and exchange variations on assets and liabilities</t>
  </si>
  <si>
    <t>Interest and exchange variations on loans, financing and debentures</t>
  </si>
  <si>
    <t>Income from financial investments</t>
  </si>
  <si>
    <t>Result of equity income</t>
  </si>
  <si>
    <t>Realization of the loss in jointly controlled</t>
  </si>
  <si>
    <t>Realization of concession assets in the acquisition of subsidiary</t>
  </si>
  <si>
    <t>Tax benefit - incorporated goodwill</t>
  </si>
  <si>
    <t>Residual value of fixed/intangible assets</t>
  </si>
  <si>
    <t>Provision for Lawsuit Liabilities</t>
  </si>
  <si>
    <t>Deferred income taxes and social contribution</t>
  </si>
  <si>
    <t>Depreciation and amortization</t>
  </si>
  <si>
    <t>Deferred PIS and COFINS</t>
  </si>
  <si>
    <t>Employee benefit - actuarial deficit</t>
  </si>
  <si>
    <t>Cash generated by operational activities</t>
  </si>
  <si>
    <t>Cash Flow of operational activities</t>
  </si>
  <si>
    <t>Check Passivo</t>
  </si>
  <si>
    <t>Check Ativo</t>
  </si>
  <si>
    <t>Total Liabilities and Shareholders' Equity</t>
  </si>
  <si>
    <t>Non-controlling shareholders' share 
   of investment funds</t>
  </si>
  <si>
    <t>Other Comprehensive Results</t>
  </si>
  <si>
    <t>Revaluation reserve</t>
  </si>
  <si>
    <t>Income Reserves</t>
  </si>
  <si>
    <t>Capital Reserves</t>
  </si>
  <si>
    <t>Share Capital</t>
  </si>
  <si>
    <t>SHAREHOLDER'S EQUITY</t>
  </si>
  <si>
    <t>Obligations connected to concession service</t>
  </si>
  <si>
    <t>Diferred PIS and COFINS</t>
  </si>
  <si>
    <t>Employee Benefit - Actuarial Deficit</t>
  </si>
  <si>
    <t>Derivative financial instruments</t>
  </si>
  <si>
    <t>Leasing</t>
  </si>
  <si>
    <t>Debentures</t>
  </si>
  <si>
    <t>Loans and Financing</t>
  </si>
  <si>
    <t>Long-Term Liabilities</t>
  </si>
  <si>
    <t>NON-CURRENT</t>
  </si>
  <si>
    <t>Interest on Shareholders' Equity / Dividends to pay</t>
  </si>
  <si>
    <t>Deferred Income Tax and Social Contribution</t>
  </si>
  <si>
    <t>CURRENT</t>
  </si>
  <si>
    <t>Liabilities and Shareholders' Equity</t>
  </si>
  <si>
    <t>Total Assets</t>
  </si>
  <si>
    <t>Imobilized</t>
  </si>
  <si>
    <t>Credits with Subsidiaries</t>
  </si>
  <si>
    <t>Long-Term Assets</t>
  </si>
  <si>
    <t>Credit with controlled parties</t>
  </si>
  <si>
    <t>Services in course</t>
  </si>
  <si>
    <t>Inventory</t>
  </si>
  <si>
    <t>Cash and Cash Equivalents</t>
  </si>
  <si>
    <t>Assets</t>
  </si>
  <si>
    <t>BNDES</t>
  </si>
  <si>
    <t>Consolidated Total Gross Debt (R$ thousand)</t>
  </si>
  <si>
    <t>Subsidiaries Total Gross Debt</t>
  </si>
  <si>
    <t>-</t>
  </si>
  <si>
    <t>8.5% per year</t>
  </si>
  <si>
    <t>IENNE</t>
  </si>
  <si>
    <t>TJLP + 2.62% per year</t>
  </si>
  <si>
    <t>Maturity</t>
  </si>
  <si>
    <t>Charges</t>
  </si>
  <si>
    <t>Funding</t>
  </si>
  <si>
    <t>CTEEP Total Gross Debt</t>
  </si>
  <si>
    <t>CDI + 1.25% per year</t>
  </si>
  <si>
    <t>CTEEP - Comercial Papers</t>
  </si>
  <si>
    <t>CDI + 1,55%</t>
  </si>
  <si>
    <t>IPCA + 5,86%</t>
  </si>
  <si>
    <t>IPCA + 5,77%</t>
  </si>
  <si>
    <t>IPCA + 5,07%</t>
  </si>
  <si>
    <t>IPCA + 5,30%</t>
  </si>
  <si>
    <t>CDI + 2,83%</t>
  </si>
  <si>
    <t>IPCA + 3.50%</t>
  </si>
  <si>
    <t>IPCA + 4.70%</t>
  </si>
  <si>
    <t>IPCA + 5.04%</t>
  </si>
  <si>
    <t>CTEEP - Debentures</t>
  </si>
  <si>
    <t>TLP + 2.01% per year</t>
  </si>
  <si>
    <t>3.50% per year</t>
  </si>
  <si>
    <t>TJLP + 1.80% per year</t>
  </si>
  <si>
    <t>TOTAL Net Debt</t>
  </si>
  <si>
    <t>TOTAL Gross Debt</t>
  </si>
  <si>
    <t>Net Debt</t>
  </si>
  <si>
    <t>Availability</t>
  </si>
  <si>
    <t>Gross Debt</t>
  </si>
  <si>
    <t>12/15/2043</t>
  </si>
  <si>
    <t>IPCA + 5.0% per year</t>
  </si>
  <si>
    <t>ITAÚ BBA</t>
  </si>
  <si>
    <t>12/15/2028</t>
  </si>
  <si>
    <t>TJLP</t>
  </si>
  <si>
    <t>08/15/2023</t>
  </si>
  <si>
    <t>TJLP + 2.05% per year</t>
  </si>
  <si>
    <t>BASA</t>
  </si>
  <si>
    <t>10/15/2022</t>
  </si>
  <si>
    <t>2.5% per year</t>
  </si>
  <si>
    <t>02/15/2030</t>
  </si>
  <si>
    <t>TJLP + 2.42% per year</t>
  </si>
  <si>
    <t>03/18/2025</t>
  </si>
  <si>
    <t>IPCA + 5.5% per year</t>
  </si>
  <si>
    <t xml:space="preserve">ITAÚ </t>
  </si>
  <si>
    <t>Total Amount Owed</t>
  </si>
  <si>
    <t>Amount guaranteed by ISA CTEEP</t>
  </si>
  <si>
    <t>Final Maturity</t>
  </si>
  <si>
    <t>Bank</t>
  </si>
  <si>
    <t>Company</t>
  </si>
  <si>
    <t>Cash and Equivalents</t>
  </si>
  <si>
    <t>Cash and cash equivalents</t>
  </si>
  <si>
    <t>Leasing Payments (principal and interest)</t>
  </si>
  <si>
    <t>Loan payments (interest)</t>
  </si>
  <si>
    <t>Loan payments (principal)</t>
  </si>
  <si>
    <t>Addition to loans and debentures</t>
  </si>
  <si>
    <t>Financial investments</t>
  </si>
  <si>
    <t>Net Cash from Operating Activities</t>
  </si>
  <si>
    <t>Global Reversion Reserve</t>
  </si>
  <si>
    <t>Amounts payable Vivest</t>
  </si>
  <si>
    <t xml:space="preserve">Liabilities Variations </t>
  </si>
  <si>
    <t>Bonds and linked deposits</t>
  </si>
  <si>
    <t xml:space="preserve">Asset Variations </t>
  </si>
  <si>
    <t>Interest and exchange rate variations on assets and liabilities</t>
  </si>
  <si>
    <t>Deferred IR and  CS</t>
  </si>
  <si>
    <t>Deferred PIS and  COFINS</t>
  </si>
  <si>
    <t>Net earnings</t>
  </si>
  <si>
    <t>Cash flow from operational activities</t>
  </si>
  <si>
    <t>Cash Flow from Operations</t>
  </si>
  <si>
    <t>Consolidated Profit/Loss for the Period</t>
  </si>
  <si>
    <t>Non-Controlling Shareholder's Stake</t>
  </si>
  <si>
    <t>Consolidated Profit/Loss</t>
  </si>
  <si>
    <t>Income tax and Social Contribution on Earnings</t>
  </si>
  <si>
    <t>Earnings Before Taxes</t>
  </si>
  <si>
    <t>Other Operating Revenues/Expenses</t>
  </si>
  <si>
    <t>Interest costs</t>
  </si>
  <si>
    <t>Financial Income</t>
  </si>
  <si>
    <t>Service Income</t>
  </si>
  <si>
    <t>Revenues – Periodic Tariff Reset (RTP)</t>
  </si>
  <si>
    <t>Materials</t>
  </si>
  <si>
    <t>Operational Costs and Expenses</t>
  </si>
  <si>
    <t>Net Operating Revenue</t>
  </si>
  <si>
    <t>Deductions from Operational Revenue</t>
  </si>
  <si>
    <t>Other Revenues</t>
  </si>
  <si>
    <t>Remuneration of concession assets</t>
  </si>
  <si>
    <t>Efficiency Gain in Infrastructure Implementation</t>
  </si>
  <si>
    <t>O&amp;M Gross Revenue</t>
  </si>
  <si>
    <t>Infrastructure Revenue</t>
  </si>
  <si>
    <t>Non-controlling shareholders' share of investment funds</t>
  </si>
  <si>
    <t>Other comprehensive results</t>
  </si>
  <si>
    <t>Profits Reserve</t>
  </si>
  <si>
    <t>Shareholders' Equity</t>
  </si>
  <si>
    <t>NET EQUITY</t>
  </si>
  <si>
    <t>Total long-term liabilities</t>
  </si>
  <si>
    <t>Regulatory Charges to be collected</t>
  </si>
  <si>
    <t>Benefit to employess - Actuarial Deficit</t>
  </si>
  <si>
    <t xml:space="preserve">Provision for Contingencies </t>
  </si>
  <si>
    <t>Loans and financing</t>
  </si>
  <si>
    <t>Long-term Liabilities</t>
  </si>
  <si>
    <t>Amounts Payable - Vivest</t>
  </si>
  <si>
    <t>Interest on Shareholders' Equity/Dividends payable</t>
  </si>
  <si>
    <t>Credits with related parties</t>
  </si>
  <si>
    <t>Concession Asset</t>
  </si>
  <si>
    <t xml:space="preserve">Restricted Cash </t>
  </si>
  <si>
    <t>Long-term Receivables</t>
  </si>
  <si>
    <t>Advance to suppliers</t>
  </si>
  <si>
    <t>Restricted Cash</t>
  </si>
  <si>
    <t>Prepaid expenses</t>
  </si>
  <si>
    <t>Credit with related parties</t>
  </si>
  <si>
    <t>Taxes and contributions to compensate</t>
  </si>
  <si>
    <t>n.a</t>
  </si>
  <si>
    <t>IE Madeira (51%)</t>
  </si>
  <si>
    <t>IE Garanhuns (51%)</t>
  </si>
  <si>
    <t>IE Aimorés (50%)</t>
  </si>
  <si>
    <t>IE Paraguaçu (50%)</t>
  </si>
  <si>
    <t>IE Ivaí (50%)</t>
  </si>
  <si>
    <t>AIE (50%)</t>
  </si>
  <si>
    <t>Net Revenue from infrastructure, operation and maintenance, efficiency gains in infrastructure implementation and others</t>
  </si>
  <si>
    <t>Remuneration of concession assets, net</t>
  </si>
  <si>
    <t>Costs of Infrastructure Implementation Services, operation and maintenance and services provided</t>
  </si>
  <si>
    <t>Operational Revenue and Expenses</t>
  </si>
  <si>
    <t>Earnings before financial income and expenses and taxes on earnings</t>
  </si>
  <si>
    <t>General and Administrative</t>
  </si>
  <si>
    <t>Management Fees</t>
  </si>
  <si>
    <t>Other operating net income (expenses)</t>
  </si>
  <si>
    <t>Financial revenue</t>
  </si>
  <si>
    <t>Financial expenses</t>
  </si>
  <si>
    <t>Dividends and interest on shareholders' equity paid</t>
  </si>
  <si>
    <t>vs Quarter</t>
  </si>
  <si>
    <t>Tax payment</t>
  </si>
  <si>
    <t>Amounts payable to Vivest</t>
  </si>
  <si>
    <t>Provision for Legal Claims</t>
  </si>
  <si>
    <t>Residual value of permanent assets written off</t>
  </si>
  <si>
    <t>Reversal of loss in jointly-owned subsidiary</t>
  </si>
  <si>
    <t>Realization of Concession asset in the acquisition of Subsidiary</t>
  </si>
  <si>
    <t>Result of the sale of assets and rights</t>
  </si>
  <si>
    <t>Tax payments</t>
  </si>
  <si>
    <t>Acquisition of Immobilized</t>
  </si>
  <si>
    <t>3Q23</t>
  </si>
  <si>
    <t>3Q22</t>
  </si>
  <si>
    <t>9M23</t>
  </si>
  <si>
    <t>9M22</t>
  </si>
  <si>
    <t>Consolidado</t>
  </si>
  <si>
    <t xml:space="preserve">O&amp;M Costs and Expenses </t>
  </si>
  <si>
    <t>Manageable Fixed Costs (PMSO)</t>
  </si>
  <si>
    <t>Non-recurring</t>
  </si>
  <si>
    <t>Private Pension Entity</t>
  </si>
  <si>
    <t>Fixed Costs (PMSO)</t>
  </si>
  <si>
    <t>Contingences</t>
  </si>
  <si>
    <t>Other costs and expenses</t>
  </si>
  <si>
    <t xml:space="preserve">Total </t>
  </si>
  <si>
    <t>AIE</t>
  </si>
  <si>
    <t>ISA CTEEP Particip. (51%) on Net Income</t>
  </si>
  <si>
    <t>ISA CTEEP Particip. (50%) on Net Income</t>
  </si>
  <si>
    <t>EBITDA IFRS (ICVM)</t>
  </si>
  <si>
    <t>Actuarial Surplus</t>
  </si>
  <si>
    <t>Accounts Receivable - Concession Assets</t>
  </si>
  <si>
    <t>Month:</t>
  </si>
  <si>
    <t>Quarter:</t>
  </si>
  <si>
    <t>Previous Quarter</t>
  </si>
  <si>
    <t xml:space="preserve">
Taxes and Contributions on Revenue</t>
  </si>
  <si>
    <t>Balance Sheet</t>
  </si>
  <si>
    <t>4Q23</t>
  </si>
  <si>
    <t>4Q22</t>
  </si>
  <si>
    <t>2023</t>
  </si>
  <si>
    <t>2022</t>
  </si>
  <si>
    <r>
      <t>5</t>
    </r>
    <r>
      <rPr>
        <vertAlign val="superscript"/>
        <sz val="11"/>
        <color theme="0" tint="-0.499984740745262"/>
        <rFont val="Arial"/>
        <family val="2"/>
      </rPr>
      <t>th</t>
    </r>
    <r>
      <rPr>
        <sz val="11"/>
        <color theme="0" tint="-0.499984740745262"/>
        <rFont val="Arial"/>
        <family val="2"/>
      </rPr>
      <t xml:space="preserve"> Issuance</t>
    </r>
  </si>
  <si>
    <r>
      <t>7</t>
    </r>
    <r>
      <rPr>
        <vertAlign val="superscript"/>
        <sz val="11"/>
        <color theme="0" tint="-0.499984740745262"/>
        <rFont val="Arial"/>
        <family val="2"/>
      </rPr>
      <t>th</t>
    </r>
    <r>
      <rPr>
        <sz val="11"/>
        <color theme="0" tint="-0.499984740745262"/>
        <rFont val="Arial"/>
        <family val="2"/>
      </rPr>
      <t xml:space="preserve"> Issuance</t>
    </r>
  </si>
  <si>
    <r>
      <t>8</t>
    </r>
    <r>
      <rPr>
        <vertAlign val="superscript"/>
        <sz val="11"/>
        <color theme="0" tint="-0.499984740745262"/>
        <rFont val="Arial"/>
        <family val="2"/>
      </rPr>
      <t xml:space="preserve">th </t>
    </r>
    <r>
      <rPr>
        <sz val="11"/>
        <color theme="0" tint="-0.499984740745262"/>
        <rFont val="Arial"/>
        <family val="2"/>
      </rPr>
      <t>Issuance</t>
    </r>
  </si>
  <si>
    <r>
      <t>9</t>
    </r>
    <r>
      <rPr>
        <vertAlign val="superscript"/>
        <sz val="11"/>
        <color theme="0" tint="-0.499984740745262"/>
        <rFont val="Arial"/>
        <family val="2"/>
      </rPr>
      <t>th</t>
    </r>
    <r>
      <rPr>
        <sz val="11"/>
        <color theme="0" tint="-0.499984740745262"/>
        <rFont val="Arial"/>
        <family val="2"/>
      </rPr>
      <t xml:space="preserve"> Issuance</t>
    </r>
  </si>
  <si>
    <r>
      <t>10</t>
    </r>
    <r>
      <rPr>
        <vertAlign val="superscript"/>
        <sz val="11"/>
        <color theme="0" tint="-0.499984740745262"/>
        <rFont val="Arial"/>
        <family val="2"/>
      </rPr>
      <t>th</t>
    </r>
    <r>
      <rPr>
        <sz val="11"/>
        <color theme="0" tint="-0.499984740745262"/>
        <rFont val="Arial"/>
        <family val="2"/>
      </rPr>
      <t xml:space="preserve"> Issuance </t>
    </r>
  </si>
  <si>
    <r>
      <t>11</t>
    </r>
    <r>
      <rPr>
        <vertAlign val="superscript"/>
        <sz val="11"/>
        <color theme="0" tint="-0.499984740745262"/>
        <rFont val="Arial"/>
        <family val="2"/>
      </rPr>
      <t>th</t>
    </r>
    <r>
      <rPr>
        <sz val="11"/>
        <color theme="0" tint="-0.499984740745262"/>
        <rFont val="Arial"/>
        <family val="2"/>
      </rPr>
      <t xml:space="preserve"> Issuance </t>
    </r>
  </si>
  <si>
    <r>
      <t>11</t>
    </r>
    <r>
      <rPr>
        <vertAlign val="superscript"/>
        <sz val="11"/>
        <color theme="0" tint="-0.499984740745262"/>
        <rFont val="Arial"/>
        <family val="2"/>
      </rPr>
      <t>st</t>
    </r>
    <r>
      <rPr>
        <sz val="11"/>
        <color theme="0" tint="-0.499984740745262"/>
        <rFont val="Arial"/>
        <family val="2"/>
      </rPr>
      <t xml:space="preserve"> Issuance </t>
    </r>
  </si>
  <si>
    <r>
      <t>12</t>
    </r>
    <r>
      <rPr>
        <vertAlign val="superscript"/>
        <sz val="11"/>
        <color theme="0" tint="-0.499984740745262"/>
        <rFont val="Arial"/>
        <family val="2"/>
      </rPr>
      <t>nd</t>
    </r>
    <r>
      <rPr>
        <sz val="11"/>
        <color theme="0" tint="-0.499984740745262"/>
        <rFont val="Arial"/>
        <family val="2"/>
      </rPr>
      <t xml:space="preserve"> Issuance </t>
    </r>
  </si>
  <si>
    <r>
      <t>13</t>
    </r>
    <r>
      <rPr>
        <vertAlign val="superscript"/>
        <sz val="11"/>
        <color theme="0" tint="-0.499984740745262"/>
        <rFont val="Arial"/>
        <family val="2"/>
      </rPr>
      <t>rd</t>
    </r>
    <r>
      <rPr>
        <sz val="11"/>
        <color theme="0" tint="-0.499984740745262"/>
        <rFont val="Arial"/>
        <family val="2"/>
      </rPr>
      <t xml:space="preserve"> Issuance </t>
    </r>
  </si>
  <si>
    <r>
      <t>14</t>
    </r>
    <r>
      <rPr>
        <vertAlign val="superscript"/>
        <sz val="11"/>
        <color theme="0" tint="-0.499984740745262"/>
        <rFont val="Arial"/>
        <family val="2"/>
      </rPr>
      <t>th</t>
    </r>
    <r>
      <rPr>
        <sz val="11"/>
        <color theme="0" tint="-0.499984740745262"/>
        <rFont val="Arial"/>
        <family val="2"/>
      </rPr>
      <t xml:space="preserve"> Issuance </t>
    </r>
  </si>
  <si>
    <t>dec-23</t>
  </si>
  <si>
    <t>2028 to 2032</t>
  </si>
  <si>
    <t>2033 to 2037</t>
  </si>
  <si>
    <t>2038 to 2042</t>
  </si>
  <si>
    <t>2043 to 2044</t>
  </si>
  <si>
    <t>Loans and financing to pay</t>
  </si>
  <si>
    <t>Financial Instrument</t>
  </si>
  <si>
    <t>Obligations linked to the concession of the service</t>
  </si>
  <si>
    <t>Post-employment benefit - actuarial liability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</si>
</sst>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43" formatCode="_-* #,##0.00_-;\-* #,##0.00_-;_-* &quot;-&quot;??_-;_-@_-"/>
    <numFmt numFmtId="164" formatCode="#,##0.0;\-#,##0.0"/>
    <numFmt numFmtId="165" formatCode="0.0%"/>
    <numFmt numFmtId="166" formatCode="#,##0.0_ ;\-#,##0.0\ "/>
    <numFmt numFmtId="167" formatCode="_-* #,##0_-;\-* #,##0_-;_-* &quot;-&quot;??_-;_-@_-"/>
    <numFmt numFmtId="168" formatCode="_-* #,##0.0_-;\-* #,##0.0_-;_-* &quot;-&quot;?_-;_-@_-"/>
    <numFmt numFmtId="169" formatCode="[$-416]mmm\-yy;@"/>
    <numFmt numFmtId="170" formatCode="#,##0.0;\(#,##0.0\)"/>
    <numFmt numFmtId="171" formatCode="#,##0.0"/>
    <numFmt numFmtId="172" formatCode="dd\/mm\/yyyy"/>
    <numFmt numFmtId="173" formatCode="#,##0.000;\(#,##0.000\)"/>
    <numFmt numFmtId="174" formatCode="#,##0_ ;\-#,##0\ "/>
    <numFmt numFmtId="175" formatCode="0.0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name val="Arial"/>
      <family val="2"/>
    </font>
    <font>
      <sz val="11"/>
      <color rgb="FF002060"/>
      <name val="Tahoma"/>
      <family val="2"/>
    </font>
    <font>
      <b/>
      <sz val="11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sz val="10"/>
      <name val="Tahoma"/>
      <family val="2"/>
    </font>
    <font>
      <b/>
      <sz val="10"/>
      <color rgb="FFFFFFFF"/>
      <name val="Tahoma"/>
      <family val="2"/>
    </font>
    <font>
      <b/>
      <sz val="12"/>
      <color theme="0"/>
      <name val="Arial"/>
      <family val="2"/>
    </font>
    <font>
      <b/>
      <sz val="12"/>
      <color rgb="FFFFFFFF"/>
      <name val="Arial"/>
      <family val="2"/>
    </font>
    <font>
      <sz val="11"/>
      <color theme="0"/>
      <name val="Arial"/>
      <family val="2"/>
    </font>
    <font>
      <b/>
      <sz val="12"/>
      <color theme="2" tint="-0.499984740745262"/>
      <name val="Arial"/>
      <family val="2"/>
    </font>
    <font>
      <i/>
      <sz val="12"/>
      <color theme="2" tint="-0.499984740745262"/>
      <name val="Arial"/>
      <family val="2"/>
    </font>
    <font>
      <sz val="12"/>
      <color theme="2" tint="-0.499984740745262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2"/>
      <color theme="0" tint="-0.34998626667073579"/>
      <name val="Arial"/>
      <family val="2"/>
    </font>
    <font>
      <sz val="12"/>
      <color theme="0"/>
      <name val="Arial"/>
      <family val="2"/>
    </font>
    <font>
      <b/>
      <sz val="12"/>
      <color rgb="FF002060"/>
      <name val="Arial"/>
      <family val="2"/>
    </font>
    <font>
      <sz val="12"/>
      <color rgb="FF002060"/>
      <name val="Arial"/>
      <family val="2"/>
    </font>
    <font>
      <i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0" tint="-0.14999847407452621"/>
      <name val="Arial"/>
      <family val="2"/>
    </font>
    <font>
      <sz val="12"/>
      <color rgb="FF232323"/>
      <name val="Arial"/>
      <family val="2"/>
    </font>
    <font>
      <b/>
      <sz val="12"/>
      <name val="Arial"/>
      <family val="2"/>
    </font>
    <font>
      <sz val="12"/>
      <color rgb="FF404040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b/>
      <sz val="11"/>
      <color rgb="FFFFFFFF"/>
      <name val="Arial"/>
      <family val="2"/>
    </font>
    <font>
      <sz val="10"/>
      <color rgb="FF616365"/>
      <name val="Tahoma"/>
      <family val="2"/>
    </font>
    <font>
      <sz val="12"/>
      <color theme="2" tint="-0.749992370372631"/>
      <name val="Arial"/>
      <family val="2"/>
    </font>
    <font>
      <sz val="12"/>
      <color rgb="FF616365"/>
      <name val="Arial"/>
      <family val="2"/>
    </font>
    <font>
      <b/>
      <sz val="12"/>
      <color theme="1" tint="4.9989318521683403E-2"/>
      <name val="Arial"/>
      <family val="2"/>
    </font>
    <font>
      <vertAlign val="superscript"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  <fill>
      <patternFill patternType="solid">
        <fgColor rgb="FF0099FF"/>
        <bgColor indexed="39"/>
      </patternFill>
    </fill>
    <fill>
      <patternFill patternType="solid">
        <fgColor rgb="FF0099FF"/>
        <bgColor indexed="64"/>
      </patternFill>
    </fill>
    <fill>
      <patternFill patternType="solid">
        <fgColor theme="5"/>
        <bgColor indexed="64"/>
      </patternFill>
    </fill>
  </fills>
  <borders count="46">
    <border>
      <left/>
      <right/>
      <top/>
      <bottom/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 tint="-0.14990691854609822"/>
      </top>
      <bottom style="medium">
        <color theme="0" tint="-0.14990691854609822"/>
      </bottom>
      <diagonal/>
    </border>
    <border>
      <left/>
      <right/>
      <top style="medium">
        <color theme="0" tint="-0.14990691854609822"/>
      </top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medium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5"/>
      </right>
      <top style="thin">
        <color theme="5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 style="medium">
        <color theme="0"/>
      </top>
      <bottom style="medium">
        <color theme="0" tint="-0.24994659260841701"/>
      </bottom>
      <diagonal/>
    </border>
    <border>
      <left/>
      <right/>
      <top style="medium">
        <color theme="0" tint="-0.14993743705557422"/>
      </top>
      <bottom style="medium">
        <color theme="0" tint="-0.24994659260841701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 tint="-0.14993743705557422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 tint="-0.149906918546098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 tint="-0.14990691854609822"/>
      </bottom>
      <diagonal/>
    </border>
    <border>
      <left/>
      <right style="medium">
        <color theme="0"/>
      </right>
      <top style="medium">
        <color theme="0"/>
      </top>
      <bottom style="medium">
        <color theme="0" tint="-0.14990691854609822"/>
      </bottom>
      <diagonal/>
    </border>
    <border>
      <left/>
      <right/>
      <top style="thin">
        <color theme="5"/>
      </top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/>
      </left>
      <right style="medium">
        <color theme="0"/>
      </right>
      <top/>
      <bottom style="medium">
        <color theme="0" tint="-0.24994659260841701"/>
      </bottom>
      <diagonal/>
    </border>
    <border>
      <left/>
      <right/>
      <top style="medium">
        <color theme="0"/>
      </top>
      <bottom style="thin">
        <color theme="0" tint="-0.24994659260841701"/>
      </bottom>
      <diagonal/>
    </border>
    <border>
      <left/>
      <right/>
      <top style="medium">
        <color theme="0" tint="-0.14990691854609822"/>
      </top>
      <bottom style="thin">
        <color theme="0" tint="-0.1498764000366222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37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16" fillId="0" borderId="0" applyNumberFormat="0" applyFill="0" applyBorder="0" applyAlignment="0" applyProtection="0"/>
  </cellStyleXfs>
  <cellXfs count="40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5" borderId="0" xfId="0" applyFont="1" applyFill="1"/>
    <xf numFmtId="0" fontId="6" fillId="0" borderId="0" xfId="0" applyFont="1" applyAlignment="1">
      <alignment horizontal="left"/>
    </xf>
    <xf numFmtId="3" fontId="9" fillId="0" borderId="0" xfId="0" applyNumberFormat="1" applyFont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/>
    </xf>
    <xf numFmtId="1" fontId="10" fillId="8" borderId="8" xfId="4" applyNumberFormat="1" applyFont="1" applyFill="1" applyBorder="1" applyAlignment="1">
      <alignment vertical="center" wrapText="1"/>
    </xf>
    <xf numFmtId="0" fontId="11" fillId="9" borderId="8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1" fontId="12" fillId="8" borderId="10" xfId="4" applyNumberFormat="1" applyFont="1" applyFill="1" applyBorder="1" applyAlignment="1">
      <alignment vertical="center" wrapText="1"/>
    </xf>
    <xf numFmtId="0" fontId="11" fillId="9" borderId="11" xfId="0" applyFont="1" applyFill="1" applyBorder="1" applyAlignment="1">
      <alignment horizontal="center" vertical="center"/>
    </xf>
    <xf numFmtId="167" fontId="13" fillId="3" borderId="12" xfId="3" applyNumberFormat="1" applyFont="1" applyFill="1" applyBorder="1"/>
    <xf numFmtId="166" fontId="13" fillId="3" borderId="13" xfId="1" applyNumberFormat="1" applyFont="1" applyFill="1" applyBorder="1" applyAlignment="1">
      <alignment horizontal="center"/>
    </xf>
    <xf numFmtId="166" fontId="13" fillId="3" borderId="12" xfId="1" applyNumberFormat="1" applyFont="1" applyFill="1" applyBorder="1" applyAlignment="1">
      <alignment horizontal="center"/>
    </xf>
    <xf numFmtId="165" fontId="13" fillId="3" borderId="12" xfId="2" applyNumberFormat="1" applyFont="1" applyFill="1" applyBorder="1" applyAlignment="1">
      <alignment horizontal="center" vertical="center"/>
    </xf>
    <xf numFmtId="167" fontId="13" fillId="0" borderId="14" xfId="3" applyNumberFormat="1" applyFont="1" applyFill="1" applyBorder="1" applyAlignment="1">
      <alignment horizontal="left" indent="2"/>
    </xf>
    <xf numFmtId="166" fontId="13" fillId="0" borderId="14" xfId="1" applyNumberFormat="1" applyFont="1" applyFill="1" applyBorder="1" applyAlignment="1">
      <alignment horizontal="center" vertical="center"/>
    </xf>
    <xf numFmtId="165" fontId="13" fillId="0" borderId="14" xfId="2" applyNumberFormat="1" applyFont="1" applyFill="1" applyBorder="1" applyAlignment="1">
      <alignment horizontal="center" vertical="center"/>
    </xf>
    <xf numFmtId="167" fontId="13" fillId="0" borderId="15" xfId="3" applyNumberFormat="1" applyFont="1" applyFill="1" applyBorder="1" applyAlignment="1">
      <alignment horizontal="left" indent="2"/>
    </xf>
    <xf numFmtId="166" fontId="13" fillId="0" borderId="15" xfId="1" applyNumberFormat="1" applyFont="1" applyFill="1" applyBorder="1" applyAlignment="1">
      <alignment horizontal="center" vertical="center"/>
    </xf>
    <xf numFmtId="165" fontId="13" fillId="0" borderId="15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indent="3"/>
    </xf>
    <xf numFmtId="166" fontId="15" fillId="0" borderId="0" xfId="1" applyNumberFormat="1" applyFont="1" applyFill="1" applyBorder="1" applyAlignment="1">
      <alignment horizontal="center" vertical="center"/>
    </xf>
    <xf numFmtId="166" fontId="15" fillId="0" borderId="0" xfId="1" applyNumberFormat="1" applyFont="1" applyFill="1" applyAlignment="1">
      <alignment horizontal="center" vertical="center"/>
    </xf>
    <xf numFmtId="165" fontId="15" fillId="0" borderId="0" xfId="2" applyNumberFormat="1" applyFont="1" applyFill="1" applyBorder="1" applyAlignment="1">
      <alignment horizontal="center" vertical="center"/>
    </xf>
    <xf numFmtId="165" fontId="15" fillId="0" borderId="0" xfId="2" applyNumberFormat="1" applyFont="1" applyFill="1" applyAlignment="1">
      <alignment horizontal="center" vertical="center"/>
    </xf>
    <xf numFmtId="167" fontId="15" fillId="0" borderId="0" xfId="3" applyNumberFormat="1" applyFont="1" applyFill="1" applyBorder="1" applyAlignment="1">
      <alignment horizontal="left" indent="3"/>
    </xf>
    <xf numFmtId="167" fontId="13" fillId="3" borderId="16" xfId="3" applyNumberFormat="1" applyFont="1" applyFill="1" applyBorder="1"/>
    <xf numFmtId="166" fontId="13" fillId="3" borderId="16" xfId="1" applyNumberFormat="1" applyFont="1" applyFill="1" applyBorder="1" applyAlignment="1">
      <alignment horizontal="center"/>
    </xf>
    <xf numFmtId="165" fontId="13" fillId="3" borderId="16" xfId="2" applyNumberFormat="1" applyFont="1" applyFill="1" applyBorder="1" applyAlignment="1">
      <alignment horizontal="center" vertical="center"/>
    </xf>
    <xf numFmtId="167" fontId="10" fillId="9" borderId="17" xfId="3" applyNumberFormat="1" applyFont="1" applyFill="1" applyBorder="1"/>
    <xf numFmtId="166" fontId="10" fillId="9" borderId="17" xfId="1" applyNumberFormat="1" applyFont="1" applyFill="1" applyBorder="1" applyAlignment="1">
      <alignment horizontal="center"/>
    </xf>
    <xf numFmtId="165" fontId="11" fillId="9" borderId="17" xfId="2" applyNumberFormat="1" applyFont="1" applyFill="1" applyBorder="1" applyAlignment="1">
      <alignment horizontal="center" vertical="center"/>
    </xf>
    <xf numFmtId="167" fontId="13" fillId="3" borderId="0" xfId="3" applyNumberFormat="1" applyFont="1" applyFill="1" applyBorder="1" applyAlignment="1">
      <alignment horizontal="left"/>
    </xf>
    <xf numFmtId="166" fontId="13" fillId="3" borderId="0" xfId="1" applyNumberFormat="1" applyFont="1" applyFill="1" applyBorder="1" applyAlignment="1">
      <alignment horizontal="center" vertical="center"/>
    </xf>
    <xf numFmtId="165" fontId="13" fillId="3" borderId="0" xfId="2" applyNumberFormat="1" applyFont="1" applyFill="1" applyBorder="1" applyAlignment="1">
      <alignment horizontal="center" vertical="center"/>
    </xf>
    <xf numFmtId="167" fontId="10" fillId="9" borderId="18" xfId="3" applyNumberFormat="1" applyFont="1" applyFill="1" applyBorder="1"/>
    <xf numFmtId="166" fontId="11" fillId="9" borderId="18" xfId="1" applyNumberFormat="1" applyFont="1" applyFill="1" applyBorder="1" applyAlignment="1">
      <alignment horizontal="center" vertical="center"/>
    </xf>
    <xf numFmtId="165" fontId="11" fillId="9" borderId="18" xfId="2" applyNumberFormat="1" applyFont="1" applyFill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9" xfId="5" applyFont="1" applyBorder="1" applyAlignment="1">
      <alignment horizontal="right"/>
    </xf>
    <xf numFmtId="0" fontId="19" fillId="9" borderId="20" xfId="5" applyFont="1" applyFill="1" applyBorder="1" applyAlignment="1">
      <alignment horizontal="center"/>
    </xf>
    <xf numFmtId="0" fontId="10" fillId="9" borderId="20" xfId="5" applyFont="1" applyFill="1" applyBorder="1" applyAlignment="1">
      <alignment horizontal="center"/>
    </xf>
    <xf numFmtId="169" fontId="10" fillId="9" borderId="20" xfId="5" applyNumberFormat="1" applyFont="1" applyFill="1" applyBorder="1" applyAlignment="1">
      <alignment horizontal="center"/>
    </xf>
    <xf numFmtId="169" fontId="10" fillId="9" borderId="21" xfId="5" applyNumberFormat="1" applyFont="1" applyFill="1" applyBorder="1" applyAlignment="1">
      <alignment horizontal="center"/>
    </xf>
    <xf numFmtId="0" fontId="19" fillId="0" borderId="22" xfId="5" applyFont="1" applyBorder="1" applyAlignment="1">
      <alignment horizontal="right"/>
    </xf>
    <xf numFmtId="0" fontId="10" fillId="9" borderId="0" xfId="5" applyFont="1" applyFill="1" applyAlignment="1">
      <alignment horizontal="center"/>
    </xf>
    <xf numFmtId="169" fontId="10" fillId="10" borderId="0" xfId="1" applyNumberFormat="1" applyFont="1" applyFill="1" applyBorder="1" applyAlignment="1">
      <alignment horizontal="center"/>
    </xf>
    <xf numFmtId="0" fontId="10" fillId="9" borderId="23" xfId="5" applyFont="1" applyFill="1" applyBorder="1" applyAlignment="1">
      <alignment horizontal="center"/>
    </xf>
    <xf numFmtId="1" fontId="10" fillId="10" borderId="0" xfId="1" applyNumberFormat="1" applyFont="1" applyFill="1" applyBorder="1" applyAlignment="1">
      <alignment horizontal="center"/>
    </xf>
    <xf numFmtId="0" fontId="19" fillId="9" borderId="0" xfId="5" applyFont="1" applyFill="1" applyAlignment="1">
      <alignment horizontal="center"/>
    </xf>
    <xf numFmtId="0" fontId="19" fillId="0" borderId="24" xfId="5" applyFont="1" applyBorder="1" applyAlignment="1">
      <alignment horizontal="right"/>
    </xf>
    <xf numFmtId="0" fontId="19" fillId="9" borderId="16" xfId="5" applyFont="1" applyFill="1" applyBorder="1" applyAlignment="1">
      <alignment horizontal="center"/>
    </xf>
    <xf numFmtId="0" fontId="10" fillId="9" borderId="16" xfId="5" applyFont="1" applyFill="1" applyBorder="1" applyAlignment="1">
      <alignment horizontal="center"/>
    </xf>
    <xf numFmtId="0" fontId="10" fillId="9" borderId="25" xfId="5" applyFont="1" applyFill="1" applyBorder="1" applyAlignment="1">
      <alignment horizontal="center"/>
    </xf>
    <xf numFmtId="0" fontId="20" fillId="0" borderId="2" xfId="0" applyFont="1" applyBorder="1" applyAlignment="1">
      <alignment horizontal="left" vertical="center"/>
    </xf>
    <xf numFmtId="0" fontId="21" fillId="0" borderId="2" xfId="0" applyFont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0" fontId="17" fillId="4" borderId="0" xfId="0" applyFont="1" applyFill="1"/>
    <xf numFmtId="0" fontId="17" fillId="0" borderId="1" xfId="0" applyFont="1" applyBorder="1"/>
    <xf numFmtId="0" fontId="22" fillId="0" borderId="0" xfId="0" applyFont="1"/>
    <xf numFmtId="165" fontId="17" fillId="0" borderId="0" xfId="2" applyNumberFormat="1" applyFont="1"/>
    <xf numFmtId="0" fontId="21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1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168" fontId="17" fillId="0" borderId="1" xfId="0" applyNumberFormat="1" applyFont="1" applyBorder="1"/>
    <xf numFmtId="0" fontId="17" fillId="0" borderId="0" xfId="0" applyFont="1" applyAlignment="1">
      <alignment horizontal="left"/>
    </xf>
    <xf numFmtId="1" fontId="12" fillId="8" borderId="28" xfId="4" applyNumberFormat="1" applyFont="1" applyFill="1" applyBorder="1" applyAlignment="1">
      <alignment vertical="center" wrapText="1"/>
    </xf>
    <xf numFmtId="0" fontId="11" fillId="9" borderId="29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15" fillId="0" borderId="5" xfId="0" applyFont="1" applyBorder="1" applyAlignment="1">
      <alignment horizontal="left" vertical="center" wrapText="1" indent="1" readingOrder="1"/>
    </xf>
    <xf numFmtId="164" fontId="15" fillId="0" borderId="5" xfId="1" applyNumberFormat="1" applyFont="1" applyFill="1" applyBorder="1" applyAlignment="1">
      <alignment horizontal="center" vertical="center"/>
    </xf>
    <xf numFmtId="164" fontId="15" fillId="4" borderId="5" xfId="1" applyNumberFormat="1" applyFont="1" applyFill="1" applyBorder="1" applyAlignment="1">
      <alignment horizontal="center" vertical="center"/>
    </xf>
    <xf numFmtId="165" fontId="15" fillId="0" borderId="5" xfId="0" applyNumberFormat="1" applyFont="1" applyBorder="1" applyAlignment="1">
      <alignment horizontal="center" vertical="center" wrapText="1" readingOrder="1"/>
    </xf>
    <xf numFmtId="171" fontId="17" fillId="0" borderId="0" xfId="0" applyNumberFormat="1" applyFont="1"/>
    <xf numFmtId="0" fontId="15" fillId="0" borderId="30" xfId="0" applyFont="1" applyBorder="1" applyAlignment="1">
      <alignment horizontal="left" vertical="center" wrapText="1" indent="1" readingOrder="1"/>
    </xf>
    <xf numFmtId="164" fontId="15" fillId="0" borderId="30" xfId="1" applyNumberFormat="1" applyFont="1" applyFill="1" applyBorder="1" applyAlignment="1">
      <alignment horizontal="center" vertical="center"/>
    </xf>
    <xf numFmtId="164" fontId="15" fillId="4" borderId="30" xfId="1" applyNumberFormat="1" applyFont="1" applyFill="1" applyBorder="1" applyAlignment="1">
      <alignment horizontal="center" vertical="center"/>
    </xf>
    <xf numFmtId="165" fontId="15" fillId="0" borderId="30" xfId="0" applyNumberFormat="1" applyFont="1" applyBorder="1" applyAlignment="1">
      <alignment horizontal="center" vertical="center" wrapText="1" readingOrder="1"/>
    </xf>
    <xf numFmtId="167" fontId="10" fillId="9" borderId="31" xfId="3" applyNumberFormat="1" applyFont="1" applyFill="1" applyBorder="1"/>
    <xf numFmtId="166" fontId="10" fillId="9" borderId="31" xfId="1" applyNumberFormat="1" applyFont="1" applyFill="1" applyBorder="1" applyAlignment="1">
      <alignment horizontal="center"/>
    </xf>
    <xf numFmtId="165" fontId="10" fillId="9" borderId="31" xfId="2" applyNumberFormat="1" applyFont="1" applyFill="1" applyBorder="1" applyAlignment="1">
      <alignment horizontal="center" vertical="center"/>
    </xf>
    <xf numFmtId="164" fontId="13" fillId="2" borderId="32" xfId="1" applyNumberFormat="1" applyFont="1" applyFill="1" applyBorder="1" applyAlignment="1">
      <alignment horizontal="center" vertical="center"/>
    </xf>
    <xf numFmtId="0" fontId="15" fillId="0" borderId="6" xfId="0" applyFont="1" applyBorder="1" applyAlignment="1">
      <alignment horizontal="left" vertical="center" wrapText="1" indent="1" readingOrder="1"/>
    </xf>
    <xf numFmtId="164" fontId="15" fillId="0" borderId="6" xfId="1" applyNumberFormat="1" applyFont="1" applyFill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 wrapText="1" readingOrder="1"/>
    </xf>
    <xf numFmtId="167" fontId="13" fillId="2" borderId="32" xfId="3" applyNumberFormat="1" applyFont="1" applyFill="1" applyBorder="1"/>
    <xf numFmtId="165" fontId="13" fillId="2" borderId="32" xfId="2" applyNumberFormat="1" applyFont="1" applyFill="1" applyBorder="1" applyAlignment="1">
      <alignment horizontal="center" vertical="center"/>
    </xf>
    <xf numFmtId="167" fontId="10" fillId="5" borderId="0" xfId="3" applyNumberFormat="1" applyFont="1" applyFill="1" applyBorder="1" applyAlignment="1">
      <alignment horizontal="center"/>
    </xf>
    <xf numFmtId="165" fontId="25" fillId="5" borderId="0" xfId="0" applyNumberFormat="1" applyFont="1" applyFill="1" applyAlignment="1">
      <alignment horizontal="center" vertical="center" wrapText="1" readingOrder="1"/>
    </xf>
    <xf numFmtId="165" fontId="11" fillId="5" borderId="0" xfId="2" applyNumberFormat="1" applyFont="1" applyFill="1" applyBorder="1" applyAlignment="1">
      <alignment horizontal="center" vertical="center"/>
    </xf>
    <xf numFmtId="0" fontId="27" fillId="5" borderId="0" xfId="0" applyFont="1" applyFill="1" applyAlignment="1">
      <alignment horizontal="center" wrapText="1" readingOrder="1"/>
    </xf>
    <xf numFmtId="0" fontId="24" fillId="0" borderId="0" xfId="0" applyFont="1" applyAlignment="1">
      <alignment horizontal="center"/>
    </xf>
    <xf numFmtId="1" fontId="19" fillId="8" borderId="28" xfId="4" applyNumberFormat="1" applyFont="1" applyFill="1" applyBorder="1" applyAlignment="1">
      <alignment vertical="center" wrapText="1"/>
    </xf>
    <xf numFmtId="167" fontId="13" fillId="3" borderId="34" xfId="3" applyNumberFormat="1" applyFont="1" applyFill="1" applyBorder="1"/>
    <xf numFmtId="164" fontId="13" fillId="3" borderId="34" xfId="1" applyNumberFormat="1" applyFont="1" applyFill="1" applyBorder="1" applyAlignment="1">
      <alignment horizontal="center" vertical="center"/>
    </xf>
    <xf numFmtId="165" fontId="13" fillId="3" borderId="34" xfId="2" applyNumberFormat="1" applyFont="1" applyFill="1" applyBorder="1" applyAlignment="1">
      <alignment horizontal="center" vertical="center"/>
    </xf>
    <xf numFmtId="167" fontId="13" fillId="3" borderId="0" xfId="3" applyNumberFormat="1" applyFont="1" applyFill="1" applyBorder="1"/>
    <xf numFmtId="164" fontId="13" fillId="3" borderId="0" xfId="1" applyNumberFormat="1" applyFont="1" applyFill="1" applyBorder="1" applyAlignment="1">
      <alignment horizontal="center" vertical="center"/>
    </xf>
    <xf numFmtId="167" fontId="13" fillId="3" borderId="20" xfId="3" applyNumberFormat="1" applyFont="1" applyFill="1" applyBorder="1"/>
    <xf numFmtId="37" fontId="13" fillId="3" borderId="20" xfId="1" applyNumberFormat="1" applyFont="1" applyFill="1" applyBorder="1" applyAlignment="1">
      <alignment horizontal="center" vertical="center"/>
    </xf>
    <xf numFmtId="165" fontId="13" fillId="3" borderId="20" xfId="2" applyNumberFormat="1" applyFont="1" applyFill="1" applyBorder="1" applyAlignment="1">
      <alignment horizontal="center" vertical="center"/>
    </xf>
    <xf numFmtId="0" fontId="28" fillId="0" borderId="0" xfId="0" applyFont="1"/>
    <xf numFmtId="0" fontId="29" fillId="0" borderId="0" xfId="0" applyFont="1" applyAlignment="1">
      <alignment horizontal="left" vertical="center" indent="1"/>
    </xf>
    <xf numFmtId="37" fontId="15" fillId="0" borderId="0" xfId="1" applyNumberFormat="1" applyFont="1" applyFill="1" applyBorder="1" applyAlignment="1">
      <alignment horizontal="center" vertical="center"/>
    </xf>
    <xf numFmtId="37" fontId="13" fillId="3" borderId="0" xfId="1" applyNumberFormat="1" applyFont="1" applyFill="1" applyBorder="1" applyAlignment="1">
      <alignment horizontal="center" vertical="center"/>
    </xf>
    <xf numFmtId="167" fontId="13" fillId="0" borderId="0" xfId="3" applyNumberFormat="1" applyFont="1" applyFill="1" applyBorder="1"/>
    <xf numFmtId="37" fontId="13" fillId="0" borderId="0" xfId="1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horizontal="center" vertical="center"/>
    </xf>
    <xf numFmtId="165" fontId="10" fillId="9" borderId="31" xfId="2" applyNumberFormat="1" applyFont="1" applyFill="1" applyBorder="1" applyAlignment="1">
      <alignment horizontal="center"/>
    </xf>
    <xf numFmtId="0" fontId="30" fillId="3" borderId="30" xfId="0" applyFont="1" applyFill="1" applyBorder="1" applyAlignment="1">
      <alignment vertical="center"/>
    </xf>
    <xf numFmtId="164" fontId="30" fillId="3" borderId="30" xfId="0" applyNumberFormat="1" applyFont="1" applyFill="1" applyBorder="1" applyAlignment="1">
      <alignment horizontal="center" vertical="center"/>
    </xf>
    <xf numFmtId="165" fontId="30" fillId="3" borderId="30" xfId="0" applyNumberFormat="1" applyFont="1" applyFill="1" applyBorder="1" applyAlignment="1">
      <alignment horizontal="center" vertical="center"/>
    </xf>
    <xf numFmtId="167" fontId="10" fillId="9" borderId="16" xfId="3" applyNumberFormat="1" applyFont="1" applyFill="1" applyBorder="1"/>
    <xf numFmtId="174" fontId="10" fillId="9" borderId="16" xfId="1" applyNumberFormat="1" applyFont="1" applyFill="1" applyBorder="1" applyAlignment="1">
      <alignment horizontal="center"/>
    </xf>
    <xf numFmtId="165" fontId="10" fillId="9" borderId="16" xfId="2" applyNumberFormat="1" applyFont="1" applyFill="1" applyBorder="1" applyAlignment="1">
      <alignment horizontal="center"/>
    </xf>
    <xf numFmtId="37" fontId="10" fillId="9" borderId="16" xfId="1" applyNumberFormat="1" applyFont="1" applyFill="1" applyBorder="1" applyAlignment="1">
      <alignment horizontal="center"/>
    </xf>
    <xf numFmtId="0" fontId="30" fillId="3" borderId="0" xfId="0" applyFont="1" applyFill="1" applyAlignment="1">
      <alignment vertical="center"/>
    </xf>
    <xf numFmtId="164" fontId="30" fillId="3" borderId="0" xfId="0" applyNumberFormat="1" applyFont="1" applyFill="1" applyAlignment="1">
      <alignment horizontal="center" vertical="center"/>
    </xf>
    <xf numFmtId="165" fontId="30" fillId="3" borderId="0" xfId="0" applyNumberFormat="1" applyFont="1" applyFill="1" applyAlignment="1">
      <alignment horizontal="center" vertical="center"/>
    </xf>
    <xf numFmtId="0" fontId="31" fillId="5" borderId="0" xfId="9" applyFont="1" applyFill="1"/>
    <xf numFmtId="165" fontId="23" fillId="4" borderId="0" xfId="0" applyNumberFormat="1" applyFont="1" applyFill="1" applyAlignment="1">
      <alignment horizontal="center" vertical="center"/>
    </xf>
    <xf numFmtId="3" fontId="17" fillId="0" borderId="0" xfId="0" applyNumberFormat="1" applyFont="1" applyAlignment="1">
      <alignment horizontal="center"/>
    </xf>
    <xf numFmtId="167" fontId="10" fillId="9" borderId="13" xfId="3" applyNumberFormat="1" applyFont="1" applyFill="1" applyBorder="1"/>
    <xf numFmtId="174" fontId="10" fillId="9" borderId="13" xfId="1" applyNumberFormat="1" applyFont="1" applyFill="1" applyBorder="1" applyAlignment="1">
      <alignment horizontal="center"/>
    </xf>
    <xf numFmtId="165" fontId="10" fillId="9" borderId="13" xfId="2" applyNumberFormat="1" applyFont="1" applyFill="1" applyBorder="1" applyAlignment="1">
      <alignment horizontal="center"/>
    </xf>
    <xf numFmtId="0" fontId="29" fillId="4" borderId="0" xfId="0" applyFont="1" applyFill="1" applyAlignment="1">
      <alignment horizontal="left" vertical="center" indent="1"/>
    </xf>
    <xf numFmtId="164" fontId="29" fillId="0" borderId="0" xfId="0" applyNumberFormat="1" applyFont="1" applyAlignment="1">
      <alignment horizontal="center" vertical="center"/>
    </xf>
    <xf numFmtId="165" fontId="29" fillId="4" borderId="0" xfId="0" applyNumberFormat="1" applyFont="1" applyFill="1" applyAlignment="1">
      <alignment horizontal="center" vertical="center"/>
    </xf>
    <xf numFmtId="167" fontId="10" fillId="9" borderId="0" xfId="3" applyNumberFormat="1" applyFont="1" applyFill="1" applyBorder="1"/>
    <xf numFmtId="174" fontId="10" fillId="9" borderId="0" xfId="1" applyNumberFormat="1" applyFont="1" applyFill="1" applyBorder="1" applyAlignment="1">
      <alignment horizontal="center"/>
    </xf>
    <xf numFmtId="165" fontId="10" fillId="9" borderId="0" xfId="2" applyNumberFormat="1" applyFont="1" applyFill="1" applyBorder="1" applyAlignment="1">
      <alignment horizontal="center"/>
    </xf>
    <xf numFmtId="0" fontId="29" fillId="4" borderId="26" xfId="0" applyFont="1" applyFill="1" applyBorder="1" applyAlignment="1">
      <alignment horizontal="left" vertical="center" indent="1"/>
    </xf>
    <xf numFmtId="164" fontId="29" fillId="0" borderId="26" xfId="0" applyNumberFormat="1" applyFont="1" applyBorder="1" applyAlignment="1">
      <alignment horizontal="center" vertical="center"/>
    </xf>
    <xf numFmtId="165" fontId="29" fillId="4" borderId="26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12" fillId="0" borderId="19" xfId="5" applyFont="1" applyBorder="1" applyAlignment="1">
      <alignment horizontal="right"/>
    </xf>
    <xf numFmtId="0" fontId="12" fillId="9" borderId="20" xfId="5" applyFont="1" applyFill="1" applyBorder="1" applyAlignment="1">
      <alignment horizontal="center"/>
    </xf>
    <xf numFmtId="0" fontId="34" fillId="9" borderId="20" xfId="5" applyFont="1" applyFill="1" applyBorder="1" applyAlignment="1">
      <alignment horizontal="center"/>
    </xf>
    <xf numFmtId="169" fontId="34" fillId="9" borderId="20" xfId="5" applyNumberFormat="1" applyFont="1" applyFill="1" applyBorder="1" applyAlignment="1">
      <alignment horizontal="center"/>
    </xf>
    <xf numFmtId="169" fontId="34" fillId="9" borderId="21" xfId="5" applyNumberFormat="1" applyFont="1" applyFill="1" applyBorder="1" applyAlignment="1">
      <alignment horizontal="center"/>
    </xf>
    <xf numFmtId="0" fontId="35" fillId="0" borderId="0" xfId="0" applyFont="1"/>
    <xf numFmtId="0" fontId="12" fillId="0" borderId="22" xfId="5" applyFont="1" applyBorder="1" applyAlignment="1">
      <alignment horizontal="right"/>
    </xf>
    <xf numFmtId="0" fontId="34" fillId="9" borderId="0" xfId="5" applyFont="1" applyFill="1" applyAlignment="1">
      <alignment horizontal="center"/>
    </xf>
    <xf numFmtId="0" fontId="34" fillId="9" borderId="23" xfId="5" applyFont="1" applyFill="1" applyBorder="1" applyAlignment="1">
      <alignment horizontal="center"/>
    </xf>
    <xf numFmtId="0" fontId="12" fillId="9" borderId="0" xfId="5" applyFont="1" applyFill="1" applyAlignment="1">
      <alignment horizontal="center"/>
    </xf>
    <xf numFmtId="0" fontId="12" fillId="0" borderId="24" xfId="5" applyFont="1" applyBorder="1" applyAlignment="1">
      <alignment horizontal="right"/>
    </xf>
    <xf numFmtId="0" fontId="12" fillId="9" borderId="16" xfId="5" applyFont="1" applyFill="1" applyBorder="1" applyAlignment="1">
      <alignment horizontal="center"/>
    </xf>
    <xf numFmtId="0" fontId="34" fillId="9" borderId="16" xfId="5" applyFont="1" applyFill="1" applyBorder="1" applyAlignment="1">
      <alignment horizontal="center"/>
    </xf>
    <xf numFmtId="0" fontId="34" fillId="9" borderId="25" xfId="5" applyFont="1" applyFill="1" applyBorder="1" applyAlignment="1">
      <alignment horizontal="center"/>
    </xf>
    <xf numFmtId="167" fontId="17" fillId="0" borderId="0" xfId="1" applyNumberFormat="1" applyFont="1"/>
    <xf numFmtId="167" fontId="21" fillId="0" borderId="2" xfId="1" applyNumberFormat="1" applyFont="1" applyBorder="1" applyAlignment="1">
      <alignment vertical="center"/>
    </xf>
    <xf numFmtId="165" fontId="17" fillId="0" borderId="0" xfId="2" applyNumberFormat="1" applyFont="1" applyAlignment="1">
      <alignment horizontal="center"/>
    </xf>
    <xf numFmtId="0" fontId="17" fillId="5" borderId="27" xfId="0" applyFont="1" applyFill="1" applyBorder="1"/>
    <xf numFmtId="0" fontId="17" fillId="5" borderId="0" xfId="0" applyFont="1" applyFill="1"/>
    <xf numFmtId="1" fontId="10" fillId="8" borderId="10" xfId="4" applyNumberFormat="1" applyFont="1" applyFill="1" applyBorder="1" applyAlignment="1">
      <alignment vertical="center" wrapText="1"/>
    </xf>
    <xf numFmtId="0" fontId="13" fillId="3" borderId="31" xfId="6" applyFont="1" applyFill="1" applyBorder="1" applyAlignment="1">
      <alignment vertical="center"/>
    </xf>
    <xf numFmtId="37" fontId="13" fillId="3" borderId="31" xfId="1" applyNumberFormat="1" applyFont="1" applyFill="1" applyBorder="1" applyAlignment="1">
      <alignment horizontal="center" vertical="center"/>
    </xf>
    <xf numFmtId="165" fontId="13" fillId="3" borderId="31" xfId="2" applyNumberFormat="1" applyFont="1" applyFill="1" applyBorder="1" applyAlignment="1">
      <alignment horizontal="center" vertical="center"/>
    </xf>
    <xf numFmtId="167" fontId="17" fillId="0" borderId="0" xfId="0" applyNumberFormat="1" applyFont="1"/>
    <xf numFmtId="0" fontId="15" fillId="5" borderId="0" xfId="6" applyFont="1" applyFill="1" applyAlignment="1">
      <alignment horizontal="left" vertical="center" indent="2"/>
    </xf>
    <xf numFmtId="37" fontId="15" fillId="5" borderId="0" xfId="1" applyNumberFormat="1" applyFont="1" applyFill="1" applyBorder="1" applyAlignment="1">
      <alignment horizontal="center" vertical="center"/>
    </xf>
    <xf numFmtId="165" fontId="15" fillId="5" borderId="0" xfId="2" applyNumberFormat="1" applyFont="1" applyFill="1" applyBorder="1" applyAlignment="1">
      <alignment horizontal="center" vertical="center"/>
    </xf>
    <xf numFmtId="0" fontId="13" fillId="0" borderId="12" xfId="6" applyFont="1" applyBorder="1" applyAlignment="1">
      <alignment vertical="center"/>
    </xf>
    <xf numFmtId="37" fontId="13" fillId="0" borderId="12" xfId="1" applyNumberFormat="1" applyFont="1" applyFill="1" applyBorder="1" applyAlignment="1">
      <alignment horizontal="center" vertical="center"/>
    </xf>
    <xf numFmtId="165" fontId="13" fillId="0" borderId="12" xfId="2" applyNumberFormat="1" applyFont="1" applyFill="1" applyBorder="1" applyAlignment="1">
      <alignment horizontal="center" vertical="center"/>
    </xf>
    <xf numFmtId="0" fontId="13" fillId="0" borderId="26" xfId="6" applyFont="1" applyBorder="1" applyAlignment="1">
      <alignment vertical="center"/>
    </xf>
    <xf numFmtId="37" fontId="13" fillId="0" borderId="26" xfId="1" applyNumberFormat="1" applyFont="1" applyFill="1" applyBorder="1" applyAlignment="1">
      <alignment horizontal="center" vertical="center"/>
    </xf>
    <xf numFmtId="165" fontId="13" fillId="0" borderId="26" xfId="2" applyNumberFormat="1" applyFont="1" applyFill="1" applyBorder="1" applyAlignment="1">
      <alignment horizontal="center" vertical="center"/>
    </xf>
    <xf numFmtId="0" fontId="13" fillId="5" borderId="26" xfId="6" applyFont="1" applyFill="1" applyBorder="1" applyAlignment="1">
      <alignment vertical="center"/>
    </xf>
    <xf numFmtId="37" fontId="13" fillId="5" borderId="26" xfId="1" applyNumberFormat="1" applyFont="1" applyFill="1" applyBorder="1" applyAlignment="1">
      <alignment horizontal="center" vertical="center"/>
    </xf>
    <xf numFmtId="165" fontId="13" fillId="5" borderId="26" xfId="2" applyNumberFormat="1" applyFont="1" applyFill="1" applyBorder="1" applyAlignment="1">
      <alignment horizontal="center" vertical="center"/>
    </xf>
    <xf numFmtId="0" fontId="13" fillId="5" borderId="0" xfId="6" applyFont="1" applyFill="1" applyAlignment="1">
      <alignment horizontal="left" vertical="center" indent="1"/>
    </xf>
    <xf numFmtId="37" fontId="13" fillId="5" borderId="0" xfId="1" applyNumberFormat="1" applyFont="1" applyFill="1" applyBorder="1" applyAlignment="1">
      <alignment horizontal="center" vertical="center"/>
    </xf>
    <xf numFmtId="165" fontId="13" fillId="5" borderId="0" xfId="2" applyNumberFormat="1" applyFont="1" applyFill="1" applyBorder="1" applyAlignment="1">
      <alignment horizontal="center" vertical="center"/>
    </xf>
    <xf numFmtId="0" fontId="13" fillId="0" borderId="20" xfId="6" applyFont="1" applyBorder="1" applyAlignment="1">
      <alignment vertical="center" wrapText="1"/>
    </xf>
    <xf numFmtId="37" fontId="13" fillId="0" borderId="20" xfId="1" applyNumberFormat="1" applyFont="1" applyFill="1" applyBorder="1" applyAlignment="1">
      <alignment horizontal="center" vertical="center" wrapText="1"/>
    </xf>
    <xf numFmtId="165" fontId="13" fillId="0" borderId="20" xfId="2" applyNumberFormat="1" applyFont="1" applyFill="1" applyBorder="1" applyAlignment="1">
      <alignment horizontal="center" vertical="center" wrapText="1"/>
    </xf>
    <xf numFmtId="0" fontId="15" fillId="5" borderId="0" xfId="6" applyFont="1" applyFill="1" applyAlignment="1">
      <alignment horizontal="left" vertical="center" indent="1"/>
    </xf>
    <xf numFmtId="37" fontId="13" fillId="3" borderId="16" xfId="1" applyNumberFormat="1" applyFont="1" applyFill="1" applyBorder="1" applyAlignment="1">
      <alignment horizontal="center" vertical="center" wrapText="1"/>
    </xf>
    <xf numFmtId="165" fontId="13" fillId="3" borderId="16" xfId="2" applyNumberFormat="1" applyFont="1" applyFill="1" applyBorder="1" applyAlignment="1">
      <alignment horizontal="center" vertical="center" wrapText="1"/>
    </xf>
    <xf numFmtId="0" fontId="13" fillId="0" borderId="0" xfId="6" applyFont="1" applyAlignment="1">
      <alignment vertical="center" wrapText="1"/>
    </xf>
    <xf numFmtId="37" fontId="13" fillId="0" borderId="0" xfId="1" applyNumberFormat="1" applyFont="1" applyFill="1" applyBorder="1" applyAlignment="1">
      <alignment horizontal="center" vertical="center" wrapText="1"/>
    </xf>
    <xf numFmtId="165" fontId="13" fillId="0" borderId="0" xfId="2" applyNumberFormat="1" applyFont="1" applyFill="1" applyBorder="1" applyAlignment="1">
      <alignment horizontal="center" vertical="center" wrapText="1"/>
    </xf>
    <xf numFmtId="37" fontId="10" fillId="9" borderId="16" xfId="1" applyNumberFormat="1" applyFont="1" applyFill="1" applyBorder="1" applyAlignment="1">
      <alignment horizontal="center" vertical="center"/>
    </xf>
    <xf numFmtId="165" fontId="10" fillId="9" borderId="16" xfId="2" applyNumberFormat="1" applyFont="1" applyFill="1" applyBorder="1" applyAlignment="1">
      <alignment horizontal="center" vertical="center"/>
    </xf>
    <xf numFmtId="167" fontId="22" fillId="0" borderId="0" xfId="0" applyNumberFormat="1" applyFont="1"/>
    <xf numFmtId="165" fontId="22" fillId="0" borderId="0" xfId="2" applyNumberFormat="1" applyFont="1" applyAlignment="1">
      <alignment horizontal="center"/>
    </xf>
    <xf numFmtId="175" fontId="22" fillId="0" borderId="0" xfId="2" applyNumberFormat="1" applyFont="1" applyAlignment="1">
      <alignment horizontal="center"/>
    </xf>
    <xf numFmtId="0" fontId="22" fillId="0" borderId="1" xfId="0" applyFont="1" applyBorder="1"/>
    <xf numFmtId="37" fontId="17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2" xfId="0" applyFont="1" applyBorder="1" applyAlignment="1">
      <alignment horizontal="left" vertical="center"/>
    </xf>
    <xf numFmtId="0" fontId="37" fillId="0" borderId="2" xfId="0" applyFont="1" applyBorder="1" applyAlignment="1">
      <alignment vertical="center"/>
    </xf>
    <xf numFmtId="174" fontId="13" fillId="2" borderId="32" xfId="1" applyNumberFormat="1" applyFont="1" applyFill="1" applyBorder="1" applyAlignment="1">
      <alignment horizontal="center" vertical="center"/>
    </xf>
    <xf numFmtId="37" fontId="15" fillId="4" borderId="5" xfId="1" applyNumberFormat="1" applyFont="1" applyFill="1" applyBorder="1" applyAlignment="1">
      <alignment horizontal="center" vertical="center"/>
    </xf>
    <xf numFmtId="174" fontId="15" fillId="4" borderId="5" xfId="1" applyNumberFormat="1" applyFont="1" applyFill="1" applyBorder="1" applyAlignment="1">
      <alignment horizontal="center" vertical="center"/>
    </xf>
    <xf numFmtId="37" fontId="10" fillId="9" borderId="31" xfId="1" applyNumberFormat="1" applyFont="1" applyFill="1" applyBorder="1" applyAlignment="1">
      <alignment horizontal="center"/>
    </xf>
    <xf numFmtId="174" fontId="10" fillId="9" borderId="31" xfId="1" applyNumberFormat="1" applyFont="1" applyFill="1" applyBorder="1" applyAlignment="1">
      <alignment horizontal="center"/>
    </xf>
    <xf numFmtId="167" fontId="13" fillId="2" borderId="32" xfId="3" applyNumberFormat="1" applyFont="1" applyFill="1" applyBorder="1" applyAlignment="1">
      <alignment wrapText="1"/>
    </xf>
    <xf numFmtId="1" fontId="7" fillId="8" borderId="0" xfId="4" applyNumberFormat="1" applyFont="1" applyFill="1" applyAlignment="1">
      <alignment horizontal="left" vertical="center" wrapText="1"/>
    </xf>
    <xf numFmtId="1" fontId="7" fillId="8" borderId="0" xfId="4" applyNumberFormat="1" applyFont="1" applyFill="1" applyAlignment="1">
      <alignment horizontal="center" vertical="center" wrapText="1"/>
    </xf>
    <xf numFmtId="1" fontId="7" fillId="0" borderId="0" xfId="4" applyNumberFormat="1" applyFont="1" applyAlignment="1">
      <alignment horizontal="left" vertical="center" wrapText="1"/>
    </xf>
    <xf numFmtId="1" fontId="7" fillId="0" borderId="0" xfId="4" applyNumberFormat="1" applyFont="1" applyAlignment="1">
      <alignment horizontal="center" vertical="center" wrapText="1"/>
    </xf>
    <xf numFmtId="1" fontId="34" fillId="8" borderId="28" xfId="4" applyNumberFormat="1" applyFont="1" applyFill="1" applyBorder="1" applyAlignment="1">
      <alignment vertical="center" wrapText="1"/>
    </xf>
    <xf numFmtId="1" fontId="12" fillId="8" borderId="38" xfId="4" applyNumberFormat="1" applyFont="1" applyFill="1" applyBorder="1" applyAlignment="1">
      <alignment vertical="center" wrapText="1"/>
    </xf>
    <xf numFmtId="14" fontId="11" fillId="9" borderId="39" xfId="0" applyNumberFormat="1" applyFont="1" applyFill="1" applyBorder="1" applyAlignment="1">
      <alignment horizontal="center" vertical="center"/>
    </xf>
    <xf numFmtId="14" fontId="11" fillId="9" borderId="40" xfId="0" applyNumberFormat="1" applyFont="1" applyFill="1" applyBorder="1" applyAlignment="1">
      <alignment horizontal="center" vertical="center"/>
    </xf>
    <xf numFmtId="37" fontId="13" fillId="3" borderId="14" xfId="1" applyNumberFormat="1" applyFont="1" applyFill="1" applyBorder="1" applyAlignment="1">
      <alignment horizontal="center" vertical="center"/>
    </xf>
    <xf numFmtId="167" fontId="13" fillId="0" borderId="15" xfId="3" applyNumberFormat="1" applyFont="1" applyFill="1" applyBorder="1" applyAlignment="1">
      <alignment horizontal="left" indent="1"/>
    </xf>
    <xf numFmtId="37" fontId="13" fillId="0" borderId="15" xfId="1" applyNumberFormat="1" applyFont="1" applyFill="1" applyBorder="1" applyAlignment="1">
      <alignment horizontal="center" vertical="center"/>
    </xf>
    <xf numFmtId="37" fontId="10" fillId="9" borderId="13" xfId="1" applyNumberFormat="1" applyFont="1" applyFill="1" applyBorder="1" applyAlignment="1">
      <alignment horizontal="center"/>
    </xf>
    <xf numFmtId="37" fontId="10" fillId="9" borderId="0" xfId="1" applyNumberFormat="1" applyFont="1" applyFill="1" applyBorder="1" applyAlignment="1">
      <alignment horizontal="center"/>
    </xf>
    <xf numFmtId="0" fontId="7" fillId="0" borderId="0" xfId="11" applyFont="1" applyAlignment="1">
      <alignment horizontal="left" vertical="center"/>
    </xf>
    <xf numFmtId="14" fontId="11" fillId="9" borderId="8" xfId="0" applyNumberFormat="1" applyFont="1" applyFill="1" applyBorder="1" applyAlignment="1">
      <alignment horizontal="center" vertical="center"/>
    </xf>
    <xf numFmtId="14" fontId="11" fillId="9" borderId="29" xfId="0" applyNumberFormat="1" applyFont="1" applyFill="1" applyBorder="1" applyAlignment="1">
      <alignment horizontal="center" vertical="center"/>
    </xf>
    <xf numFmtId="165" fontId="6" fillId="0" borderId="0" xfId="2" applyNumberFormat="1" applyFont="1"/>
    <xf numFmtId="0" fontId="15" fillId="0" borderId="5" xfId="0" applyFont="1" applyBorder="1" applyAlignment="1">
      <alignment vertical="center" wrapText="1" readingOrder="1"/>
    </xf>
    <xf numFmtId="169" fontId="10" fillId="9" borderId="31" xfId="1" applyNumberFormat="1" applyFont="1" applyFill="1" applyBorder="1" applyAlignment="1">
      <alignment horizontal="center"/>
    </xf>
    <xf numFmtId="164" fontId="10" fillId="9" borderId="31" xfId="1" applyNumberFormat="1" applyFont="1" applyFill="1" applyBorder="1" applyAlignment="1">
      <alignment horizontal="center"/>
    </xf>
    <xf numFmtId="0" fontId="38" fillId="9" borderId="0" xfId="0" applyFont="1" applyFill="1" applyAlignment="1">
      <alignment horizontal="center" vertical="center" wrapText="1"/>
    </xf>
    <xf numFmtId="14" fontId="38" fillId="9" borderId="0" xfId="0" applyNumberFormat="1" applyFont="1" applyFill="1" applyAlignment="1">
      <alignment horizontal="center" vertical="center" wrapText="1"/>
    </xf>
    <xf numFmtId="164" fontId="13" fillId="3" borderId="16" xfId="1" applyNumberFormat="1" applyFont="1" applyFill="1" applyBorder="1" applyAlignment="1">
      <alignment horizontal="center" vertical="center"/>
    </xf>
    <xf numFmtId="14" fontId="15" fillId="4" borderId="5" xfId="1" applyNumberFormat="1" applyFont="1" applyFill="1" applyBorder="1" applyAlignment="1">
      <alignment horizontal="center" vertical="center"/>
    </xf>
    <xf numFmtId="37" fontId="35" fillId="0" borderId="0" xfId="0" applyNumberFormat="1" applyFont="1" applyAlignment="1">
      <alignment horizontal="center"/>
    </xf>
    <xf numFmtId="4" fontId="35" fillId="0" borderId="0" xfId="0" applyNumberFormat="1" applyFont="1" applyAlignment="1">
      <alignment horizontal="center" vertical="center"/>
    </xf>
    <xf numFmtId="171" fontId="35" fillId="0" borderId="0" xfId="0" applyNumberFormat="1" applyFont="1" applyAlignment="1">
      <alignment horizontal="center"/>
    </xf>
    <xf numFmtId="0" fontId="8" fillId="0" borderId="0" xfId="4" applyFont="1"/>
    <xf numFmtId="0" fontId="39" fillId="0" borderId="0" xfId="6" applyFont="1"/>
    <xf numFmtId="37" fontId="6" fillId="0" borderId="0" xfId="0" applyNumberFormat="1" applyFont="1"/>
    <xf numFmtId="164" fontId="13" fillId="3" borderId="31" xfId="1" applyNumberFormat="1" applyFont="1" applyFill="1" applyBorder="1" applyAlignment="1">
      <alignment horizontal="center" vertical="center"/>
    </xf>
    <xf numFmtId="164" fontId="15" fillId="5" borderId="0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164" fontId="13" fillId="0" borderId="12" xfId="1" applyNumberFormat="1" applyFont="1" applyFill="1" applyBorder="1" applyAlignment="1">
      <alignment horizontal="center" vertical="center"/>
    </xf>
    <xf numFmtId="164" fontId="13" fillId="0" borderId="20" xfId="1" applyNumberFormat="1" applyFont="1" applyFill="1" applyBorder="1" applyAlignment="1">
      <alignment horizontal="center" vertical="center"/>
    </xf>
    <xf numFmtId="164" fontId="13" fillId="0" borderId="26" xfId="1" applyNumberFormat="1" applyFont="1" applyFill="1" applyBorder="1" applyAlignment="1">
      <alignment horizontal="center" vertical="center"/>
    </xf>
    <xf numFmtId="164" fontId="13" fillId="5" borderId="26" xfId="1" applyNumberFormat="1" applyFont="1" applyFill="1" applyBorder="1" applyAlignment="1">
      <alignment horizontal="center" vertical="center"/>
    </xf>
    <xf numFmtId="165" fontId="15" fillId="4" borderId="5" xfId="2" applyNumberFormat="1" applyFont="1" applyFill="1" applyBorder="1" applyAlignment="1">
      <alignment horizontal="center" vertical="center"/>
    </xf>
    <xf numFmtId="164" fontId="10" fillId="9" borderId="16" xfId="1" applyNumberFormat="1" applyFont="1" applyFill="1" applyBorder="1" applyAlignment="1">
      <alignment horizontal="center" vertical="center"/>
    </xf>
    <xf numFmtId="0" fontId="7" fillId="10" borderId="0" xfId="0" applyFont="1" applyFill="1"/>
    <xf numFmtId="43" fontId="7" fillId="10" borderId="0" xfId="1" applyFont="1" applyFill="1"/>
    <xf numFmtId="3" fontId="7" fillId="10" borderId="0" xfId="0" applyNumberFormat="1" applyFont="1" applyFill="1"/>
    <xf numFmtId="167" fontId="6" fillId="0" borderId="0" xfId="1" applyNumberFormat="1" applyFont="1"/>
    <xf numFmtId="0" fontId="13" fillId="3" borderId="16" xfId="6" applyFont="1" applyFill="1" applyBorder="1" applyAlignment="1">
      <alignment vertical="center"/>
    </xf>
    <xf numFmtId="167" fontId="15" fillId="0" borderId="6" xfId="1" applyNumberFormat="1" applyFont="1" applyBorder="1" applyAlignment="1">
      <alignment vertical="center" wrapText="1" readingOrder="1"/>
    </xf>
    <xf numFmtId="167" fontId="15" fillId="0" borderId="5" xfId="1" applyNumberFormat="1" applyFont="1" applyBorder="1" applyAlignment="1">
      <alignment vertical="center" wrapText="1" readingOrder="1"/>
    </xf>
    <xf numFmtId="167" fontId="10" fillId="9" borderId="31" xfId="1" applyNumberFormat="1" applyFont="1" applyFill="1" applyBorder="1" applyAlignment="1">
      <alignment horizontal="center"/>
    </xf>
    <xf numFmtId="167" fontId="10" fillId="9" borderId="13" xfId="1" applyNumberFormat="1" applyFont="1" applyFill="1" applyBorder="1" applyAlignment="1">
      <alignment horizontal="center"/>
    </xf>
    <xf numFmtId="167" fontId="10" fillId="9" borderId="0" xfId="1" applyNumberFormat="1" applyFont="1" applyFill="1" applyBorder="1" applyAlignment="1">
      <alignment horizontal="center"/>
    </xf>
    <xf numFmtId="167" fontId="10" fillId="9" borderId="16" xfId="1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 vertical="center"/>
    </xf>
    <xf numFmtId="0" fontId="13" fillId="3" borderId="20" xfId="6" applyFont="1" applyFill="1" applyBorder="1" applyAlignment="1">
      <alignment vertical="center"/>
    </xf>
    <xf numFmtId="0" fontId="13" fillId="3" borderId="16" xfId="6" applyFont="1" applyFill="1" applyBorder="1" applyAlignment="1">
      <alignment horizontal="left" vertical="center" indent="1"/>
    </xf>
    <xf numFmtId="37" fontId="15" fillId="0" borderId="5" xfId="1" applyNumberFormat="1" applyFont="1" applyBorder="1" applyAlignment="1">
      <alignment vertical="center" wrapText="1" readingOrder="1"/>
    </xf>
    <xf numFmtId="174" fontId="15" fillId="0" borderId="5" xfId="1" applyNumberFormat="1" applyFont="1" applyBorder="1" applyAlignment="1">
      <alignment vertical="center" wrapText="1" readingOrder="1"/>
    </xf>
    <xf numFmtId="0" fontId="6" fillId="0" borderId="41" xfId="0" applyFont="1" applyBorder="1" applyAlignment="1">
      <alignment horizontal="center" vertical="center"/>
    </xf>
    <xf numFmtId="14" fontId="11" fillId="9" borderId="9" xfId="0" applyNumberFormat="1" applyFont="1" applyFill="1" applyBorder="1" applyAlignment="1">
      <alignment horizontal="center" vertical="center"/>
    </xf>
    <xf numFmtId="14" fontId="11" fillId="9" borderId="12" xfId="0" applyNumberFormat="1" applyFont="1" applyFill="1" applyBorder="1" applyAlignment="1">
      <alignment horizontal="center" vertical="center"/>
    </xf>
    <xf numFmtId="167" fontId="13" fillId="3" borderId="31" xfId="1" applyNumberFormat="1" applyFont="1" applyFill="1" applyBorder="1" applyAlignment="1">
      <alignment vertical="center"/>
    </xf>
    <xf numFmtId="0" fontId="13" fillId="3" borderId="31" xfId="14" applyFont="1" applyFill="1" applyBorder="1" applyAlignment="1">
      <alignment vertical="center"/>
    </xf>
    <xf numFmtId="0" fontId="15" fillId="5" borderId="0" xfId="14" applyFont="1" applyFill="1" applyAlignment="1">
      <alignment horizontal="left" vertical="center" indent="2"/>
    </xf>
    <xf numFmtId="0" fontId="13" fillId="0" borderId="12" xfId="14" applyFont="1" applyBorder="1" applyAlignment="1">
      <alignment vertical="center"/>
    </xf>
    <xf numFmtId="0" fontId="13" fillId="0" borderId="26" xfId="14" applyFont="1" applyBorder="1" applyAlignment="1">
      <alignment vertical="center"/>
    </xf>
    <xf numFmtId="0" fontId="13" fillId="5" borderId="26" xfId="14" applyFont="1" applyFill="1" applyBorder="1" applyAlignment="1">
      <alignment vertical="center"/>
    </xf>
    <xf numFmtId="0" fontId="10" fillId="9" borderId="16" xfId="8" applyFont="1" applyFill="1" applyBorder="1" applyAlignment="1">
      <alignment vertical="center"/>
    </xf>
    <xf numFmtId="0" fontId="10" fillId="9" borderId="16" xfId="14" applyFont="1" applyFill="1" applyBorder="1" applyAlignment="1">
      <alignment vertical="center"/>
    </xf>
    <xf numFmtId="0" fontId="13" fillId="3" borderId="16" xfId="6" applyFont="1" applyFill="1" applyBorder="1" applyAlignment="1">
      <alignment vertical="top" wrapText="1"/>
    </xf>
    <xf numFmtId="0" fontId="13" fillId="3" borderId="31" xfId="14" applyFont="1" applyFill="1" applyBorder="1" applyAlignment="1">
      <alignment vertical="top"/>
    </xf>
    <xf numFmtId="0" fontId="15" fillId="5" borderId="0" xfId="14" applyFont="1" applyFill="1" applyAlignment="1">
      <alignment horizontal="left" vertical="top"/>
    </xf>
    <xf numFmtId="0" fontId="13" fillId="0" borderId="12" xfId="14" applyFont="1" applyBorder="1" applyAlignment="1">
      <alignment vertical="top"/>
    </xf>
    <xf numFmtId="0" fontId="13" fillId="0" borderId="26" xfId="14" applyFont="1" applyBorder="1" applyAlignment="1">
      <alignment vertical="top"/>
    </xf>
    <xf numFmtId="0" fontId="13" fillId="5" borderId="26" xfId="14" applyFont="1" applyFill="1" applyBorder="1" applyAlignment="1">
      <alignment vertical="top"/>
    </xf>
    <xf numFmtId="0" fontId="13" fillId="5" borderId="0" xfId="14" applyFont="1" applyFill="1" applyAlignment="1">
      <alignment horizontal="left" vertical="top"/>
    </xf>
    <xf numFmtId="0" fontId="13" fillId="0" borderId="20" xfId="14" applyFont="1" applyBorder="1" applyAlignment="1">
      <alignment vertical="top" wrapText="1"/>
    </xf>
    <xf numFmtId="0" fontId="13" fillId="3" borderId="16" xfId="14" applyFont="1" applyFill="1" applyBorder="1" applyAlignment="1">
      <alignment vertical="top" wrapText="1"/>
    </xf>
    <xf numFmtId="0" fontId="13" fillId="0" borderId="0" xfId="14" applyFont="1" applyAlignment="1">
      <alignment vertical="top" wrapText="1"/>
    </xf>
    <xf numFmtId="0" fontId="10" fillId="9" borderId="16" xfId="14" applyFont="1" applyFill="1" applyBorder="1" applyAlignment="1">
      <alignment vertical="top"/>
    </xf>
    <xf numFmtId="37" fontId="17" fillId="0" borderId="0" xfId="0" applyNumberFormat="1" applyFont="1"/>
    <xf numFmtId="170" fontId="40" fillId="5" borderId="0" xfId="10" applyNumberFormat="1" applyFont="1" applyFill="1" applyBorder="1" applyAlignment="1">
      <alignment horizontal="center" vertical="center"/>
    </xf>
    <xf numFmtId="170" fontId="40" fillId="3" borderId="0" xfId="10" applyNumberFormat="1" applyFont="1" applyFill="1" applyBorder="1" applyAlignment="1">
      <alignment horizontal="center" vertical="center"/>
    </xf>
    <xf numFmtId="166" fontId="10" fillId="9" borderId="16" xfId="1" applyNumberFormat="1" applyFont="1" applyFill="1" applyBorder="1" applyAlignment="1">
      <alignment horizontal="center"/>
    </xf>
    <xf numFmtId="0" fontId="41" fillId="0" borderId="0" xfId="6" applyFont="1" applyAlignment="1">
      <alignment vertical="center"/>
    </xf>
    <xf numFmtId="0" fontId="31" fillId="0" borderId="0" xfId="6" applyFont="1" applyAlignment="1">
      <alignment vertical="center"/>
    </xf>
    <xf numFmtId="0" fontId="41" fillId="0" borderId="0" xfId="6" applyFont="1" applyAlignment="1">
      <alignment horizontal="center" vertical="center"/>
    </xf>
    <xf numFmtId="0" fontId="41" fillId="5" borderId="0" xfId="6" applyFont="1" applyFill="1" applyAlignment="1">
      <alignment vertical="center"/>
    </xf>
    <xf numFmtId="172" fontId="10" fillId="5" borderId="0" xfId="8" applyNumberFormat="1" applyFont="1" applyFill="1" applyAlignment="1">
      <alignment horizontal="center" vertical="center" wrapText="1"/>
    </xf>
    <xf numFmtId="0" fontId="41" fillId="5" borderId="0" xfId="7" applyFont="1" applyFill="1" applyAlignment="1">
      <alignment vertical="center"/>
    </xf>
    <xf numFmtId="170" fontId="31" fillId="5" borderId="0" xfId="10" applyNumberFormat="1" applyFont="1" applyFill="1" applyBorder="1" applyAlignment="1">
      <alignment horizontal="center" vertical="center"/>
    </xf>
    <xf numFmtId="0" fontId="26" fillId="5" borderId="0" xfId="8" applyFont="1" applyFill="1" applyAlignment="1">
      <alignment horizontal="left" vertical="center" wrapText="1"/>
    </xf>
    <xf numFmtId="41" fontId="41" fillId="5" borderId="0" xfId="6" applyNumberFormat="1" applyFont="1" applyFill="1" applyAlignment="1">
      <alignment vertical="center"/>
    </xf>
    <xf numFmtId="165" fontId="41" fillId="5" borderId="0" xfId="13" applyNumberFormat="1" applyFont="1" applyFill="1" applyBorder="1" applyAlignment="1">
      <alignment horizontal="left" vertical="center"/>
    </xf>
    <xf numFmtId="173" fontId="26" fillId="5" borderId="0" xfId="10" applyNumberFormat="1" applyFont="1" applyFill="1" applyBorder="1" applyAlignment="1">
      <alignment horizontal="center" vertical="center"/>
    </xf>
    <xf numFmtId="170" fontId="10" fillId="5" borderId="0" xfId="10" applyNumberFormat="1" applyFont="1" applyFill="1" applyBorder="1" applyAlignment="1">
      <alignment horizontal="center" vertical="center"/>
    </xf>
    <xf numFmtId="37" fontId="41" fillId="5" borderId="0" xfId="6" applyNumberFormat="1" applyFont="1" applyFill="1" applyAlignment="1">
      <alignment horizontal="center" vertical="center"/>
    </xf>
    <xf numFmtId="0" fontId="41" fillId="5" borderId="0" xfId="6" applyFont="1" applyFill="1" applyAlignment="1">
      <alignment horizontal="center" vertical="center"/>
    </xf>
    <xf numFmtId="164" fontId="13" fillId="2" borderId="42" xfId="1" applyNumberFormat="1" applyFont="1" applyFill="1" applyBorder="1" applyAlignment="1">
      <alignment horizontal="left" vertical="center"/>
    </xf>
    <xf numFmtId="164" fontId="13" fillId="2" borderId="42" xfId="1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 vertical="center" readingOrder="1"/>
    </xf>
    <xf numFmtId="37" fontId="15" fillId="4" borderId="6" xfId="1" applyNumberFormat="1" applyFont="1" applyFill="1" applyBorder="1" applyAlignment="1">
      <alignment horizontal="center" vertical="center"/>
    </xf>
    <xf numFmtId="14" fontId="15" fillId="4" borderId="6" xfId="1" applyNumberFormat="1" applyFont="1" applyFill="1" applyBorder="1" applyAlignment="1">
      <alignment horizontal="center" vertical="center"/>
    </xf>
    <xf numFmtId="164" fontId="15" fillId="4" borderId="6" xfId="1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 vertical="center" readingOrder="1"/>
    </xf>
    <xf numFmtId="0" fontId="15" fillId="0" borderId="5" xfId="0" applyFont="1" applyBorder="1" applyAlignment="1">
      <alignment horizontal="left" vertical="center" readingOrder="1"/>
    </xf>
    <xf numFmtId="0" fontId="13" fillId="3" borderId="5" xfId="0" applyFont="1" applyFill="1" applyBorder="1" applyAlignment="1">
      <alignment horizontal="left" vertical="center" readingOrder="1"/>
    </xf>
    <xf numFmtId="37" fontId="13" fillId="3" borderId="5" xfId="1" applyNumberFormat="1" applyFont="1" applyFill="1" applyBorder="1" applyAlignment="1">
      <alignment horizontal="center" vertical="center"/>
    </xf>
    <xf numFmtId="14" fontId="13" fillId="3" borderId="5" xfId="1" applyNumberFormat="1" applyFont="1" applyFill="1" applyBorder="1" applyAlignment="1">
      <alignment horizontal="center" vertical="center"/>
    </xf>
    <xf numFmtId="164" fontId="13" fillId="3" borderId="5" xfId="1" applyNumberFormat="1" applyFont="1" applyFill="1" applyBorder="1" applyAlignment="1">
      <alignment horizontal="center" vertical="center"/>
    </xf>
    <xf numFmtId="167" fontId="10" fillId="9" borderId="31" xfId="3" applyNumberFormat="1" applyFont="1" applyFill="1" applyBorder="1" applyAlignment="1"/>
    <xf numFmtId="167" fontId="10" fillId="9" borderId="13" xfId="3" applyNumberFormat="1" applyFont="1" applyFill="1" applyBorder="1" applyAlignment="1"/>
    <xf numFmtId="166" fontId="10" fillId="9" borderId="13" xfId="1" applyNumberFormat="1" applyFont="1" applyFill="1" applyBorder="1" applyAlignment="1">
      <alignment horizontal="center"/>
    </xf>
    <xf numFmtId="167" fontId="10" fillId="9" borderId="16" xfId="3" applyNumberFormat="1" applyFont="1" applyFill="1" applyBorder="1" applyAlignment="1"/>
    <xf numFmtId="37" fontId="29" fillId="0" borderId="0" xfId="1" applyNumberFormat="1" applyFont="1"/>
    <xf numFmtId="37" fontId="17" fillId="0" borderId="0" xfId="1" applyNumberFormat="1" applyFont="1"/>
    <xf numFmtId="43" fontId="17" fillId="0" borderId="0" xfId="1" applyFont="1"/>
    <xf numFmtId="0" fontId="2" fillId="0" borderId="0" xfId="0" applyFont="1" applyAlignment="1">
      <alignment wrapText="1"/>
    </xf>
    <xf numFmtId="0" fontId="12" fillId="0" borderId="19" xfId="5" applyFont="1" applyBorder="1" applyAlignment="1">
      <alignment horizontal="right" wrapText="1"/>
    </xf>
    <xf numFmtId="0" fontId="12" fillId="0" borderId="22" xfId="5" applyFont="1" applyBorder="1" applyAlignment="1">
      <alignment horizontal="right" wrapText="1"/>
    </xf>
    <xf numFmtId="0" fontId="12" fillId="0" borderId="24" xfId="5" applyFont="1" applyBorder="1" applyAlignment="1">
      <alignment horizontal="right" wrapText="1"/>
    </xf>
    <xf numFmtId="0" fontId="5" fillId="0" borderId="2" xfId="0" applyFont="1" applyBorder="1" applyAlignment="1">
      <alignment horizontal="left" vertical="center" wrapText="1"/>
    </xf>
    <xf numFmtId="0" fontId="13" fillId="3" borderId="31" xfId="14" applyFont="1" applyFill="1" applyBorder="1" applyAlignment="1">
      <alignment vertical="center" wrapText="1"/>
    </xf>
    <xf numFmtId="0" fontId="15" fillId="0" borderId="5" xfId="0" applyFont="1" applyBorder="1" applyAlignment="1">
      <alignment horizontal="left" vertical="center" wrapText="1" readingOrder="1"/>
    </xf>
    <xf numFmtId="0" fontId="13" fillId="0" borderId="12" xfId="14" applyFont="1" applyBorder="1" applyAlignment="1">
      <alignment vertical="center" wrapText="1"/>
    </xf>
    <xf numFmtId="0" fontId="10" fillId="9" borderId="16" xfId="14" applyFont="1" applyFill="1" applyBorder="1" applyAlignment="1">
      <alignment vertical="center" wrapText="1"/>
    </xf>
    <xf numFmtId="0" fontId="7" fillId="10" borderId="0" xfId="0" applyFont="1" applyFill="1" applyAlignment="1">
      <alignment wrapText="1"/>
    </xf>
    <xf numFmtId="174" fontId="10" fillId="9" borderId="31" xfId="1" applyNumberFormat="1" applyFont="1" applyFill="1" applyBorder="1" applyAlignment="1">
      <alignment horizontal="right"/>
    </xf>
    <xf numFmtId="174" fontId="13" fillId="3" borderId="31" xfId="14" applyNumberFormat="1" applyFont="1" applyFill="1" applyBorder="1" applyAlignment="1">
      <alignment vertical="center"/>
    </xf>
    <xf numFmtId="37" fontId="17" fillId="0" borderId="0" xfId="0" applyNumberFormat="1" applyFont="1" applyAlignment="1">
      <alignment horizontal="center" vertical="center"/>
    </xf>
    <xf numFmtId="167" fontId="13" fillId="3" borderId="20" xfId="1" applyNumberFormat="1" applyFont="1" applyFill="1" applyBorder="1" applyAlignment="1">
      <alignment vertical="center"/>
    </xf>
    <xf numFmtId="0" fontId="32" fillId="7" borderId="16" xfId="0" applyFont="1" applyFill="1" applyBorder="1" applyAlignment="1">
      <alignment vertical="center"/>
    </xf>
    <xf numFmtId="167" fontId="13" fillId="3" borderId="31" xfId="14" applyNumberFormat="1" applyFont="1" applyFill="1" applyBorder="1" applyAlignment="1">
      <alignment vertical="center"/>
    </xf>
    <xf numFmtId="167" fontId="13" fillId="3" borderId="20" xfId="14" applyNumberFormat="1" applyFont="1" applyFill="1" applyBorder="1" applyAlignment="1">
      <alignment vertical="center"/>
    </xf>
    <xf numFmtId="167" fontId="13" fillId="3" borderId="16" xfId="14" applyNumberFormat="1" applyFont="1" applyFill="1" applyBorder="1" applyAlignment="1">
      <alignment horizontal="left" vertical="center" indent="1"/>
    </xf>
    <xf numFmtId="37" fontId="17" fillId="0" borderId="0" xfId="1" applyNumberFormat="1" applyFont="1" applyAlignment="1">
      <alignment horizontal="center" vertical="center"/>
    </xf>
    <xf numFmtId="0" fontId="10" fillId="10" borderId="0" xfId="0" applyFont="1" applyFill="1" applyAlignment="1">
      <alignment horizontal="left"/>
    </xf>
    <xf numFmtId="37" fontId="10" fillId="10" borderId="0" xfId="0" applyNumberFormat="1" applyFont="1" applyFill="1" applyAlignment="1">
      <alignment horizontal="center"/>
    </xf>
    <xf numFmtId="0" fontId="17" fillId="0" borderId="0" xfId="0" applyFont="1" applyAlignment="1">
      <alignment horizontal="right"/>
    </xf>
    <xf numFmtId="1" fontId="10" fillId="8" borderId="9" xfId="4" applyNumberFormat="1" applyFont="1" applyFill="1" applyBorder="1" applyAlignment="1">
      <alignment horizontal="center" vertical="center" wrapText="1"/>
    </xf>
    <xf numFmtId="167" fontId="13" fillId="3" borderId="14" xfId="3" applyNumberFormat="1" applyFont="1" applyFill="1" applyBorder="1" applyAlignment="1">
      <alignment horizontal="left"/>
    </xf>
    <xf numFmtId="166" fontId="13" fillId="3" borderId="14" xfId="1" applyNumberFormat="1" applyFont="1" applyFill="1" applyBorder="1" applyAlignment="1">
      <alignment horizontal="center" vertical="center"/>
    </xf>
    <xf numFmtId="37" fontId="15" fillId="4" borderId="5" xfId="1" applyNumberFormat="1" applyFont="1" applyFill="1" applyBorder="1" applyAlignment="1">
      <alignment vertical="center"/>
    </xf>
    <xf numFmtId="1" fontId="10" fillId="8" borderId="9" xfId="4" applyNumberFormat="1" applyFont="1" applyFill="1" applyBorder="1" applyAlignment="1">
      <alignment vertical="center" wrapText="1"/>
    </xf>
    <xf numFmtId="167" fontId="42" fillId="3" borderId="44" xfId="3" applyNumberFormat="1" applyFont="1" applyFill="1" applyBorder="1" applyAlignment="1">
      <alignment horizontal="left"/>
    </xf>
    <xf numFmtId="166" fontId="13" fillId="3" borderId="44" xfId="1" applyNumberFormat="1" applyFont="1" applyFill="1" applyBorder="1" applyAlignment="1">
      <alignment horizontal="center" vertical="center"/>
    </xf>
    <xf numFmtId="169" fontId="15" fillId="4" borderId="6" xfId="1" applyNumberFormat="1" applyFont="1" applyFill="1" applyBorder="1" applyAlignment="1">
      <alignment horizontal="center" vertical="center"/>
    </xf>
    <xf numFmtId="169" fontId="15" fillId="4" borderId="5" xfId="1" applyNumberFormat="1" applyFont="1" applyFill="1" applyBorder="1" applyAlignment="1">
      <alignment horizontal="center" vertical="center"/>
    </xf>
    <xf numFmtId="167" fontId="42" fillId="3" borderId="45" xfId="3" applyNumberFormat="1" applyFont="1" applyFill="1" applyBorder="1" applyAlignment="1">
      <alignment horizontal="left"/>
    </xf>
    <xf numFmtId="166" fontId="13" fillId="3" borderId="45" xfId="1" applyNumberFormat="1" applyFont="1" applyFill="1" applyBorder="1" applyAlignment="1">
      <alignment horizontal="center" vertical="center"/>
    </xf>
    <xf numFmtId="169" fontId="13" fillId="3" borderId="45" xfId="1" applyNumberFormat="1" applyFont="1" applyFill="1" applyBorder="1" applyAlignment="1">
      <alignment horizontal="center" vertical="center"/>
    </xf>
    <xf numFmtId="164" fontId="13" fillId="3" borderId="45" xfId="1" applyNumberFormat="1" applyFont="1" applyFill="1" applyBorder="1" applyAlignment="1">
      <alignment horizontal="center" vertical="center"/>
    </xf>
    <xf numFmtId="37" fontId="35" fillId="0" borderId="0" xfId="0" applyNumberFormat="1" applyFont="1"/>
    <xf numFmtId="169" fontId="35" fillId="0" borderId="0" xfId="0" applyNumberFormat="1" applyFont="1"/>
    <xf numFmtId="169" fontId="10" fillId="8" borderId="9" xfId="4" applyNumberFormat="1" applyFont="1" applyFill="1" applyBorder="1" applyAlignment="1">
      <alignment horizontal="center" vertical="center" wrapText="1"/>
    </xf>
    <xf numFmtId="0" fontId="40" fillId="0" borderId="6" xfId="0" applyFont="1" applyBorder="1" applyAlignment="1">
      <alignment horizontal="left" vertical="center" wrapText="1" indent="1" readingOrder="1"/>
    </xf>
    <xf numFmtId="37" fontId="40" fillId="5" borderId="0" xfId="6" applyNumberFormat="1" applyFont="1" applyFill="1" applyAlignment="1">
      <alignment horizontal="center" vertical="center"/>
    </xf>
    <xf numFmtId="169" fontId="40" fillId="5" borderId="0" xfId="6" applyNumberFormat="1" applyFont="1" applyFill="1" applyAlignment="1">
      <alignment horizontal="center" vertical="center"/>
    </xf>
    <xf numFmtId="0" fontId="40" fillId="3" borderId="0" xfId="6" applyFont="1" applyFill="1" applyAlignment="1">
      <alignment horizontal="left" vertical="center"/>
    </xf>
    <xf numFmtId="37" fontId="40" fillId="3" borderId="0" xfId="6" applyNumberFormat="1" applyFont="1" applyFill="1" applyAlignment="1">
      <alignment horizontal="center" vertical="center"/>
    </xf>
    <xf numFmtId="0" fontId="45" fillId="0" borderId="0" xfId="14" applyFont="1" applyAlignment="1">
      <alignment horizontal="right"/>
    </xf>
    <xf numFmtId="0" fontId="46" fillId="9" borderId="0" xfId="0" applyFont="1" applyFill="1" applyAlignment="1">
      <alignment horizontal="center" vertical="center"/>
    </xf>
    <xf numFmtId="0" fontId="46" fillId="9" borderId="0" xfId="0" applyFont="1" applyFill="1" applyAlignment="1">
      <alignment horizontal="right" vertical="center"/>
    </xf>
    <xf numFmtId="0" fontId="47" fillId="0" borderId="0" xfId="0" applyFont="1"/>
    <xf numFmtId="37" fontId="45" fillId="0" borderId="0" xfId="14" applyNumberFormat="1" applyFont="1" applyAlignment="1">
      <alignment horizontal="right"/>
    </xf>
    <xf numFmtId="3" fontId="3" fillId="0" borderId="0" xfId="4" applyNumberFormat="1" applyAlignment="1">
      <alignment horizontal="center"/>
    </xf>
    <xf numFmtId="164" fontId="3" fillId="0" borderId="0" xfId="14" applyNumberFormat="1" applyAlignment="1">
      <alignment horizontal="right"/>
    </xf>
    <xf numFmtId="0" fontId="3" fillId="6" borderId="7" xfId="6" applyFill="1" applyBorder="1" applyAlignment="1">
      <alignment vertical="center"/>
    </xf>
    <xf numFmtId="174" fontId="3" fillId="0" borderId="7" xfId="6" applyNumberFormat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26" xfId="0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/>
    </xf>
    <xf numFmtId="0" fontId="11" fillId="9" borderId="36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horizontal="center"/>
    </xf>
    <xf numFmtId="1" fontId="10" fillId="8" borderId="36" xfId="4" applyNumberFormat="1" applyFont="1" applyFill="1" applyBorder="1" applyAlignment="1">
      <alignment horizontal="center" vertical="center" wrapText="1"/>
    </xf>
    <xf numFmtId="1" fontId="10" fillId="8" borderId="11" xfId="4" applyNumberFormat="1" applyFont="1" applyFill="1" applyBorder="1" applyAlignment="1">
      <alignment horizontal="center" vertical="center" wrapText="1"/>
    </xf>
    <xf numFmtId="1" fontId="34" fillId="8" borderId="10" xfId="4" applyNumberFormat="1" applyFont="1" applyFill="1" applyBorder="1" applyAlignment="1">
      <alignment horizontal="center" vertical="center" wrapText="1"/>
    </xf>
    <xf numFmtId="1" fontId="34" fillId="8" borderId="37" xfId="4" applyNumberFormat="1" applyFont="1" applyFill="1" applyBorder="1" applyAlignment="1">
      <alignment horizontal="center" vertical="center" wrapText="1"/>
    </xf>
    <xf numFmtId="1" fontId="34" fillId="8" borderId="26" xfId="4" applyNumberFormat="1" applyFont="1" applyFill="1" applyBorder="1" applyAlignment="1">
      <alignment horizontal="center" vertical="center" wrapText="1"/>
    </xf>
    <xf numFmtId="0" fontId="11" fillId="9" borderId="35" xfId="0" applyFont="1" applyFill="1" applyBorder="1" applyAlignment="1">
      <alignment horizontal="center" vertical="center"/>
    </xf>
    <xf numFmtId="0" fontId="10" fillId="9" borderId="0" xfId="8" applyFont="1" applyFill="1" applyAlignment="1">
      <alignment horizontal="center" vertical="center" wrapText="1"/>
    </xf>
    <xf numFmtId="0" fontId="11" fillId="9" borderId="33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29" xfId="0" applyFont="1" applyFill="1" applyBorder="1" applyAlignment="1">
      <alignment horizontal="center" vertical="center"/>
    </xf>
    <xf numFmtId="0" fontId="11" fillId="9" borderId="43" xfId="0" applyFont="1" applyFill="1" applyBorder="1" applyAlignment="1">
      <alignment horizontal="center" vertical="center"/>
    </xf>
    <xf numFmtId="0" fontId="11" fillId="9" borderId="0" xfId="0" applyFont="1" applyFill="1" applyAlignment="1">
      <alignment horizontal="left" vertical="center"/>
    </xf>
    <xf numFmtId="0" fontId="38" fillId="9" borderId="0" xfId="0" applyFont="1" applyFill="1" applyAlignment="1">
      <alignment horizontal="center" vertical="center" wrapText="1"/>
    </xf>
    <xf numFmtId="171" fontId="38" fillId="9" borderId="0" xfId="0" applyNumberFormat="1" applyFont="1" applyFill="1" applyAlignment="1">
      <alignment horizontal="center" vertical="center" wrapText="1"/>
    </xf>
    <xf numFmtId="1" fontId="10" fillId="8" borderId="10" xfId="4" applyNumberFormat="1" applyFont="1" applyFill="1" applyBorder="1" applyAlignment="1">
      <alignment horizontal="center" vertical="center" wrapText="1"/>
    </xf>
    <xf numFmtId="1" fontId="10" fillId="8" borderId="26" xfId="4" applyNumberFormat="1" applyFont="1" applyFill="1" applyBorder="1" applyAlignment="1">
      <alignment horizontal="center" vertical="center" wrapText="1"/>
    </xf>
    <xf numFmtId="1" fontId="10" fillId="8" borderId="37" xfId="4" applyNumberFormat="1" applyFont="1" applyFill="1" applyBorder="1" applyAlignment="1">
      <alignment horizontal="center" vertical="center" wrapText="1"/>
    </xf>
  </cellXfs>
  <cellStyles count="17">
    <cellStyle name="_x000d__x000a_JournalTemplate=C:\COMFO\CTALK\JOURSTD.TPL_x000d__x000a_LbStateAddress=3 3 0 251 1 89 2 311_x000d__x000a_LbStateJou" xfId="5" xr:uid="{8D5A0C13-19F7-466A-928D-A41F4D36E293}"/>
    <cellStyle name="Hiperlink 2" xfId="16" xr:uid="{271FF4A2-06F8-4A8A-8057-A75A4636AAFF}"/>
    <cellStyle name="Normal" xfId="0" builtinId="0"/>
    <cellStyle name="Normal 10" xfId="7" xr:uid="{637DB049-66AD-4B96-9A6C-14B508B48FBC}"/>
    <cellStyle name="Normal 133" xfId="4" xr:uid="{9B9D6CC1-A3A4-42F8-A9EF-B10A35D25E48}"/>
    <cellStyle name="Normal 133 2" xfId="15" xr:uid="{DA6BEBA1-70FA-4598-BB8F-C23C9CF14DD9}"/>
    <cellStyle name="Normal 2" xfId="6" xr:uid="{A2E645AB-F350-4EDF-89D8-3E0014355439}"/>
    <cellStyle name="Normal 2 10" xfId="14" xr:uid="{5676EC84-3C9C-4FD8-8359-ACC8EF8D5C2E}"/>
    <cellStyle name="Normal 2 102" xfId="12" xr:uid="{9C69A36E-8292-47D6-AC4F-07960EE39D37}"/>
    <cellStyle name="Normal 2 2" xfId="8" xr:uid="{4EE71A99-CE2D-488B-95CB-79F443A4AE9F}"/>
    <cellStyle name="Normal 3 104 2" xfId="11" xr:uid="{967E976C-3387-4F61-BA28-19307AE25E12}"/>
    <cellStyle name="Normal 73" xfId="9" xr:uid="{A316C91C-1EF7-4B89-94F1-87F8713DBCEC}"/>
    <cellStyle name="Porcentagem" xfId="2" builtinId="5"/>
    <cellStyle name="Porcentagem 2" xfId="13" xr:uid="{BC4BF840-6797-46A0-A301-CF9FBBD8CC2D}"/>
    <cellStyle name="Vírgula" xfId="1" builtinId="3"/>
    <cellStyle name="Vírgula 18" xfId="3" xr:uid="{A635F30C-FE15-4608-8470-F94E477270A3}"/>
    <cellStyle name="Vírgula 2" xfId="10" xr:uid="{C9BB5C7E-330F-4FE2-A790-5B4F65B8177B}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4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40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Distribuição dos Encargos da Dívida 2013</a:t>
            </a:r>
          </a:p>
        </c:rich>
      </c:tx>
      <c:layout>
        <c:manualLayout>
          <c:xMode val="edge"/>
          <c:yMode val="edge"/>
          <c:x val="0.22980196574462816"/>
          <c:y val="4.936097617095636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4910923261936302"/>
          <c:y val="0.21502606244198441"/>
          <c:w val="0.52338977586577007"/>
          <c:h val="0.67384473287987712"/>
        </c:manualLayout>
      </c:layout>
      <c:pieChart>
        <c:varyColors val="1"/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b"/>
      <c:layout>
        <c:manualLayout>
          <c:xMode val="edge"/>
          <c:yMode val="edge"/>
          <c:x val="0.25122212058942611"/>
          <c:y val="0.92771856979124123"/>
          <c:w val="0.51389401188019435"/>
          <c:h val="5.5123248435610672E-2"/>
        </c:manualLayout>
      </c:layout>
      <c:overlay val="0"/>
      <c:txPr>
        <a:bodyPr/>
        <a:lstStyle/>
        <a:p>
          <a:pPr rtl="0">
            <a:defRPr sz="1200">
              <a:solidFill>
                <a:schemeClr val="tx1">
                  <a:lumMod val="75000"/>
                  <a:lumOff val="25000"/>
                </a:schemeClr>
              </a:solidFill>
              <a:latin typeface="Arial" pitchFamily="34" charset="0"/>
              <a:cs typeface="Arial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pt-BR"/>
    </a:p>
  </c:tx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944465</xdr:colOff>
      <xdr:row>1</xdr:row>
      <xdr:rowOff>46918</xdr:rowOff>
    </xdr:from>
    <xdr:to>
      <xdr:col>1</xdr:col>
      <xdr:colOff>2116008</xdr:colOff>
      <xdr:row>4</xdr:row>
      <xdr:rowOff>54441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BEC39301-2FF0-4F15-A879-53BA4B1909E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084165" y="91368"/>
          <a:ext cx="1170908" cy="5999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3393280</xdr:colOff>
      <xdr:row>8</xdr:row>
      <xdr:rowOff>172015</xdr:rowOff>
    </xdr:from>
    <xdr:to>
      <xdr:col>3</xdr:col>
      <xdr:colOff>8730</xdr:colOff>
      <xdr:row>36</xdr:row>
      <xdr:rowOff>9070</xdr:rowOff>
    </xdr:to>
    <xdr:sp macro="" textlink="">
      <xdr:nvSpPr>
        <xdr:cNvPr id="4" name="Retângulo: Cantos Arredondados 3">
          <a:extLst>
            <a:ext uri="{FF2B5EF4-FFF2-40B4-BE49-F238E27FC236}">
              <a16:creationId xmlns:a16="http://schemas.microsoft.com/office/drawing/2014/main" id="{36F0DD18-19B1-4F83-9400-057B58110F7F}"/>
            </a:ext>
          </a:extLst>
        </xdr:cNvPr>
        <xdr:cNvSpPr/>
      </xdr:nvSpPr>
      <xdr:spPr>
        <a:xfrm>
          <a:off x="3529351" y="1587158"/>
          <a:ext cx="924379" cy="5171055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1165397</xdr:colOff>
      <xdr:row>1</xdr:row>
      <xdr:rowOff>29283</xdr:rowOff>
    </xdr:from>
    <xdr:ext cx="1131647" cy="560782"/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2E9CAFCF-F112-48C9-9CA1-DFD70A062F4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247947" y="73733"/>
          <a:ext cx="1131647" cy="560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15240</xdr:colOff>
      <xdr:row>8</xdr:row>
      <xdr:rowOff>179295</xdr:rowOff>
    </xdr:from>
    <xdr:to>
      <xdr:col>3</xdr:col>
      <xdr:colOff>2278</xdr:colOff>
      <xdr:row>42</xdr:row>
      <xdr:rowOff>7620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4F3DC592-4CDB-4653-8AEE-BEDE5D1D298D}"/>
            </a:ext>
          </a:extLst>
        </xdr:cNvPr>
        <xdr:cNvSpPr/>
      </xdr:nvSpPr>
      <xdr:spPr>
        <a:xfrm>
          <a:off x="3723640" y="1500095"/>
          <a:ext cx="825238" cy="6324375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3297667</xdr:colOff>
      <xdr:row>8</xdr:row>
      <xdr:rowOff>179295</xdr:rowOff>
    </xdr:from>
    <xdr:to>
      <xdr:col>14</xdr:col>
      <xdr:colOff>8965</xdr:colOff>
      <xdr:row>42</xdr:row>
      <xdr:rowOff>7620</xdr:rowOff>
    </xdr:to>
    <xdr:sp macro="" textlink="">
      <xdr:nvSpPr>
        <xdr:cNvPr id="4" name="Retângulo: Cantos Arredondados 3">
          <a:extLst>
            <a:ext uri="{FF2B5EF4-FFF2-40B4-BE49-F238E27FC236}">
              <a16:creationId xmlns:a16="http://schemas.microsoft.com/office/drawing/2014/main" id="{4BAD7077-8A75-4218-8775-36CC069538B6}"/>
            </a:ext>
          </a:extLst>
        </xdr:cNvPr>
        <xdr:cNvSpPr/>
      </xdr:nvSpPr>
      <xdr:spPr>
        <a:xfrm>
          <a:off x="14861017" y="1500095"/>
          <a:ext cx="813398" cy="6324375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</xdr:col>
      <xdr:colOff>1184448</xdr:colOff>
      <xdr:row>1</xdr:row>
      <xdr:rowOff>75003</xdr:rowOff>
    </xdr:from>
    <xdr:ext cx="973918" cy="560782"/>
    <xdr:pic>
      <xdr:nvPicPr>
        <xdr:cNvPr id="5" name="Imagem 4" descr="ISA CTEEP – Companhia de Transmissão de Energia Elétrica Paulista">
          <a:extLst>
            <a:ext uri="{FF2B5EF4-FFF2-40B4-BE49-F238E27FC236}">
              <a16:creationId xmlns:a16="http://schemas.microsoft.com/office/drawing/2014/main" id="{11C9F133-BC1F-47CD-A39E-6648E56FBD1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270173" y="113103"/>
          <a:ext cx="973918" cy="5607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15240</xdr:colOff>
      <xdr:row>8</xdr:row>
      <xdr:rowOff>179295</xdr:rowOff>
    </xdr:from>
    <xdr:to>
      <xdr:col>3</xdr:col>
      <xdr:colOff>2278</xdr:colOff>
      <xdr:row>42</xdr:row>
      <xdr:rowOff>7620</xdr:rowOff>
    </xdr:to>
    <xdr:sp macro="" textlink="">
      <xdr:nvSpPr>
        <xdr:cNvPr id="6" name="Retângulo: Cantos Arredondados 5">
          <a:extLst>
            <a:ext uri="{FF2B5EF4-FFF2-40B4-BE49-F238E27FC236}">
              <a16:creationId xmlns:a16="http://schemas.microsoft.com/office/drawing/2014/main" id="{F0823512-1CF0-4BD3-8168-97840598D4B4}"/>
            </a:ext>
          </a:extLst>
        </xdr:cNvPr>
        <xdr:cNvSpPr/>
      </xdr:nvSpPr>
      <xdr:spPr>
        <a:xfrm>
          <a:off x="3667125" y="1491840"/>
          <a:ext cx="802378" cy="6337710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1165397</xdr:colOff>
      <xdr:row>1</xdr:row>
      <xdr:rowOff>29283</xdr:rowOff>
    </xdr:from>
    <xdr:ext cx="1128472" cy="578471"/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86776131-199F-4538-BC31-5EF1473585F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247947" y="73733"/>
          <a:ext cx="1128472" cy="57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</xdr:col>
      <xdr:colOff>4537634</xdr:colOff>
      <xdr:row>8</xdr:row>
      <xdr:rowOff>179294</xdr:rowOff>
    </xdr:from>
    <xdr:to>
      <xdr:col>2</xdr:col>
      <xdr:colOff>829235</xdr:colOff>
      <xdr:row>32</xdr:row>
      <xdr:rowOff>6625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47C826C5-5F43-45B0-BE1D-FD1BCEF98BF6}"/>
            </a:ext>
          </a:extLst>
        </xdr:cNvPr>
        <xdr:cNvSpPr/>
      </xdr:nvSpPr>
      <xdr:spPr>
        <a:xfrm>
          <a:off x="4619810" y="1538941"/>
          <a:ext cx="833719" cy="5101566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4204446</xdr:colOff>
      <xdr:row>9</xdr:row>
      <xdr:rowOff>1</xdr:rowOff>
    </xdr:from>
    <xdr:to>
      <xdr:col>14</xdr:col>
      <xdr:colOff>809997</xdr:colOff>
      <xdr:row>32</xdr:row>
      <xdr:rowOff>1</xdr:rowOff>
    </xdr:to>
    <xdr:sp macro="" textlink="">
      <xdr:nvSpPr>
        <xdr:cNvPr id="4" name="Retângulo: Cantos Arredondados 3">
          <a:extLst>
            <a:ext uri="{FF2B5EF4-FFF2-40B4-BE49-F238E27FC236}">
              <a16:creationId xmlns:a16="http://schemas.microsoft.com/office/drawing/2014/main" id="{AB97F84F-6D6C-4433-96F4-2A6DCD07E91A}"/>
            </a:ext>
          </a:extLst>
        </xdr:cNvPr>
        <xdr:cNvSpPr/>
      </xdr:nvSpPr>
      <xdr:spPr>
        <a:xfrm>
          <a:off x="17152096" y="1511301"/>
          <a:ext cx="891801" cy="4927600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1</xdr:col>
      <xdr:colOff>1334731</xdr:colOff>
      <xdr:row>1</xdr:row>
      <xdr:rowOff>57223</xdr:rowOff>
    </xdr:from>
    <xdr:ext cx="912746" cy="578471"/>
    <xdr:pic>
      <xdr:nvPicPr>
        <xdr:cNvPr id="5" name="Imagem 4" descr="ISA CTEEP – Companhia de Transmissão de Energia Elétrica Paulista">
          <a:extLst>
            <a:ext uri="{FF2B5EF4-FFF2-40B4-BE49-F238E27FC236}">
              <a16:creationId xmlns:a16="http://schemas.microsoft.com/office/drawing/2014/main" id="{8A8DA1E1-BD39-4F37-BD4F-B2DD8FDBFEE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420456" y="91513"/>
          <a:ext cx="912746" cy="5784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1165396</xdr:colOff>
      <xdr:row>1</xdr:row>
      <xdr:rowOff>62676</xdr:rowOff>
    </xdr:from>
    <xdr:to>
      <xdr:col>1</xdr:col>
      <xdr:colOff>2117912</xdr:colOff>
      <xdr:row>4</xdr:row>
      <xdr:rowOff>118344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9B465508-8834-45C5-8769-3DC8AD2A05B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255043" y="96294"/>
          <a:ext cx="948706" cy="596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1165397</xdr:colOff>
      <xdr:row>1</xdr:row>
      <xdr:rowOff>29283</xdr:rowOff>
    </xdr:from>
    <xdr:to>
      <xdr:col>1</xdr:col>
      <xdr:colOff>2305299</xdr:colOff>
      <xdr:row>4</xdr:row>
      <xdr:rowOff>29867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F9AA5D2C-2274-457E-A740-32C8F38E84F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247947" y="73733"/>
          <a:ext cx="1131647" cy="580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1848956</xdr:colOff>
      <xdr:row>1</xdr:row>
      <xdr:rowOff>96518</xdr:rowOff>
    </xdr:from>
    <xdr:to>
      <xdr:col>1</xdr:col>
      <xdr:colOff>2974253</xdr:colOff>
      <xdr:row>4</xdr:row>
      <xdr:rowOff>54866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16019106-61B1-4359-8F51-AD3BC173496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912456" y="140968"/>
          <a:ext cx="1125297" cy="591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749369</xdr:colOff>
      <xdr:row>1</xdr:row>
      <xdr:rowOff>127263</xdr:rowOff>
    </xdr:from>
    <xdr:to>
      <xdr:col>1</xdr:col>
      <xdr:colOff>2035660</xdr:colOff>
      <xdr:row>4</xdr:row>
      <xdr:rowOff>87966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8C58E2CE-F629-4052-941B-3675873AAAA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130369" y="160881"/>
          <a:ext cx="1293911" cy="562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14382</xdr:colOff>
      <xdr:row>10</xdr:row>
      <xdr:rowOff>7619</xdr:rowOff>
    </xdr:from>
    <xdr:to>
      <xdr:col>2</xdr:col>
      <xdr:colOff>795620</xdr:colOff>
      <xdr:row>22</xdr:row>
      <xdr:rowOff>228600</xdr:rowOff>
    </xdr:to>
    <xdr:sp macro="" textlink="">
      <xdr:nvSpPr>
        <xdr:cNvPr id="11" name="Retângulo: Cantos Arredondados 10">
          <a:extLst>
            <a:ext uri="{FF2B5EF4-FFF2-40B4-BE49-F238E27FC236}">
              <a16:creationId xmlns:a16="http://schemas.microsoft.com/office/drawing/2014/main" id="{FA9CF989-0D51-43CF-9607-533A4DE2990A}"/>
            </a:ext>
          </a:extLst>
        </xdr:cNvPr>
        <xdr:cNvSpPr/>
      </xdr:nvSpPr>
      <xdr:spPr>
        <a:xfrm>
          <a:off x="2694717" y="1676399"/>
          <a:ext cx="775523" cy="3028951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2330823</xdr:colOff>
      <xdr:row>10</xdr:row>
      <xdr:rowOff>11355</xdr:rowOff>
    </xdr:from>
    <xdr:to>
      <xdr:col>13</xdr:col>
      <xdr:colOff>0</xdr:colOff>
      <xdr:row>23</xdr:row>
      <xdr:rowOff>822</xdr:rowOff>
    </xdr:to>
    <xdr:sp macro="" textlink="">
      <xdr:nvSpPr>
        <xdr:cNvPr id="13" name="Retângulo: Cantos Arredondados 12">
          <a:extLst>
            <a:ext uri="{FF2B5EF4-FFF2-40B4-BE49-F238E27FC236}">
              <a16:creationId xmlns:a16="http://schemas.microsoft.com/office/drawing/2014/main" id="{53597552-48A3-450A-8F9F-57CC6B102AB5}"/>
            </a:ext>
          </a:extLst>
        </xdr:cNvPr>
        <xdr:cNvSpPr/>
      </xdr:nvSpPr>
      <xdr:spPr>
        <a:xfrm>
          <a:off x="11340352" y="1826708"/>
          <a:ext cx="739589" cy="2566820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887000</xdr:colOff>
      <xdr:row>1</xdr:row>
      <xdr:rowOff>28410</xdr:rowOff>
    </xdr:from>
    <xdr:to>
      <xdr:col>1</xdr:col>
      <xdr:colOff>1883699</xdr:colOff>
      <xdr:row>4</xdr:row>
      <xdr:rowOff>54244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418BAE42-F41F-4109-B8B0-C53992E35E25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039400" y="123660"/>
          <a:ext cx="999874" cy="6357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17556</xdr:colOff>
      <xdr:row>9</xdr:row>
      <xdr:rowOff>4304</xdr:rowOff>
    </xdr:from>
    <xdr:to>
      <xdr:col>3</xdr:col>
      <xdr:colOff>784</xdr:colOff>
      <xdr:row>40</xdr:row>
      <xdr:rowOff>2888</xdr:rowOff>
    </xdr:to>
    <xdr:sp macro="" textlink="">
      <xdr:nvSpPr>
        <xdr:cNvPr id="6" name="Retângulo: Cantos Arredondados 5">
          <a:extLst>
            <a:ext uri="{FF2B5EF4-FFF2-40B4-BE49-F238E27FC236}">
              <a16:creationId xmlns:a16="http://schemas.microsoft.com/office/drawing/2014/main" id="{46404D06-2E85-4F6F-8A14-B7B1B50F5957}"/>
            </a:ext>
          </a:extLst>
        </xdr:cNvPr>
        <xdr:cNvSpPr/>
      </xdr:nvSpPr>
      <xdr:spPr>
        <a:xfrm>
          <a:off x="3786735" y="1746018"/>
          <a:ext cx="799656" cy="8271727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15240</xdr:colOff>
      <xdr:row>9</xdr:row>
      <xdr:rowOff>7621</xdr:rowOff>
    </xdr:from>
    <xdr:to>
      <xdr:col>12</xdr:col>
      <xdr:colOff>2278</xdr:colOff>
      <xdr:row>39</xdr:row>
      <xdr:rowOff>251461</xdr:rowOff>
    </xdr:to>
    <xdr:sp macro="" textlink="">
      <xdr:nvSpPr>
        <xdr:cNvPr id="7" name="Retângulo: Cantos Arredondados 6">
          <a:extLst>
            <a:ext uri="{FF2B5EF4-FFF2-40B4-BE49-F238E27FC236}">
              <a16:creationId xmlns:a16="http://schemas.microsoft.com/office/drawing/2014/main" id="{5F8E4EB2-D557-47A1-A5DA-350B09E5703A}"/>
            </a:ext>
          </a:extLst>
        </xdr:cNvPr>
        <xdr:cNvSpPr/>
      </xdr:nvSpPr>
      <xdr:spPr>
        <a:xfrm>
          <a:off x="15887700" y="1647826"/>
          <a:ext cx="802378" cy="8086725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15240</xdr:colOff>
      <xdr:row>9</xdr:row>
      <xdr:rowOff>7621</xdr:rowOff>
    </xdr:from>
    <xdr:to>
      <xdr:col>12</xdr:col>
      <xdr:colOff>2278</xdr:colOff>
      <xdr:row>39</xdr:row>
      <xdr:rowOff>251461</xdr:rowOff>
    </xdr:to>
    <xdr:sp macro="" textlink="">
      <xdr:nvSpPr>
        <xdr:cNvPr id="11" name="Retângulo: Cantos Arredondados 10">
          <a:extLst>
            <a:ext uri="{FF2B5EF4-FFF2-40B4-BE49-F238E27FC236}">
              <a16:creationId xmlns:a16="http://schemas.microsoft.com/office/drawing/2014/main" id="{45AED73A-0711-493C-9CE1-046AA5178D70}"/>
            </a:ext>
          </a:extLst>
        </xdr:cNvPr>
        <xdr:cNvSpPr/>
      </xdr:nvSpPr>
      <xdr:spPr>
        <a:xfrm>
          <a:off x="15573375" y="1647826"/>
          <a:ext cx="802378" cy="8086725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1632217</xdr:colOff>
      <xdr:row>1</xdr:row>
      <xdr:rowOff>86013</xdr:rowOff>
    </xdr:from>
    <xdr:to>
      <xdr:col>1</xdr:col>
      <xdr:colOff>2763247</xdr:colOff>
      <xdr:row>4</xdr:row>
      <xdr:rowOff>57472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7A8C30D3-E17F-4127-A702-7CFC705CB97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727467" y="130463"/>
          <a:ext cx="1127220" cy="603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1259249</xdr:colOff>
      <xdr:row>1</xdr:row>
      <xdr:rowOff>84743</xdr:rowOff>
    </xdr:from>
    <xdr:to>
      <xdr:col>1</xdr:col>
      <xdr:colOff>2140325</xdr:colOff>
      <xdr:row>4</xdr:row>
      <xdr:rowOff>93939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F4505CC2-5942-4553-A617-E180D12993A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326484" y="118361"/>
          <a:ext cx="881076" cy="5497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351785</xdr:colOff>
      <xdr:row>1</xdr:row>
      <xdr:rowOff>41752</xdr:rowOff>
    </xdr:from>
    <xdr:ext cx="1116425" cy="705470"/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78F0962F-E8A7-4AA4-85BA-1D06CA2A0AE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961385" y="225902"/>
          <a:ext cx="1116425" cy="705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351785</xdr:colOff>
      <xdr:row>1</xdr:row>
      <xdr:rowOff>41752</xdr:rowOff>
    </xdr:from>
    <xdr:ext cx="1116425" cy="705470"/>
    <xdr:pic>
      <xdr:nvPicPr>
        <xdr:cNvPr id="3" name="Imagem 2" descr="ISA CTEEP – Companhia de Transmissão de Energia Elétrica Paulista">
          <a:extLst>
            <a:ext uri="{FF2B5EF4-FFF2-40B4-BE49-F238E27FC236}">
              <a16:creationId xmlns:a16="http://schemas.microsoft.com/office/drawing/2014/main" id="{593528CF-C4D2-48A8-A1D0-7B69EC97E02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415285" y="86202"/>
          <a:ext cx="1116425" cy="705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</xdr:col>
      <xdr:colOff>389140</xdr:colOff>
      <xdr:row>1</xdr:row>
      <xdr:rowOff>71635</xdr:rowOff>
    </xdr:from>
    <xdr:to>
      <xdr:col>1</xdr:col>
      <xdr:colOff>1389232</xdr:colOff>
      <xdr:row>4</xdr:row>
      <xdr:rowOff>17899</xdr:rowOff>
    </xdr:to>
    <xdr:pic>
      <xdr:nvPicPr>
        <xdr:cNvPr id="4" name="Imagem 3" descr="ISA CTEEP – Companhia de Transmissão de Energia Elétrica Paulista">
          <a:extLst>
            <a:ext uri="{FF2B5EF4-FFF2-40B4-BE49-F238E27FC236}">
              <a16:creationId xmlns:a16="http://schemas.microsoft.com/office/drawing/2014/main" id="{58BA033E-5259-433F-A209-981EB902FC5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448195" y="107830"/>
          <a:ext cx="998187" cy="5862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6350</xdr:colOff>
      <xdr:row>8</xdr:row>
      <xdr:rowOff>184791</xdr:rowOff>
    </xdr:from>
    <xdr:to>
      <xdr:col>2</xdr:col>
      <xdr:colOff>755373</xdr:colOff>
      <xdr:row>18</xdr:row>
      <xdr:rowOff>10601</xdr:rowOff>
    </xdr:to>
    <xdr:sp macro="" textlink="">
      <xdr:nvSpPr>
        <xdr:cNvPr id="5" name="Retângulo: Cantos Arredondados 4">
          <a:extLst>
            <a:ext uri="{FF2B5EF4-FFF2-40B4-BE49-F238E27FC236}">
              <a16:creationId xmlns:a16="http://schemas.microsoft.com/office/drawing/2014/main" id="{496EF8A3-AE61-4C19-A5DC-2A123DEE9427}"/>
            </a:ext>
          </a:extLst>
        </xdr:cNvPr>
        <xdr:cNvSpPr/>
      </xdr:nvSpPr>
      <xdr:spPr>
        <a:xfrm>
          <a:off x="2256155" y="1611636"/>
          <a:ext cx="745213" cy="1734620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13</xdr:col>
      <xdr:colOff>8966</xdr:colOff>
      <xdr:row>8</xdr:row>
      <xdr:rowOff>187325</xdr:rowOff>
    </xdr:from>
    <xdr:to>
      <xdr:col>13</xdr:col>
      <xdr:colOff>779930</xdr:colOff>
      <xdr:row>26</xdr:row>
      <xdr:rowOff>11723</xdr:rowOff>
    </xdr:to>
    <xdr:sp macro="" textlink="">
      <xdr:nvSpPr>
        <xdr:cNvPr id="8" name="Retângulo: Cantos Arredondados 7">
          <a:extLst>
            <a:ext uri="{FF2B5EF4-FFF2-40B4-BE49-F238E27FC236}">
              <a16:creationId xmlns:a16="http://schemas.microsoft.com/office/drawing/2014/main" id="{D85F133F-0778-45C9-970B-98E98EFCB722}"/>
            </a:ext>
          </a:extLst>
        </xdr:cNvPr>
        <xdr:cNvSpPr/>
      </xdr:nvSpPr>
      <xdr:spPr>
        <a:xfrm>
          <a:off x="12250496" y="1616075"/>
          <a:ext cx="772869" cy="3257208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24</xdr:col>
      <xdr:colOff>0</xdr:colOff>
      <xdr:row>9</xdr:row>
      <xdr:rowOff>1306</xdr:rowOff>
    </xdr:from>
    <xdr:to>
      <xdr:col>25</xdr:col>
      <xdr:colOff>0</xdr:colOff>
      <xdr:row>25</xdr:row>
      <xdr:rowOff>177898</xdr:rowOff>
    </xdr:to>
    <xdr:sp macro="" textlink="">
      <xdr:nvSpPr>
        <xdr:cNvPr id="10" name="Retângulo: Cantos Arredondados 9">
          <a:extLst>
            <a:ext uri="{FF2B5EF4-FFF2-40B4-BE49-F238E27FC236}">
              <a16:creationId xmlns:a16="http://schemas.microsoft.com/office/drawing/2014/main" id="{502A4A9E-F4EB-4B98-B07C-BD128076B089}"/>
            </a:ext>
          </a:extLst>
        </xdr:cNvPr>
        <xdr:cNvSpPr/>
      </xdr:nvSpPr>
      <xdr:spPr>
        <a:xfrm>
          <a:off x="22231350" y="1620556"/>
          <a:ext cx="790575" cy="3220782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34</xdr:col>
      <xdr:colOff>3401786</xdr:colOff>
      <xdr:row>8</xdr:row>
      <xdr:rowOff>178433</xdr:rowOff>
    </xdr:from>
    <xdr:to>
      <xdr:col>36</xdr:col>
      <xdr:colOff>0</xdr:colOff>
      <xdr:row>25</xdr:row>
      <xdr:rowOff>187570</xdr:rowOff>
    </xdr:to>
    <xdr:sp macro="" textlink="">
      <xdr:nvSpPr>
        <xdr:cNvPr id="11" name="Retângulo: Cantos Arredondados 10">
          <a:extLst>
            <a:ext uri="{FF2B5EF4-FFF2-40B4-BE49-F238E27FC236}">
              <a16:creationId xmlns:a16="http://schemas.microsoft.com/office/drawing/2014/main" id="{CBE4DCD5-DDC9-4BCB-80C7-83CCC39E4392}"/>
            </a:ext>
          </a:extLst>
        </xdr:cNvPr>
        <xdr:cNvSpPr/>
      </xdr:nvSpPr>
      <xdr:spPr>
        <a:xfrm>
          <a:off x="30035500" y="1611719"/>
          <a:ext cx="816429" cy="3347422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68</xdr:col>
      <xdr:colOff>-1</xdr:colOff>
      <xdr:row>8</xdr:row>
      <xdr:rowOff>168088</xdr:rowOff>
    </xdr:from>
    <xdr:to>
      <xdr:col>68</xdr:col>
      <xdr:colOff>789902</xdr:colOff>
      <xdr:row>25</xdr:row>
      <xdr:rowOff>175846</xdr:rowOff>
    </xdr:to>
    <xdr:sp macro="" textlink="">
      <xdr:nvSpPr>
        <xdr:cNvPr id="13" name="Retângulo: Cantos Arredondados 12">
          <a:extLst>
            <a:ext uri="{FF2B5EF4-FFF2-40B4-BE49-F238E27FC236}">
              <a16:creationId xmlns:a16="http://schemas.microsoft.com/office/drawing/2014/main" id="{BFD70933-267E-4D5F-9EBA-6F98544D0FA7}"/>
            </a:ext>
          </a:extLst>
        </xdr:cNvPr>
        <xdr:cNvSpPr/>
      </xdr:nvSpPr>
      <xdr:spPr>
        <a:xfrm>
          <a:off x="55553428" y="1601374"/>
          <a:ext cx="789903" cy="3346043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57</xdr:col>
      <xdr:colOff>3208</xdr:colOff>
      <xdr:row>9</xdr:row>
      <xdr:rowOff>17593</xdr:rowOff>
    </xdr:from>
    <xdr:to>
      <xdr:col>58</xdr:col>
      <xdr:colOff>0</xdr:colOff>
      <xdr:row>25</xdr:row>
      <xdr:rowOff>180975</xdr:rowOff>
    </xdr:to>
    <xdr:sp macro="" textlink="">
      <xdr:nvSpPr>
        <xdr:cNvPr id="14" name="Retângulo: Cantos Arredondados 13">
          <a:extLst>
            <a:ext uri="{FF2B5EF4-FFF2-40B4-BE49-F238E27FC236}">
              <a16:creationId xmlns:a16="http://schemas.microsoft.com/office/drawing/2014/main" id="{5343110D-720C-4E31-8CCD-1BE7A0C956ED}"/>
            </a:ext>
          </a:extLst>
        </xdr:cNvPr>
        <xdr:cNvSpPr/>
      </xdr:nvSpPr>
      <xdr:spPr>
        <a:xfrm>
          <a:off x="52209733" y="1640653"/>
          <a:ext cx="787367" cy="3205667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46</xdr:col>
      <xdr:colOff>1147</xdr:colOff>
      <xdr:row>9</xdr:row>
      <xdr:rowOff>4858</xdr:rowOff>
    </xdr:from>
    <xdr:to>
      <xdr:col>46</xdr:col>
      <xdr:colOff>807356</xdr:colOff>
      <xdr:row>26</xdr:row>
      <xdr:rowOff>1</xdr:rowOff>
    </xdr:to>
    <xdr:sp macro="" textlink="">
      <xdr:nvSpPr>
        <xdr:cNvPr id="18" name="Retângulo: Cantos Arredondados 17">
          <a:extLst>
            <a:ext uri="{FF2B5EF4-FFF2-40B4-BE49-F238E27FC236}">
              <a16:creationId xmlns:a16="http://schemas.microsoft.com/office/drawing/2014/main" id="{E9FAB489-719A-44BD-9DA6-69B7015D0A6D}"/>
            </a:ext>
          </a:extLst>
        </xdr:cNvPr>
        <xdr:cNvSpPr/>
      </xdr:nvSpPr>
      <xdr:spPr>
        <a:xfrm>
          <a:off x="38863147" y="1628644"/>
          <a:ext cx="806209" cy="3333428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7471</xdr:colOff>
      <xdr:row>20</xdr:row>
      <xdr:rowOff>188595</xdr:rowOff>
    </xdr:from>
    <xdr:to>
      <xdr:col>3</xdr:col>
      <xdr:colOff>14941</xdr:colOff>
      <xdr:row>29</xdr:row>
      <xdr:rowOff>0</xdr:rowOff>
    </xdr:to>
    <xdr:sp macro="" textlink="">
      <xdr:nvSpPr>
        <xdr:cNvPr id="22" name="Retângulo: Cantos Arredondados 21">
          <a:extLst>
            <a:ext uri="{FF2B5EF4-FFF2-40B4-BE49-F238E27FC236}">
              <a16:creationId xmlns:a16="http://schemas.microsoft.com/office/drawing/2014/main" id="{B6DC0FFE-7E08-46BE-A93C-A6912ABC15ED}"/>
            </a:ext>
          </a:extLst>
        </xdr:cNvPr>
        <xdr:cNvSpPr/>
      </xdr:nvSpPr>
      <xdr:spPr>
        <a:xfrm>
          <a:off x="2308412" y="4035948"/>
          <a:ext cx="776941" cy="1559523"/>
        </a:xfrm>
        <a:prstGeom prst="roundRect">
          <a:avLst/>
        </a:prstGeom>
        <a:solidFill>
          <a:schemeClr val="accent2">
            <a:alpha val="6000"/>
          </a:schemeClr>
        </a:solidFill>
        <a:ln>
          <a:solidFill>
            <a:schemeClr val="accent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45473</xdr:colOff>
      <xdr:row>35</xdr:row>
      <xdr:rowOff>0</xdr:rowOff>
    </xdr:from>
    <xdr:to>
      <xdr:col>25</xdr:col>
      <xdr:colOff>28010</xdr:colOff>
      <xdr:row>36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12A4DB4-B206-4384-8689-62A1FE3A2A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616310</xdr:colOff>
      <xdr:row>1</xdr:row>
      <xdr:rowOff>74107</xdr:rowOff>
    </xdr:from>
    <xdr:to>
      <xdr:col>1</xdr:col>
      <xdr:colOff>1736863</xdr:colOff>
      <xdr:row>4</xdr:row>
      <xdr:rowOff>16966</xdr:rowOff>
    </xdr:to>
    <xdr:pic>
      <xdr:nvPicPr>
        <xdr:cNvPr id="3" name="Imagem 2" descr="ISA CTEEP – Companhia de Transmissão de Energia Elétrica Paulista">
          <a:extLst>
            <a:ext uri="{FF2B5EF4-FFF2-40B4-BE49-F238E27FC236}">
              <a16:creationId xmlns:a16="http://schemas.microsoft.com/office/drawing/2014/main" id="{24B5A672-3EB0-47EF-BD89-6D9A8D46CDB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686160" y="118557"/>
          <a:ext cx="1127538" cy="5540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73086</xdr:colOff>
      <xdr:row>1</xdr:row>
      <xdr:rowOff>103690</xdr:rowOff>
    </xdr:from>
    <xdr:to>
      <xdr:col>1</xdr:col>
      <xdr:colOff>1087120</xdr:colOff>
      <xdr:row>4</xdr:row>
      <xdr:rowOff>36619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A978198E-DD16-4955-8F94-8CB33128A90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168336" y="148140"/>
          <a:ext cx="1008954" cy="520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145662</xdr:colOff>
      <xdr:row>1</xdr:row>
      <xdr:rowOff>10046</xdr:rowOff>
    </xdr:from>
    <xdr:to>
      <xdr:col>2</xdr:col>
      <xdr:colOff>2864</xdr:colOff>
      <xdr:row>4</xdr:row>
      <xdr:rowOff>57022</xdr:rowOff>
    </xdr:to>
    <xdr:pic>
      <xdr:nvPicPr>
        <xdr:cNvPr id="2" name="Imagem 1" descr="ISA CTEEP – Companhia de Transmissão de Energia Elétrica Paulista">
          <a:extLst>
            <a:ext uri="{FF2B5EF4-FFF2-40B4-BE49-F238E27FC236}">
              <a16:creationId xmlns:a16="http://schemas.microsoft.com/office/drawing/2014/main" id="{9DD8C40E-09B2-4645-A110-55245F66160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0886" b="19643"/>
        <a:stretch/>
      </xdr:blipFill>
      <xdr:spPr bwMode="auto">
        <a:xfrm>
          <a:off x="215512" y="54496"/>
          <a:ext cx="1127202" cy="6375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zserv\Planejamento%20Financeiro\A-Eletrobr&#225;s\Auxiliares\A-Banco%20de%20Dados\Banc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PY\C\ipea\Pib\pibr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n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Índice"/>
      <sheetName val="Consumidores"/>
      <sheetName val="Forfait"/>
      <sheetName val="Venda-MWh"/>
      <sheetName val="Outros"/>
      <sheetName val="Compra-Mwh"/>
      <sheetName val="Compra-R$"/>
      <sheetName val="Fatur. Bruto-Comercial"/>
      <sheetName val="T I P"/>
      <sheetName val="ICMS Fat."/>
      <sheetName val="Importe-Comercial"/>
      <sheetName val="Importe-Contábil"/>
      <sheetName val="ICMS Contábil"/>
      <sheetName val="Importe+ICMS"/>
      <sheetName val="Tarifa Comercial"/>
      <sheetName val="Tarifa Contabilidade"/>
      <sheetName val="Arrec. Bruta"/>
      <sheetName val="ICMS  Arrec."/>
      <sheetName val="Arrec.Líquida"/>
      <sheetName val="Pessoal"/>
      <sheetName val="Mercado"/>
      <sheetName val=" PIB Brasil ( R$ de 1996 )"/>
      <sheetName val="FORMULÁRIO"/>
      <sheetName val="tarifas abertas internet"/>
      <sheetName val="BM&amp;F"/>
      <sheetName val="Plan1"/>
      <sheetName val="PAGAMENTO"/>
      <sheetName val="Suporte"/>
      <sheetName val="2000"/>
      <sheetName val="Banco"/>
      <sheetName val="Balanço"/>
      <sheetName val="INDIECO1"/>
      <sheetName val="ASSUM"/>
      <sheetName val="Sist.Transm.Dist.Glob. "/>
      <sheetName val="Spot"/>
      <sheetName val="Taxes"/>
      <sheetName val="RESUMO"/>
      <sheetName val="Dados2"/>
      <sheetName val="LISTAS"/>
      <sheetName val="Fatur__Bruto-Comercial"/>
      <sheetName val="T_I_P"/>
      <sheetName val="ICMS_Fat_"/>
      <sheetName val="ICMS_Contábil"/>
      <sheetName val="Tarifa_Comercial"/>
      <sheetName val="Tarifa_Contabilidade"/>
      <sheetName val="Arrec__Bruta"/>
      <sheetName val="ICMS__Arrec_"/>
      <sheetName val="Arrec_Líquida"/>
      <sheetName val="_PIB_Brasil_(_R$_de_1996_)"/>
      <sheetName val="Base FIN-NNG-PRE"/>
      <sheetName val="Base O&amp;M"/>
      <sheetName val="DRE"/>
      <sheetName val="Lead"/>
      <sheetName val="Comparativos - Abr-02"/>
      <sheetName val="Comparativos _ Abr_02"/>
      <sheetName val="Comparativos - Fev-02"/>
      <sheetName val="Comparativos _ Fev_02"/>
      <sheetName val="Comparativos - Jan-02"/>
      <sheetName val="Comparativos _ Jan_02"/>
      <sheetName val="Comparativos - Mar-02"/>
      <sheetName val="Comparativos _ Mar_02"/>
      <sheetName val="Comentários Jan-02 "/>
      <sheetName val="Comentários Jan_02 "/>
      <sheetName val="Metalúrgica"/>
      <sheetName val="SETTINGS"/>
      <sheetName val="TermoPE"/>
      <sheetName val="DRE e FLUXO CAIXA"/>
      <sheetName val="Índices"/>
      <sheetName val="Tabela aux."/>
      <sheetName val="Dados"/>
      <sheetName val="ce"/>
      <sheetName val="CECO"/>
      <sheetName val="TESTE"/>
      <sheetName val="DEBE"/>
      <sheetName val="EOFI"/>
      <sheetName val="Validacao_Dados"/>
      <sheetName val="Consol. Energia Ger"/>
      <sheetName val="DRE_Cemar_Orçam"/>
      <sheetName val="  "/>
      <sheetName val="AA-10(Op.63)"/>
      <sheetName val="Inventário PA"/>
      <sheetName val="Aquisição"/>
      <sheetName val="ABRIL 2000"/>
      <sheetName val="FF3"/>
      <sheetName val="Apoio"/>
      <sheetName val="Classificação"/>
      <sheetName val="OTR.CRED."/>
      <sheetName val="tarifas_abertas_internet"/>
      <sheetName val="Sist_Transm_Dist_Glob__"/>
      <sheetName val="Base_Calc"/>
      <sheetName val="Base_Dados"/>
      <sheetName val="Taxas"/>
      <sheetName val="Fatur__Bruto-Comercial1"/>
      <sheetName val="T_I_P1"/>
      <sheetName val="ICMS_Fat_1"/>
      <sheetName val="ICMS_Contábil1"/>
      <sheetName val="Tarifa_Comercial1"/>
      <sheetName val="Tarifa_Contabilidade1"/>
      <sheetName val="Arrec__Bruta1"/>
      <sheetName val="ICMS__Arrec_1"/>
      <sheetName val="Arrec_Líquida1"/>
      <sheetName val="_PIB_Brasil_(_R$_de_1996_)1"/>
      <sheetName val="tarifas_abertas_internet1"/>
      <sheetName val="Sist_Transm_Dist_Glob__1"/>
      <sheetName val="Plan1 (2)"/>
      <sheetName val="AUXILIAR"/>
      <sheetName val="Cursos"/>
      <sheetName val="Base_FIN-NNG-PRE"/>
      <sheetName val="Base_O&amp;M"/>
      <sheetName val="DRE_e_FLUXO_CAIXA"/>
      <sheetName val="Tabela_aux_"/>
      <sheetName val="Comparativos_-_Abr-02"/>
      <sheetName val="Comparativos___Abr_02"/>
      <sheetName val="Comparativos_-_Fev-02"/>
      <sheetName val="Comparativos___Fev_02"/>
      <sheetName val="Comparativos_-_Jan-02"/>
      <sheetName val="Comparativos___Jan_02"/>
      <sheetName val="Comparativos_-_Mar-02"/>
      <sheetName val="Comparativos___Mar_02"/>
      <sheetName val="Comentários_Jan-02_"/>
      <sheetName val="Comentários_Jan_02_"/>
      <sheetName val="Consol__Energia_Ger"/>
      <sheetName val="ABRIL_2000"/>
      <sheetName val="__"/>
      <sheetName val="AA-10(Op_63)"/>
      <sheetName val="Inventário_PA"/>
      <sheetName val="BASE RATEIO DIRETORIA"/>
      <sheetName val="Validação de Dados"/>
      <sheetName val="AVC Garabi II Set18"/>
      <sheetName val="Listas e Tabelas"/>
      <sheetName val="Siglas e Legendas"/>
      <sheetName val="IREM"/>
      <sheetName val="Plan2"/>
      <sheetName val="Plan3"/>
      <sheetName val="CVA_Projetada12meses"/>
      <sheetName val="CUSTOS"/>
      <sheetName val="Tabela_valores_módulos"/>
      <sheetName val="Fatur__Bruto-Comercial2"/>
      <sheetName val="T_I_P2"/>
      <sheetName val="ICMS_Fat_2"/>
      <sheetName val="ICMS_Contábil2"/>
      <sheetName val="Tarifa_Comercial2"/>
      <sheetName val="Tarifa_Contabilidade2"/>
      <sheetName val="Arrec__Bruta2"/>
      <sheetName val="ICMS__Arrec_2"/>
      <sheetName val="Arrec_Líquida2"/>
      <sheetName val="_PIB_Brasil_(_R$_de_1996_)2"/>
      <sheetName val="tarifas_abertas_internet2"/>
      <sheetName val="Sist_Transm_Dist_Glob__2"/>
      <sheetName val="Base_FIN-NNG-PRE1"/>
      <sheetName val="Base_O&amp;M1"/>
      <sheetName val="DRE_e_FLUXO_CAIXA1"/>
      <sheetName val="Tabela_aux_1"/>
      <sheetName val="Comparativos_-_Abr-021"/>
      <sheetName val="Comparativos___Abr_021"/>
      <sheetName val="Comparativos_-_Fev-021"/>
      <sheetName val="Comparativos___Fev_021"/>
      <sheetName val="Comparativos_-_Jan-021"/>
      <sheetName val="Comparativos___Jan_021"/>
      <sheetName val="Comparativos_-_Mar-021"/>
      <sheetName val="Comparativos___Mar_021"/>
      <sheetName val="Comentários_Jan-02_1"/>
      <sheetName val="Comentários_Jan_02_1"/>
      <sheetName val="Consol__Energia_Ger1"/>
      <sheetName val="ABRIL_20001"/>
      <sheetName val="__1"/>
      <sheetName val="AA-10(Op_63)1"/>
      <sheetName val="Inventário_PA1"/>
      <sheetName val="OTR_CRED_"/>
      <sheetName val="BASE_RATEIO_DIRETORIA"/>
      <sheetName val="Validação_de_Dados"/>
      <sheetName val="Plan1_(2)"/>
      <sheetName val="AVC_Garabi_II_Set18"/>
      <sheetName val="Listas_e_Tabelas"/>
      <sheetName val="Siglas_e_Legendas"/>
      <sheetName val="Receivables"/>
      <sheetName val="Cash"/>
      <sheetName val="Avaliação"/>
      <sheetName val="#REF"/>
      <sheetName val="CSCCincSKR"/>
      <sheetName val="Tarifas_de_Fornecimento"/>
      <sheetName val="Tarifas_de_Suprimento"/>
      <sheetName val="DadosImportar"/>
      <sheetName val="DadosImportadosSamp"/>
      <sheetName val="Críticas"/>
      <sheetName val="DePara"/>
      <sheetName val="RTOS_APOIO"/>
      <sheetName val="apoio_data"/>
      <sheetName val="APOIO_LISTA"/>
      <sheetName val="RECEITAS_DE_TARIFAS"/>
      <sheetName val="SUBSIDIOS_CDE_TARIFAS"/>
      <sheetName val="Definições_Consolidada"/>
      <sheetName val="Fatur__Bruto-Comercial3"/>
      <sheetName val="T_I_P3"/>
      <sheetName val="ICMS_Fat_3"/>
      <sheetName val="ICMS_Contábil3"/>
      <sheetName val="Tarifa_Comercial3"/>
      <sheetName val="Tarifa_Contabilidade3"/>
      <sheetName val="Arrec__Bruta3"/>
      <sheetName val="ICMS__Arrec_3"/>
      <sheetName val="Arrec_Líquida3"/>
      <sheetName val="_PIB_Brasil_(_R$_de_1996_)3"/>
      <sheetName val="tarifas_abertas_internet3"/>
      <sheetName val="Sist_Transm_Dist_Glob__3"/>
      <sheetName val="Comparativos_-_Abr-022"/>
      <sheetName val="Comparativos___Abr_022"/>
      <sheetName val="Comparativos_-_Fev-022"/>
      <sheetName val="Comparativos___Fev_022"/>
      <sheetName val="Comparativos_-_Jan-022"/>
      <sheetName val="Comparativos___Jan_022"/>
      <sheetName val="Comparativos_-_Mar-022"/>
      <sheetName val="Comparativos___Mar_022"/>
      <sheetName val="Comentários_Jan-02_2"/>
      <sheetName val="Comentários_Jan_02_2"/>
      <sheetName val="DRE_e_FLUXO_CAIXA2"/>
      <sheetName val="Tabela_aux_2"/>
      <sheetName val="Base_FIN-NNG-PRE2"/>
      <sheetName val="Base_O&amp;M2"/>
      <sheetName val="Consol__Energia_Ger2"/>
      <sheetName val="Plan1_(2)1"/>
      <sheetName val="__2"/>
      <sheetName val="AA-10(Op_63)2"/>
      <sheetName val="Inventário_PA2"/>
      <sheetName val="ABRIL_20002"/>
      <sheetName val="OTR_CRED_1"/>
      <sheetName val="BASE_RATEIO_DIRETORIA1"/>
      <sheetName val="Validação_de_Dados1"/>
      <sheetName val="AVC_Garabi_II_Set181"/>
      <sheetName val="Listas_e_Tabelas1"/>
      <sheetName val="Siglas_e_Legendas1"/>
      <sheetName val="OCRE"/>
      <sheetName val="MENSAL"/>
      <sheetName val="FX_RES"/>
      <sheetName val="TENSÃO"/>
      <sheetName val="VALIDADOR"/>
      <sheetName val="1996"/>
      <sheetName val="Projeção Receita"/>
      <sheetName val="Simulação Mensal"/>
      <sheetName val="Cotação Areva SE's 2008"/>
      <sheetName val="Planilha1"/>
      <sheetName val="Drivers IAR 1 a 4 (3)"/>
      <sheetName val="Drivers IAR 1 a 4 (2)"/>
      <sheetName val="Drivers IAR 1 a 4"/>
      <sheetName val="Drivers IAR Global"/>
      <sheetName val="IAR Cepisa"/>
      <sheetName val="IAR Historico"/>
      <sheetName val="Simulação Anual"/>
      <sheetName val="PDD CNR"/>
      <sheetName val="Projeção CNR"/>
      <sheetName val="Dívida Serviço Publico (2)"/>
      <sheetName val="Dívida Serviço Publico"/>
      <sheetName val="CR CEPISA"/>
      <sheetName val="Planilha3"/>
      <sheetName val="Drivers 2"/>
      <sheetName val="Distribuidoras (2)"/>
      <sheetName val="Distribuidoras"/>
      <sheetName val="Plan7"/>
      <sheetName val="Evolução 2014 2015 2016"/>
      <sheetName val="IAR Longo Prazo Desafio"/>
      <sheetName val="IAR Longo Prazo Meta"/>
      <sheetName val="Drivers Novo"/>
      <sheetName val="Drivers Antigo"/>
      <sheetName val="Drivers"/>
      <sheetName val="Simuladores Desafio 45"/>
      <sheetName val="Simuladores Atual Plus"/>
      <sheetName val="Tarifas"/>
      <sheetName val="Arrecadação CNR Desafio"/>
      <sheetName val="Arrecadação CNR"/>
      <sheetName val="Evolução desde 2012 Desafio"/>
      <sheetName val="Gráficos"/>
      <sheetName val="Evolução 2014 2015 2016 Des"/>
      <sheetName val="Evolução 2014 2015 2016 Haiama"/>
      <sheetName val="Evolução 2014 2015 2016 Beto"/>
      <sheetName val="Evolução Anual"/>
      <sheetName val="Contas Aberto Com CNR"/>
      <sheetName val="Demais distribuidoras (2)"/>
      <sheetName val="Cemar x Celpa (2)"/>
      <sheetName val="Cemar x Celpa"/>
      <sheetName val="Cemar Liquido de PDD"/>
      <sheetName val="Demais distribuidoras"/>
      <sheetName val="Contas Comercial Com CNR Perdas"/>
      <sheetName val="Contas Comercial Com CNR"/>
      <sheetName val="Build Up_Celpa_Set"/>
      <sheetName val="Build Up_frentes_Comaprativo"/>
      <sheetName val="Mercado_Receita"/>
      <sheetName val="Cotação_Areva_SE's_2008"/>
      <sheetName val="Fatur__Bruto-Comercial4"/>
      <sheetName val="T_I_P4"/>
      <sheetName val="ICMS_Fat_4"/>
      <sheetName val="ICMS_Contábil4"/>
      <sheetName val="Tarifa_Comercial4"/>
      <sheetName val="Tarifa_Contabilidade4"/>
      <sheetName val="Arrec__Bruta4"/>
      <sheetName val="ICMS__Arrec_4"/>
      <sheetName val="Arrec_Líquida4"/>
      <sheetName val="_PIB_Brasil_(_R$_de_1996_)4"/>
      <sheetName val="tarifas_abertas_internet4"/>
      <sheetName val="Sist_Transm_Dist_Glob__4"/>
      <sheetName val="Base_FIN-NNG-PRE3"/>
      <sheetName val="Base_O&amp;M3"/>
      <sheetName val="DRE_e_FLUXO_CAIXA3"/>
      <sheetName val="Tabela_aux_3"/>
      <sheetName val="Comparativos_-_Abr-023"/>
      <sheetName val="Comparativos___Abr_023"/>
      <sheetName val="Comparativos_-_Fev-023"/>
      <sheetName val="Comparativos___Fev_023"/>
      <sheetName val="Comparativos_-_Jan-023"/>
      <sheetName val="Comparativos___Jan_023"/>
      <sheetName val="Comparativos_-_Mar-023"/>
      <sheetName val="Comparativos___Mar_023"/>
      <sheetName val="Comentários_Jan-02_3"/>
      <sheetName val="Comentários_Jan_02_3"/>
      <sheetName val="Consol__Energia_Ger3"/>
      <sheetName val="__3"/>
      <sheetName val="AA-10(Op_63)3"/>
      <sheetName val="Inventário_PA3"/>
      <sheetName val="ABRIL_20003"/>
      <sheetName val="OTR_CRED_2"/>
      <sheetName val="Plan1_(2)2"/>
      <sheetName val="BASE_RATEIO_DIRETORIA2"/>
      <sheetName val="Validação_de_Dados2"/>
      <sheetName val="AVC_Garabi_II_Set182"/>
      <sheetName val="Listas_e_Tabelas2"/>
      <sheetName val="Siglas_e_Legendas2"/>
      <sheetName val="GASTOS LE2000"/>
      <sheetName val="SELIC"/>
      <sheetName val="Balancete"/>
      <sheetName val="Referência Macro"/>
      <sheetName val="FATORES"/>
      <sheetName val="Base Geral"/>
      <sheetName val="Planilha2"/>
      <sheetName val="DIN_19"/>
      <sheetName val="DIN_18"/>
      <sheetName val="DIN_OBZ"/>
      <sheetName val="Centro de Custo"/>
      <sheetName val="Painel"/>
      <sheetName val="DRE (Projetado)"/>
      <sheetName val="DRE_19"/>
      <sheetName val="DRE_18"/>
      <sheetName val="DRE_OBZ"/>
      <sheetName val="OP_COMP"/>
      <sheetName val="OP_19"/>
      <sheetName val="OP_18"/>
      <sheetName val="OP_OBZ"/>
      <sheetName val="Balanco"/>
      <sheetName val="Cash-flow"/>
      <sheetName val="BD_Tkt_18"/>
      <sheetName val="BD_Tkt_19"/>
      <sheetName val="BD_Saldo_18"/>
      <sheetName val="BD_Saldo_19"/>
      <sheetName val="Form09"/>
      <sheetName val="0_&lt;_VCM_&lt;_1_350"/>
      <sheetName val="BancoSegment"/>
      <sheetName val="CÁLCULO_GRÁFICO"/>
      <sheetName val="Dados_mensais"/>
      <sheetName val="DRA"/>
      <sheetName val="DRP"/>
      <sheetName val="FEV99"/>
      <sheetName val="Critérios"/>
      <sheetName val="RDEG fev 07"/>
      <sheetName val="PROCV"/>
      <sheetName val="Natureza"/>
      <sheetName val="Conta"/>
      <sheetName val="TD"/>
      <sheetName val="Base"/>
      <sheetName val="Planilha4"/>
      <sheetName val="Razão Contábil"/>
      <sheetName val="Inputs_Unidades_Geradoras"/>
      <sheetName val="Real Mensal"/>
      <sheetName val="Sispec99"/>
      <sheetName val="Tabelas"/>
      <sheetName val="Gráfico"/>
      <sheetName val="D.DRE_Acomp"/>
      <sheetName val="Classes"/>
      <sheetName val="Base - Não apagar"/>
      <sheetName val="Column Test-S2"/>
      <sheetName val="Base de Cálculo "/>
      <sheetName val="GoEight"/>
      <sheetName val="GrFour"/>
      <sheetName val="Calc"/>
      <sheetName val="MOne"/>
      <sheetName val="MTwo"/>
      <sheetName val="KOne"/>
      <sheetName val="GoSeven"/>
      <sheetName val="GrThree"/>
      <sheetName val="HTwo"/>
      <sheetName val="JOne"/>
      <sheetName val="JTwo"/>
      <sheetName val="HOne"/>
      <sheetName val="dTxDep"/>
      <sheetName val="Bancos"/>
      <sheetName val="Margem Carteiras"/>
      <sheetName val="Result Ind Carteiras"/>
      <sheetName val="Result Ind Resumido"/>
      <sheetName val="Módulo1"/>
      <sheetName val="Módulo2"/>
      <sheetName val="Módulo3"/>
      <sheetName val="Cayman (USD)_2019 and 2020"/>
      <sheetName val="P&amp;L_EBITDA"/>
      <sheetName val="Razão"/>
      <sheetName val="Resumen"/>
      <sheetName val="GASTOS_LE2000"/>
      <sheetName val="Referência_Macro"/>
      <sheetName val="Base_-_Não_apagar"/>
      <sheetName val="Column_Test-S2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 refreshError="1"/>
      <sheetData sheetId="284" refreshError="1"/>
      <sheetData sheetId="285" refreshError="1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 refreshError="1"/>
      <sheetData sheetId="361" refreshError="1"/>
      <sheetData sheetId="362"/>
      <sheetData sheetId="363"/>
      <sheetData sheetId="364"/>
      <sheetData sheetId="365"/>
      <sheetData sheetId="366"/>
      <sheetData sheetId="367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/>
      <sheetData sheetId="393"/>
      <sheetData sheetId="394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/>
      <sheetData sheetId="403"/>
      <sheetData sheetId="404"/>
      <sheetData sheetId="405"/>
      <sheetData sheetId="40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ROPEC"/>
      <sheetName val="IND TOTAL"/>
      <sheetName val="IG"/>
      <sheetName val="CC"/>
      <sheetName val="siup "/>
      <sheetName val="comercio"/>
      <sheetName val="transporte"/>
      <sheetName val="comunicac"/>
      <sheetName val="IF"/>
      <sheetName val="APU"/>
      <sheetName val="OS"/>
      <sheetName val="TOTAL SERV"/>
      <sheetName val="DUMMY"/>
      <sheetName val="PIB(total uf)"/>
      <sheetName val=" PIB Brasil ( R$ de 1996 )"/>
      <sheetName val="Real_2004"/>
      <sheetName val="_PIB Brasil _ R_ de 1996 _"/>
      <sheetName val="pibr96"/>
      <sheetName val="#REF"/>
      <sheetName val="Grafico Cntr"/>
      <sheetName val="Dados de entrada"/>
      <sheetName val="PPA Tariff"/>
      <sheetName val="CVA_Projetada12meses"/>
      <sheetName val="INDIECO1"/>
      <sheetName val=""/>
      <sheetName val="IND_TOTAL"/>
      <sheetName val="siup_"/>
      <sheetName val="TOTAL_SERV"/>
      <sheetName val="PIB(total_uf)"/>
      <sheetName val="_PIB_Brasil_(_R$_de_1996_)"/>
      <sheetName val="Form09"/>
      <sheetName val="Auxiliar"/>
      <sheetName val="PROTOCOLO"/>
      <sheetName val="IND_TOTAL1"/>
      <sheetName val="siup_1"/>
      <sheetName val="TOTAL_SERV1"/>
      <sheetName val="PIB(total_uf)1"/>
      <sheetName val="_PIB_Brasil_(_R$_de_1996_)1"/>
      <sheetName val="_PIB_Brasil___R__de_1996__"/>
      <sheetName val="Grafico_Cntr"/>
      <sheetName val="Dados_de_entrada"/>
      <sheetName val="PPA_Tariff"/>
      <sheetName val="IND_TOTAL2"/>
      <sheetName val="siup_2"/>
      <sheetName val="TOTAL_SERV2"/>
      <sheetName val="PIB(total_uf)2"/>
      <sheetName val="_PIB_Brasil_(_R$_de_1996_)2"/>
      <sheetName val="_PIB_Brasil___R__de_1996__1"/>
      <sheetName val="Grafico_Cntr1"/>
      <sheetName val="Dados_de_entrada1"/>
      <sheetName val="PPA_Tariff1"/>
      <sheetName val="Variables"/>
      <sheetName val="Cosméticos"/>
      <sheetName val="Adtos Diversos"/>
      <sheetName val="ce"/>
      <sheetName val="GDP"/>
      <sheetName val="Mercado"/>
      <sheetName val="Tarifas_de_Fornecimento"/>
      <sheetName val="Tarifas_de_Suprimento"/>
      <sheetName val="DadosImportar"/>
      <sheetName val="DadosImportadosSamp"/>
      <sheetName val="Críticas"/>
      <sheetName val="DePara"/>
      <sheetName val="RTOS_APOIO"/>
      <sheetName val="apoio"/>
      <sheetName val="apoio_data"/>
      <sheetName val="APOIO_LISTA"/>
      <sheetName val="RECEITAS_DE_TARIFAS"/>
      <sheetName val="SUBSIDIOS_CDE_TARIFAS"/>
      <sheetName val="Taxas"/>
      <sheetName val="Parque Gerador"/>
      <sheetName val="ResGeral-NOV01"/>
      <sheetName val="ResGeral_NOV01"/>
      <sheetName val="Base de dados"/>
      <sheetName val="Base de dados_EDV"/>
      <sheetName val="NATUREZA ORÇAMENTARIA"/>
      <sheetName val="Base de dados_UG"/>
      <sheetName val="COD_GERENCIAL"/>
      <sheetName val="HIDRAULICA"/>
      <sheetName val="ACUMULADO"/>
      <sheetName val="DADOS - 2007 Apl Finan"/>
      <sheetName val="Bal032002"/>
      <sheetName val="LCONTR"/>
      <sheetName val="Classes"/>
      <sheetName val="Validação dados_Pendências"/>
      <sheetName val="BALANMES"/>
      <sheetName val="Dados 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rcado"/>
      <sheetName val="Capa"/>
      <sheetName val="Índice"/>
      <sheetName val="Balanço"/>
      <sheetName val="Compra-Mwh"/>
      <sheetName val="Venda-MWh"/>
      <sheetName val="Consumidores"/>
      <sheetName val="Forfait"/>
      <sheetName val="Outros"/>
      <sheetName val="Compra-R$"/>
      <sheetName val="Fatur. Bruto-Comercial"/>
      <sheetName val="Importe-Comercial"/>
      <sheetName val="ICMS Fat."/>
      <sheetName val="T I P"/>
      <sheetName val="Tarifa Comercial"/>
      <sheetName val="Arrec. Bruta"/>
      <sheetName val="Arrec.Líquida"/>
      <sheetName val="ICMS  Arrec."/>
      <sheetName val="Importe+ICMS"/>
      <sheetName val="Importe-Contábil"/>
      <sheetName val="ICMS Contábil"/>
      <sheetName val="Tarifa Contabilidade"/>
      <sheetName val="INDIECO1"/>
      <sheetName val="ASSUM"/>
      <sheetName val="Sist.Transm.Dist.Glob. "/>
      <sheetName val="Spot"/>
      <sheetName val="Taxes"/>
      <sheetName val="RESUMO"/>
      <sheetName val="Pessoal"/>
      <sheetName val=" PIB Brasil ( R$ de 1996 )"/>
      <sheetName val="FORMULÁRIO"/>
      <sheetName val="tarifas abertas internet"/>
      <sheetName val="BM&amp;F"/>
      <sheetName val="Plan1"/>
      <sheetName val="PAGAMENTO"/>
      <sheetName val="Metalúrgica"/>
      <sheetName val="SETTINGS"/>
      <sheetName val="Suporte"/>
      <sheetName val="2000"/>
      <sheetName val="Banco"/>
      <sheetName val="TermoPE"/>
      <sheetName val="DRE e FLUXO CAIXA"/>
      <sheetName val="Índices"/>
      <sheetName val="Tabela aux."/>
      <sheetName val="DRE_Cemar_Orçam"/>
      <sheetName val="  "/>
      <sheetName val="AA-10(Op.63)"/>
      <sheetName val="Inventário PA"/>
      <sheetName val="Dados2"/>
      <sheetName val="LISTAS"/>
      <sheetName val="Fatur__Bruto-Comercial"/>
      <sheetName val="T_I_P"/>
      <sheetName val="ICMS_Fat_"/>
      <sheetName val="ICMS_Contábil"/>
      <sheetName val="Tarifa_Comercial"/>
      <sheetName val="Tarifa_Contabilidade"/>
      <sheetName val="Arrec__Bruta"/>
      <sheetName val="ICMS__Arrec_"/>
      <sheetName val="Arrec_Líquida"/>
      <sheetName val="_PIB_Brasil_(_R$_de_1996_)"/>
      <sheetName val="Base FIN-NNG-PRE"/>
      <sheetName val="Base O&amp;M"/>
      <sheetName val="Aquisição"/>
      <sheetName val="ABRIL 2000"/>
      <sheetName val="FF3"/>
      <sheetName val="DRE"/>
      <sheetName val="Lead"/>
      <sheetName val="Comparativos - Abr-02"/>
      <sheetName val="Comparativos _ Abr_02"/>
      <sheetName val="Comparativos - Fev-02"/>
      <sheetName val="Comparativos _ Fev_02"/>
      <sheetName val="Comparativos - Jan-02"/>
      <sheetName val="Comparativos _ Jan_02"/>
      <sheetName val="Comparativos - Mar-02"/>
      <sheetName val="Comparativos _ Mar_02"/>
      <sheetName val="Comentários Jan-02 "/>
      <sheetName val="Comentários Jan_02 "/>
      <sheetName val="Consol. Energia Ger"/>
      <sheetName val="DEBE"/>
      <sheetName val="EOFI"/>
      <sheetName val="ce"/>
      <sheetName val="CECO"/>
      <sheetName val="TESTE"/>
      <sheetName val="Dados"/>
      <sheetName val="Validacao_Dados"/>
      <sheetName val="OTR.CRED."/>
      <sheetName val="Apoio"/>
      <sheetName val="Classificação"/>
      <sheetName val="Fatur__Bruto-Comercial1"/>
      <sheetName val="T_I_P1"/>
      <sheetName val="ICMS_Fat_1"/>
      <sheetName val="ICMS_Contábil1"/>
      <sheetName val="Tarifa_Comercial1"/>
      <sheetName val="Tarifa_Contabilidade1"/>
      <sheetName val="Arrec__Bruta1"/>
      <sheetName val="ICMS__Arrec_1"/>
      <sheetName val="Arrec_Líquida1"/>
      <sheetName val="_PIB_Brasil_(_R$_de_1996_)1"/>
      <sheetName val="tarifas_abertas_internet"/>
      <sheetName val="Sist_Transm_Dist_Glob__"/>
      <sheetName val="Base_FIN-NNG-PRE"/>
      <sheetName val="Base_O&amp;M"/>
      <sheetName val="DRE_e_FLUXO_CAIXA"/>
      <sheetName val="Tabela_aux_"/>
      <sheetName val="Comparativos_-_Abr-02"/>
      <sheetName val="Comparativos___Abr_02"/>
      <sheetName val="Comparativos_-_Fev-02"/>
      <sheetName val="Comparativos___Fev_02"/>
      <sheetName val="Comparativos_-_Jan-02"/>
      <sheetName val="Comparativos___Jan_02"/>
      <sheetName val="Comparativos_-_Mar-02"/>
      <sheetName val="Comparativos___Mar_02"/>
      <sheetName val="Comentários_Jan-02_"/>
      <sheetName val="Comentários_Jan_02_"/>
      <sheetName val="Consol__Energia_Ger"/>
      <sheetName val="ABRIL_2000"/>
      <sheetName val="__"/>
      <sheetName val="AA-10(Op_63)"/>
      <sheetName val="Inventário_PA"/>
      <sheetName val="Cursos"/>
      <sheetName val="CUSTOS"/>
      <sheetName val="IREM"/>
      <sheetName val="Plan2"/>
      <sheetName val="Plan3"/>
      <sheetName val="CVA_Projetada12meses"/>
      <sheetName val="Tabela_valores_módulos"/>
      <sheetName val="Avaliação"/>
      <sheetName val="Plan1 (2)"/>
      <sheetName val="Base_Calc"/>
      <sheetName val="Base_Dados"/>
      <sheetName val="Taxas"/>
      <sheetName val="tarifas_abertas_internet1"/>
      <sheetName val="Sist_Transm_Dist_Glob__1"/>
      <sheetName val="AUXILIAR"/>
      <sheetName val="Projeção Receita"/>
      <sheetName val="Simulação Mensal"/>
      <sheetName val="BASE RATEIO DIRETORIA"/>
      <sheetName val="Validação de Dados"/>
      <sheetName val="VALIDADOR"/>
      <sheetName val="1996"/>
      <sheetName val="Cotação Areva SE's 2008"/>
      <sheetName val="Listas e Tabelas"/>
      <sheetName val="Siglas e Legendas"/>
      <sheetName val="AVC Garabi II Set18"/>
      <sheetName val="#REF"/>
      <sheetName val="Fatur__Bruto-Comercial2"/>
      <sheetName val="T_I_P2"/>
      <sheetName val="ICMS_Fat_2"/>
      <sheetName val="ICMS_Contábil2"/>
      <sheetName val="Tarifa_Comercial2"/>
      <sheetName val="Tarifa_Contabilidade2"/>
      <sheetName val="Arrec__Bruta2"/>
      <sheetName val="ICMS__Arrec_2"/>
      <sheetName val="Arrec_Líquida2"/>
      <sheetName val="_PIB_Brasil_(_R$_de_1996_)2"/>
      <sheetName val="tarifas_abertas_internet2"/>
      <sheetName val="Sist_Transm_Dist_Glob__2"/>
      <sheetName val="Base_FIN-NNG-PRE1"/>
      <sheetName val="Base_O&amp;M1"/>
      <sheetName val="DRE_e_FLUXO_CAIXA1"/>
      <sheetName val="Tabela_aux_1"/>
      <sheetName val="Comparativos_-_Abr-021"/>
      <sheetName val="Comparativos___Abr_021"/>
      <sheetName val="Comparativos_-_Fev-021"/>
      <sheetName val="Comparativos___Fev_021"/>
      <sheetName val="Comparativos_-_Jan-021"/>
      <sheetName val="Comparativos___Jan_021"/>
      <sheetName val="Comparativos_-_Mar-021"/>
      <sheetName val="Comparativos___Mar_021"/>
      <sheetName val="Comentários_Jan-02_1"/>
      <sheetName val="Comentários_Jan_02_1"/>
      <sheetName val="Consol__Energia_Ger1"/>
      <sheetName val="ABRIL_20001"/>
      <sheetName val="__1"/>
      <sheetName val="AA-10(Op_63)1"/>
      <sheetName val="Inventário_PA1"/>
      <sheetName val="OTR_CRED_"/>
      <sheetName val="BASE_RATEIO_DIRETORIA"/>
      <sheetName val="Validação_de_Dados"/>
      <sheetName val="Plan1_(2)"/>
      <sheetName val="AVC_Garabi_II_Set18"/>
      <sheetName val="Listas_e_Tabelas"/>
      <sheetName val="Siglas_e_Legendas"/>
      <sheetName val="Receivables"/>
      <sheetName val="Cash"/>
      <sheetName val="Tarifas_de_Fornecimento"/>
      <sheetName val="Tarifas_de_Suprimento"/>
      <sheetName val="DadosImportar"/>
      <sheetName val="DadosImportadosSamp"/>
      <sheetName val="Críticas"/>
      <sheetName val="DePara"/>
      <sheetName val="RTOS_APOIO"/>
      <sheetName val="apoio_data"/>
      <sheetName val="APOIO_LISTA"/>
      <sheetName val="RECEITAS_DE_TARIFAS"/>
      <sheetName val="SUBSIDIOS_CDE_TARIFAS"/>
      <sheetName val="Garantia"/>
      <sheetName val="1A"/>
      <sheetName val="2B"/>
      <sheetName val="Planilha1"/>
      <sheetName val="Drivers IAR 1 a 4 (3)"/>
      <sheetName val="Drivers IAR 1 a 4 (2)"/>
      <sheetName val="Drivers IAR 1 a 4"/>
      <sheetName val="Drivers IAR Global"/>
      <sheetName val="IAR Cepisa"/>
      <sheetName val="IAR Historico"/>
      <sheetName val="Simulação Anual"/>
      <sheetName val="PDD CNR"/>
      <sheetName val="Projeção CNR"/>
      <sheetName val="Dívida Serviço Publico (2)"/>
      <sheetName val="Dívida Serviço Publico"/>
      <sheetName val="CR CEPISA"/>
      <sheetName val="Planilha3"/>
      <sheetName val="Drivers 2"/>
      <sheetName val="Distribuidoras (2)"/>
      <sheetName val="Distribuidoras"/>
      <sheetName val="Plan7"/>
      <sheetName val="Evolução 2014 2015 2016"/>
      <sheetName val="IAR Longo Prazo Desafio"/>
      <sheetName val="IAR Longo Prazo Meta"/>
      <sheetName val="Drivers Novo"/>
      <sheetName val="Drivers Antigo"/>
      <sheetName val="Drivers"/>
      <sheetName val="Simuladores Desafio 45"/>
      <sheetName val="Simuladores Atual Plus"/>
      <sheetName val="Tarifas"/>
      <sheetName val="Arrecadação CNR Desafio"/>
      <sheetName val="Arrecadação CNR"/>
      <sheetName val="Evolução desde 2012 Desafio"/>
      <sheetName val="Gráficos"/>
      <sheetName val="Evolução 2014 2015 2016 Des"/>
      <sheetName val="Evolução 2014 2015 2016 Haiama"/>
      <sheetName val="Evolução 2014 2015 2016 Beto"/>
      <sheetName val="Evolução Anual"/>
      <sheetName val="Contas Aberto Com CNR"/>
      <sheetName val="Demais distribuidoras (2)"/>
      <sheetName val="Cemar x Celpa (2)"/>
      <sheetName val="Cemar x Celpa"/>
      <sheetName val="Cemar Liquido de PDD"/>
      <sheetName val="Demais distribuidoras"/>
      <sheetName val="Contas Comercial Com CNR Perdas"/>
      <sheetName val="Contas Comercial Com CNR"/>
      <sheetName val="Build Up_Celpa_Set"/>
      <sheetName val="Build Up_frentes_Comaprativo"/>
      <sheetName val="Mercado_Receita"/>
      <sheetName val="Cotação_Areva_SE's_2008"/>
      <sheetName val="Datos"/>
      <sheetName val="Projeção_Receita"/>
      <sheetName val="Simulação_Mensal"/>
      <sheetName val="GASTOS LE2000"/>
      <sheetName val="SELIC"/>
      <sheetName val="Balancete"/>
      <sheetName val="PARAM"/>
      <sheetName val="Inputs"/>
      <sheetName val="NBASE"/>
      <sheetName val="Empresas e Datas"/>
      <sheetName val="ANALI2000"/>
      <sheetName val="CRITERIOS"/>
      <sheetName val="BancoSegment"/>
      <sheetName val="Critérios"/>
      <sheetName val="SispecPSAP"/>
      <sheetName val="DRE_2007T"/>
      <sheetName val="FORE"/>
      <sheetName val="Encargo Uso RB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 refreshError="1"/>
      <sheetData sheetId="243" refreshError="1"/>
      <sheetData sheetId="244" refreshError="1"/>
      <sheetData sheetId="245"/>
      <sheetData sheetId="246" refreshError="1"/>
      <sheetData sheetId="247"/>
      <sheetData sheetId="248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782E5-D64F-4270-94AD-6ACF64D5B46B}">
  <sheetPr>
    <tabColor rgb="FF0099FF"/>
  </sheetPr>
  <dimension ref="A1:Y43"/>
  <sheetViews>
    <sheetView showGridLines="0" zoomScale="70" zoomScaleNormal="70" workbookViewId="0">
      <selection activeCell="H29" sqref="H29"/>
    </sheetView>
  </sheetViews>
  <sheetFormatPr defaultColWidth="0" defaultRowHeight="0" customHeight="1" zeroHeight="1" outlineLevelRow="1" x14ac:dyDescent="0.35"/>
  <cols>
    <col min="1" max="1" width="2" style="45" customWidth="1"/>
    <col min="2" max="2" width="48.81640625" style="45" customWidth="1"/>
    <col min="3" max="5" width="12.81640625" style="45" customWidth="1"/>
    <col min="6" max="7" width="11.81640625" style="45" bestFit="1" customWidth="1"/>
    <col min="8" max="8" width="14.81640625" style="45" customWidth="1"/>
    <col min="9" max="9" width="6.81640625" style="45" bestFit="1" customWidth="1"/>
    <col min="10" max="10" width="12.453125" style="45" customWidth="1"/>
    <col min="11" max="11" width="3.1796875" style="45" customWidth="1"/>
    <col min="12" max="12" width="44.1796875" style="45" bestFit="1" customWidth="1"/>
    <col min="13" max="13" width="10.81640625" style="45" customWidth="1"/>
    <col min="14" max="14" width="14.453125" style="45" bestFit="1" customWidth="1"/>
    <col min="15" max="15" width="10.81640625" style="45" customWidth="1"/>
    <col min="16" max="16" width="5.08984375" style="45" customWidth="1"/>
    <col min="17" max="17" width="10.81640625" style="46" customWidth="1"/>
    <col min="18" max="20" width="8.81640625" style="45" customWidth="1"/>
    <col min="21" max="25" width="0" style="45" hidden="1" customWidth="1"/>
    <col min="26" max="16384" width="8.81640625" style="45" hidden="1"/>
  </cols>
  <sheetData>
    <row r="1" spans="1:19" ht="3.5" customHeight="1" thickBot="1" x14ac:dyDescent="0.4"/>
    <row r="2" spans="1:19" customFormat="1" ht="15.5" x14ac:dyDescent="0.35">
      <c r="A2" s="47"/>
      <c r="B2" s="48"/>
      <c r="C2" s="49"/>
      <c r="D2" s="49"/>
      <c r="E2" s="49"/>
      <c r="F2" s="5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2"/>
    </row>
    <row r="3" spans="1:19" customFormat="1" ht="15.5" x14ac:dyDescent="0.35">
      <c r="A3" s="47"/>
      <c r="B3" s="53"/>
      <c r="C3" s="54" t="s">
        <v>321</v>
      </c>
      <c r="D3" s="55" t="s">
        <v>340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6"/>
    </row>
    <row r="4" spans="1:19" customFormat="1" ht="15.5" x14ac:dyDescent="0.35">
      <c r="A4" s="47"/>
      <c r="B4" s="53"/>
      <c r="C4" s="54" t="s">
        <v>322</v>
      </c>
      <c r="D4" s="57" t="s">
        <v>326</v>
      </c>
      <c r="E4" s="58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6"/>
    </row>
    <row r="5" spans="1:19" customFormat="1" ht="16" thickBot="1" x14ac:dyDescent="0.4">
      <c r="A5" s="47"/>
      <c r="B5" s="59"/>
      <c r="C5" s="60"/>
      <c r="D5" s="60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2"/>
    </row>
    <row r="6" spans="1:19" ht="15" customHeight="1" x14ac:dyDescent="0.35">
      <c r="H6" s="69"/>
      <c r="J6" s="67"/>
      <c r="L6" s="380" t="s">
        <v>323</v>
      </c>
      <c r="M6" s="380"/>
      <c r="N6" s="380"/>
      <c r="O6" s="380"/>
      <c r="P6" s="380"/>
      <c r="Q6" s="380"/>
    </row>
    <row r="7" spans="1:19" ht="15" customHeight="1" x14ac:dyDescent="0.35">
      <c r="B7" s="63"/>
      <c r="C7" s="64"/>
      <c r="D7" s="64"/>
      <c r="E7" s="64"/>
      <c r="F7" s="64"/>
      <c r="G7" s="64"/>
      <c r="H7" s="64"/>
      <c r="I7" s="64"/>
      <c r="J7" s="70"/>
      <c r="K7" s="64"/>
      <c r="L7" s="64"/>
      <c r="M7" s="64"/>
      <c r="N7" s="64"/>
      <c r="O7" s="64"/>
      <c r="P7" s="64"/>
      <c r="Q7" s="65"/>
      <c r="R7" s="64"/>
      <c r="S7" s="64"/>
    </row>
    <row r="8" spans="1:19" ht="15" customHeight="1" thickBot="1" x14ac:dyDescent="0.4">
      <c r="A8" s="71"/>
      <c r="B8" s="72"/>
      <c r="C8" s="72"/>
      <c r="D8" s="72"/>
      <c r="E8" s="72"/>
      <c r="F8" s="72"/>
      <c r="G8" s="72"/>
      <c r="H8" s="72"/>
      <c r="I8" s="72"/>
      <c r="J8" s="73"/>
      <c r="K8" s="72"/>
      <c r="L8" s="72"/>
      <c r="M8" s="72"/>
      <c r="N8" s="72"/>
      <c r="O8" s="72"/>
      <c r="P8" s="72"/>
      <c r="Q8" s="74"/>
    </row>
    <row r="9" spans="1:19" ht="15" customHeight="1" thickBot="1" x14ac:dyDescent="0.4">
      <c r="B9" s="12" t="s">
        <v>22</v>
      </c>
      <c r="C9" s="376" t="s">
        <v>21</v>
      </c>
      <c r="D9" s="377"/>
      <c r="E9" s="377"/>
      <c r="F9" s="377"/>
      <c r="G9" s="377"/>
      <c r="H9" s="377"/>
      <c r="J9" s="67"/>
      <c r="L9" s="12" t="s">
        <v>22</v>
      </c>
      <c r="M9" s="378" t="s">
        <v>21</v>
      </c>
      <c r="N9" s="379"/>
      <c r="O9" s="379"/>
    </row>
    <row r="10" spans="1:19" ht="15" customHeight="1" thickBot="1" x14ac:dyDescent="0.4">
      <c r="B10" s="15" t="s">
        <v>20</v>
      </c>
      <c r="C10" s="14" t="s">
        <v>326</v>
      </c>
      <c r="D10" s="16" t="s">
        <v>327</v>
      </c>
      <c r="E10" s="14" t="s">
        <v>19</v>
      </c>
      <c r="F10" s="14" t="s">
        <v>328</v>
      </c>
      <c r="G10" s="14" t="s">
        <v>329</v>
      </c>
      <c r="H10" s="14" t="s">
        <v>19</v>
      </c>
      <c r="J10" s="67"/>
      <c r="L10" s="15" t="s">
        <v>20</v>
      </c>
      <c r="M10" s="14" t="s">
        <v>326</v>
      </c>
      <c r="N10" s="16" t="s">
        <v>302</v>
      </c>
      <c r="O10" s="14" t="s">
        <v>19</v>
      </c>
      <c r="Q10" s="45"/>
    </row>
    <row r="11" spans="1:19" ht="15" customHeight="1" thickBot="1" x14ac:dyDescent="0.4">
      <c r="B11" s="17" t="s">
        <v>18</v>
      </c>
      <c r="C11" s="18">
        <v>1257.9085843405933</v>
      </c>
      <c r="D11" s="19">
        <v>1062.8561105211675</v>
      </c>
      <c r="E11" s="20">
        <v>0.18351729071189382</v>
      </c>
      <c r="F11" s="19">
        <v>4539.8512899026591</v>
      </c>
      <c r="G11" s="19">
        <v>3883.3880394959829</v>
      </c>
      <c r="H11" s="20">
        <v>0.16904394918306376</v>
      </c>
      <c r="J11" s="75"/>
      <c r="L11" s="17" t="s">
        <v>18</v>
      </c>
      <c r="M11" s="19">
        <v>1257.9085843405933</v>
      </c>
      <c r="N11" s="19">
        <v>1239.2457516438453</v>
      </c>
      <c r="O11" s="20">
        <v>1.5059831895321674E-2</v>
      </c>
      <c r="Q11" s="45"/>
    </row>
    <row r="12" spans="1:19" ht="15" customHeight="1" thickBot="1" x14ac:dyDescent="0.4">
      <c r="B12" s="21" t="s">
        <v>17</v>
      </c>
      <c r="C12" s="22">
        <v>646.23039560999996</v>
      </c>
      <c r="D12" s="22">
        <v>418.59870910247685</v>
      </c>
      <c r="E12" s="23">
        <v>0.54379452577766263</v>
      </c>
      <c r="F12" s="22">
        <v>2129.9021872274798</v>
      </c>
      <c r="G12" s="22">
        <v>1482.6897947286848</v>
      </c>
      <c r="H12" s="23">
        <v>0.43651234047727927</v>
      </c>
      <c r="J12" s="75"/>
      <c r="L12" s="21" t="s">
        <v>17</v>
      </c>
      <c r="M12" s="22">
        <v>646.23039560999996</v>
      </c>
      <c r="N12" s="22">
        <v>646.80638119879131</v>
      </c>
      <c r="O12" s="23">
        <v>-8.9050696705217369E-4</v>
      </c>
      <c r="Q12" s="45"/>
    </row>
    <row r="13" spans="1:19" ht="15" customHeight="1" x14ac:dyDescent="0.35">
      <c r="B13" s="24" t="s">
        <v>16</v>
      </c>
      <c r="C13" s="25">
        <v>235.18931739550999</v>
      </c>
      <c r="D13" s="25">
        <v>226.19341512892819</v>
      </c>
      <c r="E13" s="26">
        <v>3.9770840638549076E-2</v>
      </c>
      <c r="F13" s="25">
        <v>929.10239023969336</v>
      </c>
      <c r="G13" s="25">
        <v>883.76409140916826</v>
      </c>
      <c r="H13" s="26">
        <v>5.1301358893449667E-2</v>
      </c>
      <c r="J13" s="75"/>
      <c r="L13" s="24" t="s">
        <v>16</v>
      </c>
      <c r="M13" s="25">
        <v>235.18931739550999</v>
      </c>
      <c r="N13" s="25">
        <v>234.96289866259841</v>
      </c>
      <c r="O13" s="26">
        <v>9.6363610680816336E-4</v>
      </c>
      <c r="Q13" s="45"/>
    </row>
    <row r="14" spans="1:19" ht="15" customHeight="1" x14ac:dyDescent="0.35">
      <c r="B14" s="27" t="s">
        <v>12</v>
      </c>
      <c r="C14" s="28">
        <v>0</v>
      </c>
      <c r="D14" s="29">
        <v>0</v>
      </c>
      <c r="E14" s="30" t="s">
        <v>71</v>
      </c>
      <c r="F14" s="28">
        <v>0</v>
      </c>
      <c r="G14" s="29">
        <v>0</v>
      </c>
      <c r="H14" s="31" t="s">
        <v>71</v>
      </c>
      <c r="J14" s="75"/>
      <c r="L14" s="27" t="s">
        <v>12</v>
      </c>
      <c r="M14" s="29">
        <v>0</v>
      </c>
      <c r="N14" s="29">
        <v>0</v>
      </c>
      <c r="O14" s="30" t="s">
        <v>71</v>
      </c>
      <c r="P14" s="66"/>
      <c r="Q14" s="45"/>
    </row>
    <row r="15" spans="1:19" ht="15" customHeight="1" thickBot="1" x14ac:dyDescent="0.4">
      <c r="B15" s="27" t="s">
        <v>11</v>
      </c>
      <c r="C15" s="28">
        <v>235.18931739550999</v>
      </c>
      <c r="D15" s="29">
        <v>226.19341512892819</v>
      </c>
      <c r="E15" s="30">
        <v>3.9770840638549076E-2</v>
      </c>
      <c r="F15" s="28">
        <v>929.10239023969336</v>
      </c>
      <c r="G15" s="29">
        <v>883.76409140916826</v>
      </c>
      <c r="H15" s="31">
        <v>5.1301358893449667E-2</v>
      </c>
      <c r="J15" s="75"/>
      <c r="L15" s="27" t="s">
        <v>11</v>
      </c>
      <c r="M15" s="29">
        <v>235.18931739550999</v>
      </c>
      <c r="N15" s="29">
        <v>234.96289866259841</v>
      </c>
      <c r="O15" s="30">
        <v>9.6363610680816336E-4</v>
      </c>
      <c r="P15" s="66"/>
      <c r="Q15" s="45"/>
    </row>
    <row r="16" spans="1:19" ht="15" customHeight="1" x14ac:dyDescent="0.35">
      <c r="B16" s="24" t="s">
        <v>15</v>
      </c>
      <c r="C16" s="25">
        <v>156.30928658502469</v>
      </c>
      <c r="D16" s="25">
        <v>144.8635685501466</v>
      </c>
      <c r="E16" s="26">
        <v>7.9010327782419676E-2</v>
      </c>
      <c r="F16" s="25">
        <v>609.40166999868404</v>
      </c>
      <c r="G16" s="25">
        <v>530.41163440421781</v>
      </c>
      <c r="H16" s="26">
        <v>0.14892213984557756</v>
      </c>
      <c r="J16" s="75"/>
      <c r="L16" s="24" t="s">
        <v>15</v>
      </c>
      <c r="M16" s="25">
        <v>156.30928658502469</v>
      </c>
      <c r="N16" s="25">
        <v>152.48436247420369</v>
      </c>
      <c r="O16" s="26">
        <v>2.508404172570855E-2</v>
      </c>
      <c r="Q16" s="45"/>
    </row>
    <row r="17" spans="2:17" ht="15" customHeight="1" x14ac:dyDescent="0.35">
      <c r="B17" s="27" t="s">
        <v>12</v>
      </c>
      <c r="C17" s="28">
        <v>133.80294181753484</v>
      </c>
      <c r="D17" s="29">
        <v>122.31592217118569</v>
      </c>
      <c r="E17" s="30">
        <v>9.391270933863094E-2</v>
      </c>
      <c r="F17" s="28">
        <v>518.95359957959579</v>
      </c>
      <c r="G17" s="29">
        <v>453.79301353060885</v>
      </c>
      <c r="H17" s="30">
        <v>0.14359098555093075</v>
      </c>
      <c r="J17" s="75"/>
      <c r="L17" s="27" t="s">
        <v>12</v>
      </c>
      <c r="M17" s="29">
        <v>133.80294181753484</v>
      </c>
      <c r="N17" s="29">
        <v>129.9685544658586</v>
      </c>
      <c r="O17" s="30">
        <v>2.950242362419675E-2</v>
      </c>
      <c r="Q17" s="45"/>
    </row>
    <row r="18" spans="2:17" ht="15" customHeight="1" thickBot="1" x14ac:dyDescent="0.4">
      <c r="B18" s="27" t="s">
        <v>11</v>
      </c>
      <c r="C18" s="28">
        <v>22.506344767489853</v>
      </c>
      <c r="D18" s="29">
        <v>22.547646378960913</v>
      </c>
      <c r="E18" s="30">
        <v>-1.8317482355763026E-3</v>
      </c>
      <c r="F18" s="28">
        <v>90.448070419088282</v>
      </c>
      <c r="G18" s="29">
        <v>76.61862087360899</v>
      </c>
      <c r="H18" s="31">
        <v>0.18049723928459271</v>
      </c>
      <c r="J18" s="75"/>
      <c r="L18" s="27" t="s">
        <v>11</v>
      </c>
      <c r="M18" s="29">
        <v>22.506344767489853</v>
      </c>
      <c r="N18" s="29">
        <v>22.515808008345083</v>
      </c>
      <c r="O18" s="30">
        <v>-4.202931936407861E-4</v>
      </c>
      <c r="Q18" s="45"/>
    </row>
    <row r="19" spans="2:17" ht="15" customHeight="1" x14ac:dyDescent="0.35">
      <c r="B19" s="24" t="s">
        <v>14</v>
      </c>
      <c r="C19" s="25">
        <v>59.118514193158937</v>
      </c>
      <c r="D19" s="25">
        <v>56.867745859504147</v>
      </c>
      <c r="E19" s="26">
        <v>3.9578996839710667E-2</v>
      </c>
      <c r="F19" s="25">
        <v>232.02440981630855</v>
      </c>
      <c r="G19" s="25">
        <v>216.54442334743246</v>
      </c>
      <c r="H19" s="26">
        <v>7.1486424030599016E-2</v>
      </c>
      <c r="J19" s="75"/>
      <c r="L19" s="24" t="s">
        <v>14</v>
      </c>
      <c r="M19" s="25">
        <v>59.118514193158937</v>
      </c>
      <c r="N19" s="25">
        <v>59.173062966593129</v>
      </c>
      <c r="O19" s="26">
        <v>-9.2185144218392967E-4</v>
      </c>
      <c r="Q19" s="45"/>
    </row>
    <row r="20" spans="2:17" ht="15" customHeight="1" x14ac:dyDescent="0.35">
      <c r="B20" s="27" t="s">
        <v>12</v>
      </c>
      <c r="C20" s="28">
        <v>55.090027794860596</v>
      </c>
      <c r="D20" s="28">
        <v>52.991809681391899</v>
      </c>
      <c r="E20" s="30">
        <v>3.9595139816587244E-2</v>
      </c>
      <c r="F20" s="28">
        <v>216.21556466348738</v>
      </c>
      <c r="G20" s="28">
        <v>201.78374535425519</v>
      </c>
      <c r="H20" s="30">
        <v>7.1521218341425108E-2</v>
      </c>
      <c r="J20" s="75"/>
      <c r="L20" s="27" t="s">
        <v>12</v>
      </c>
      <c r="M20" s="28">
        <v>55.090027794860596</v>
      </c>
      <c r="N20" s="28">
        <v>55.144576568294788</v>
      </c>
      <c r="O20" s="30">
        <v>-9.8919561684607249E-4</v>
      </c>
      <c r="Q20" s="45"/>
    </row>
    <row r="21" spans="2:17" ht="15" customHeight="1" thickBot="1" x14ac:dyDescent="0.4">
      <c r="B21" s="27" t="s">
        <v>11</v>
      </c>
      <c r="C21" s="28">
        <v>4.028486398298341</v>
      </c>
      <c r="D21" s="28">
        <v>3.8759361781122466</v>
      </c>
      <c r="E21" s="30">
        <v>3.9358290017146969E-2</v>
      </c>
      <c r="F21" s="28">
        <v>15.808845152821174</v>
      </c>
      <c r="G21" s="28">
        <v>14.760677993177277</v>
      </c>
      <c r="H21" s="30">
        <v>7.1010773362062629E-2</v>
      </c>
      <c r="J21" s="75"/>
      <c r="L21" s="27" t="s">
        <v>11</v>
      </c>
      <c r="M21" s="28">
        <v>4.028486398298341</v>
      </c>
      <c r="N21" s="28">
        <v>4.028486398298341</v>
      </c>
      <c r="O21" s="30">
        <v>0</v>
      </c>
      <c r="Q21" s="45"/>
    </row>
    <row r="22" spans="2:17" ht="15" customHeight="1" x14ac:dyDescent="0.35">
      <c r="B22" s="24" t="s">
        <v>13</v>
      </c>
      <c r="C22" s="25">
        <v>147.38883777944386</v>
      </c>
      <c r="D22" s="25">
        <v>139.96830579937918</v>
      </c>
      <c r="E22" s="26">
        <v>5.3015801953770536E-2</v>
      </c>
      <c r="F22" s="25">
        <v>593.08857313952103</v>
      </c>
      <c r="G22" s="25">
        <v>484.09537045288573</v>
      </c>
      <c r="H22" s="26">
        <v>0.22514820289371684</v>
      </c>
      <c r="J22" s="75"/>
      <c r="L22" s="24" t="s">
        <v>13</v>
      </c>
      <c r="M22" s="25">
        <v>147.38883777944386</v>
      </c>
      <c r="N22" s="25">
        <v>157.00740643117291</v>
      </c>
      <c r="O22" s="26">
        <v>-6.1261878470335263E-2</v>
      </c>
      <c r="Q22" s="45"/>
    </row>
    <row r="23" spans="2:17" ht="15" customHeight="1" x14ac:dyDescent="0.35">
      <c r="B23" s="27" t="s">
        <v>12</v>
      </c>
      <c r="C23" s="28">
        <v>116.79184680119644</v>
      </c>
      <c r="D23" s="28">
        <v>113.27222068478005</v>
      </c>
      <c r="E23" s="30">
        <v>3.1072279638720834E-2</v>
      </c>
      <c r="F23" s="28">
        <v>478.27353232641201</v>
      </c>
      <c r="G23" s="28">
        <v>394.74113368309372</v>
      </c>
      <c r="H23" s="30">
        <v>0.21161310923928145</v>
      </c>
      <c r="J23" s="75"/>
      <c r="L23" s="27" t="s">
        <v>12</v>
      </c>
      <c r="M23" s="28">
        <v>116.79184680119644</v>
      </c>
      <c r="N23" s="28">
        <v>127.52935696497438</v>
      </c>
      <c r="O23" s="30">
        <v>-8.4196379714570169E-2</v>
      </c>
      <c r="Q23" s="45"/>
    </row>
    <row r="24" spans="2:17" ht="15" customHeight="1" thickBot="1" x14ac:dyDescent="0.4">
      <c r="B24" s="27" t="s">
        <v>11</v>
      </c>
      <c r="C24" s="28">
        <v>30.596990978247419</v>
      </c>
      <c r="D24" s="28">
        <v>26.696085114599118</v>
      </c>
      <c r="E24" s="30">
        <v>0.14612276844723704</v>
      </c>
      <c r="F24" s="28">
        <v>114.81504081310905</v>
      </c>
      <c r="G24" s="28">
        <v>89.354236769792038</v>
      </c>
      <c r="H24" s="30">
        <v>0.28494232577816092</v>
      </c>
      <c r="J24" s="75"/>
      <c r="L24" s="27" t="s">
        <v>11</v>
      </c>
      <c r="M24" s="28">
        <v>30.596990978247419</v>
      </c>
      <c r="N24" s="28">
        <v>29.478049466198541</v>
      </c>
      <c r="O24" s="30">
        <v>3.7958465105770722E-2</v>
      </c>
      <c r="Q24" s="45"/>
    </row>
    <row r="25" spans="2:17" ht="15" customHeight="1" outlineLevel="1" x14ac:dyDescent="0.35">
      <c r="B25" s="24" t="s">
        <v>10</v>
      </c>
      <c r="C25" s="25">
        <v>-14.215823572701819</v>
      </c>
      <c r="D25" s="25">
        <v>-6.746006649667823</v>
      </c>
      <c r="E25" s="26">
        <v>1.1072946279117311</v>
      </c>
      <c r="F25" s="25">
        <v>-58.175838219174437</v>
      </c>
      <c r="G25" s="25">
        <v>24.801885245862579</v>
      </c>
      <c r="H25" s="26" t="s">
        <v>274</v>
      </c>
      <c r="J25" s="75"/>
      <c r="L25" s="24" t="s">
        <v>10</v>
      </c>
      <c r="M25" s="25">
        <v>-14.215823572701819</v>
      </c>
      <c r="N25" s="25">
        <v>-24.032408421283115</v>
      </c>
      <c r="O25" s="26">
        <v>-0.40847278710059387</v>
      </c>
      <c r="Q25" s="45"/>
    </row>
    <row r="26" spans="2:17" ht="15" customHeight="1" outlineLevel="1" x14ac:dyDescent="0.35">
      <c r="B26" s="32" t="s">
        <v>9</v>
      </c>
      <c r="C26" s="28">
        <v>-22.924908989999999</v>
      </c>
      <c r="D26" s="28">
        <v>-15.28327266</v>
      </c>
      <c r="E26" s="30">
        <v>0.5</v>
      </c>
      <c r="F26" s="28">
        <v>-81.893840240000003</v>
      </c>
      <c r="G26" s="28">
        <v>-84.472876997651341</v>
      </c>
      <c r="H26" s="30">
        <v>-3.0530944953171657E-2</v>
      </c>
      <c r="J26" s="75"/>
      <c r="L26" s="32" t="s">
        <v>9</v>
      </c>
      <c r="M26" s="28">
        <v>-22.924908989999999</v>
      </c>
      <c r="N26" s="28">
        <v>-22.924908989999999</v>
      </c>
      <c r="O26" s="30">
        <v>0</v>
      </c>
      <c r="Q26" s="45"/>
    </row>
    <row r="27" spans="2:17" ht="15" customHeight="1" outlineLevel="1" x14ac:dyDescent="0.35">
      <c r="B27" s="32" t="s">
        <v>8</v>
      </c>
      <c r="C27" s="28">
        <v>15.152011789904666</v>
      </c>
      <c r="D27" s="28">
        <v>7.8240394985099968</v>
      </c>
      <c r="E27" s="30">
        <v>0.93659704718901304</v>
      </c>
      <c r="F27" s="28">
        <v>39.404638204774315</v>
      </c>
      <c r="G27" s="28">
        <v>54.940807728237118</v>
      </c>
      <c r="H27" s="30">
        <v>-0.2827801440472435</v>
      </c>
      <c r="J27" s="75"/>
      <c r="L27" s="32" t="s">
        <v>8</v>
      </c>
      <c r="M27" s="28">
        <v>15.152011789904666</v>
      </c>
      <c r="N27" s="28">
        <v>3.3657956198980248</v>
      </c>
      <c r="O27" s="30">
        <v>3.5017622877421575</v>
      </c>
      <c r="Q27" s="45"/>
    </row>
    <row r="28" spans="2:17" ht="15" customHeight="1" thickBot="1" x14ac:dyDescent="0.4">
      <c r="B28" s="32" t="s">
        <v>7</v>
      </c>
      <c r="C28" s="28">
        <v>-6.442926372606486</v>
      </c>
      <c r="D28" s="28">
        <v>0.71322651182217989</v>
      </c>
      <c r="E28" s="30" t="s">
        <v>274</v>
      </c>
      <c r="F28" s="28">
        <v>-15.68663618394875</v>
      </c>
      <c r="G28" s="28">
        <v>54.333954515276801</v>
      </c>
      <c r="H28" s="30" t="s">
        <v>274</v>
      </c>
      <c r="J28" s="75"/>
      <c r="L28" s="32" t="s">
        <v>7</v>
      </c>
      <c r="M28" s="28">
        <v>-6.442926372606486</v>
      </c>
      <c r="N28" s="28">
        <v>-4.4732950511811396</v>
      </c>
      <c r="O28" s="30">
        <v>0.44030883250262698</v>
      </c>
      <c r="Q28" s="45"/>
    </row>
    <row r="29" spans="2:17" ht="15" customHeight="1" thickBot="1" x14ac:dyDescent="0.4">
      <c r="B29" s="21" t="s">
        <v>6</v>
      </c>
      <c r="C29" s="22">
        <v>-19.837460809842138</v>
      </c>
      <c r="D29" s="22">
        <v>0.77336718455912612</v>
      </c>
      <c r="E29" s="23" t="s">
        <v>274</v>
      </c>
      <c r="F29" s="22">
        <v>-59.095191179853046</v>
      </c>
      <c r="G29" s="22">
        <v>-29.293656912268453</v>
      </c>
      <c r="H29" s="23">
        <v>1.0173374514775393</v>
      </c>
      <c r="J29" s="75"/>
      <c r="L29" s="21" t="s">
        <v>6</v>
      </c>
      <c r="M29" s="22">
        <v>-19.837460809842138</v>
      </c>
      <c r="N29" s="22">
        <v>-11.823627958230844</v>
      </c>
      <c r="O29" s="23">
        <v>0.67778120894209826</v>
      </c>
      <c r="Q29" s="45"/>
    </row>
    <row r="30" spans="2:17" ht="15" customHeight="1" thickBot="1" x14ac:dyDescent="0.4">
      <c r="B30" s="21" t="s">
        <v>5</v>
      </c>
      <c r="C30" s="22">
        <v>47.725517160000003</v>
      </c>
      <c r="D30" s="22">
        <v>82.337005545841251</v>
      </c>
      <c r="E30" s="23">
        <v>-0.42036370106478127</v>
      </c>
      <c r="F30" s="22">
        <v>163.60308888</v>
      </c>
      <c r="G30" s="22">
        <v>290.37449681999993</v>
      </c>
      <c r="H30" s="23">
        <v>-0.43657900169719166</v>
      </c>
      <c r="J30" s="75"/>
      <c r="L30" s="21" t="s">
        <v>5</v>
      </c>
      <c r="M30" s="22">
        <v>47.725517160000003</v>
      </c>
      <c r="N30" s="22">
        <v>24.667676289999996</v>
      </c>
      <c r="O30" s="23">
        <v>0.93473907306572701</v>
      </c>
      <c r="Q30" s="45"/>
    </row>
    <row r="31" spans="2:17" ht="15" customHeight="1" thickBot="1" x14ac:dyDescent="0.4">
      <c r="B31" s="33" t="s">
        <v>4</v>
      </c>
      <c r="C31" s="34">
        <v>14.237406929999992</v>
      </c>
      <c r="D31" s="34">
        <v>9.5181809200000025</v>
      </c>
      <c r="E31" s="35">
        <v>0.49581175748443207</v>
      </c>
      <c r="F31" s="34">
        <v>47.458110479999988</v>
      </c>
      <c r="G31" s="34">
        <v>33.00382010320736</v>
      </c>
      <c r="H31" s="35">
        <v>0.43795810095898369</v>
      </c>
      <c r="J31" s="75"/>
      <c r="L31" s="33" t="s">
        <v>4</v>
      </c>
      <c r="M31" s="34">
        <v>14.237406929999992</v>
      </c>
      <c r="N31" s="34">
        <v>12.465746679999999</v>
      </c>
      <c r="O31" s="35">
        <v>0.14212227277507883</v>
      </c>
      <c r="Q31" s="45"/>
    </row>
    <row r="32" spans="2:17" ht="15" customHeight="1" thickBot="1" x14ac:dyDescent="0.4">
      <c r="B32" s="36" t="s">
        <v>3</v>
      </c>
      <c r="C32" s="37">
        <v>1272.1459912705932</v>
      </c>
      <c r="D32" s="37">
        <v>1072.3742914411675</v>
      </c>
      <c r="E32" s="38">
        <v>0.1862891542848828</v>
      </c>
      <c r="F32" s="37">
        <v>4587.3094003826591</v>
      </c>
      <c r="G32" s="37">
        <v>3916.3918595991904</v>
      </c>
      <c r="H32" s="38">
        <v>0.17131011523758288</v>
      </c>
      <c r="J32" s="75"/>
      <c r="L32" s="36" t="s">
        <v>3</v>
      </c>
      <c r="M32" s="37">
        <v>1272.1459912705932</v>
      </c>
      <c r="N32" s="37">
        <v>1251.7114983238453</v>
      </c>
      <c r="O32" s="38">
        <v>1.6325241858136996E-2</v>
      </c>
      <c r="Q32" s="45"/>
    </row>
    <row r="33" spans="2:17" ht="15" customHeight="1" x14ac:dyDescent="0.35">
      <c r="B33" s="39" t="s">
        <v>2</v>
      </c>
      <c r="C33" s="40">
        <v>-162.54873197999999</v>
      </c>
      <c r="D33" s="40">
        <v>-181.18080179</v>
      </c>
      <c r="E33" s="41">
        <v>-0.10283688793692258</v>
      </c>
      <c r="F33" s="40">
        <v>-601.92380335999997</v>
      </c>
      <c r="G33" s="40">
        <v>-657.64123671999994</v>
      </c>
      <c r="H33" s="41">
        <v>-8.4723144244865045E-2</v>
      </c>
      <c r="J33" s="75"/>
      <c r="L33" s="39" t="s">
        <v>2</v>
      </c>
      <c r="M33" s="40">
        <v>-162.54873197999999</v>
      </c>
      <c r="N33" s="40">
        <v>-159.25644633000002</v>
      </c>
      <c r="O33" s="41">
        <v>2.0672856426658726E-2</v>
      </c>
      <c r="Q33" s="45"/>
    </row>
    <row r="34" spans="2:17" ht="15" customHeight="1" x14ac:dyDescent="0.35">
      <c r="B34" s="32" t="s">
        <v>324</v>
      </c>
      <c r="C34" s="28">
        <v>-113.83199999999999</v>
      </c>
      <c r="D34" s="28">
        <v>-93.653000000000006</v>
      </c>
      <c r="E34" s="30">
        <v>0.21546560174260287</v>
      </c>
      <c r="F34" s="28">
        <v>-400.36200000000002</v>
      </c>
      <c r="G34" s="29">
        <v>-338.14400000000001</v>
      </c>
      <c r="H34" s="31">
        <v>0.18399853316930059</v>
      </c>
      <c r="J34" s="75"/>
      <c r="L34" s="32" t="s">
        <v>324</v>
      </c>
      <c r="M34" s="28">
        <v>-113.83199999999999</v>
      </c>
      <c r="N34" s="28">
        <v>-93.653000000000006</v>
      </c>
      <c r="O34" s="30">
        <v>0.21546560174260287</v>
      </c>
      <c r="Q34" s="45"/>
    </row>
    <row r="35" spans="2:17" ht="15" customHeight="1" x14ac:dyDescent="0.35">
      <c r="B35" s="32" t="s">
        <v>5</v>
      </c>
      <c r="C35" s="28">
        <v>-48.718000000000004</v>
      </c>
      <c r="D35" s="29">
        <v>-87.531000000000006</v>
      </c>
      <c r="E35" s="30">
        <v>-0.44342004546960501</v>
      </c>
      <c r="F35" s="28">
        <v>-201.57</v>
      </c>
      <c r="G35" s="29">
        <v>-319.51100000000002</v>
      </c>
      <c r="H35" s="31">
        <v>-0.36912970132483713</v>
      </c>
      <c r="J35" s="67"/>
      <c r="L35" s="32" t="s">
        <v>5</v>
      </c>
      <c r="M35" s="28">
        <v>-48.718000000000004</v>
      </c>
      <c r="N35" s="28">
        <v>-87.531000000000006</v>
      </c>
      <c r="O35" s="30">
        <v>-0.44342004546960501</v>
      </c>
    </row>
    <row r="36" spans="2:17" ht="15" customHeight="1" thickBot="1" x14ac:dyDescent="0.4">
      <c r="B36" s="42" t="s">
        <v>1</v>
      </c>
      <c r="C36" s="43">
        <v>1109.5972592905932</v>
      </c>
      <c r="D36" s="43">
        <v>891.19348965116751</v>
      </c>
      <c r="E36" s="44">
        <v>0.24506885673605372</v>
      </c>
      <c r="F36" s="43">
        <v>3985.3855970226591</v>
      </c>
      <c r="G36" s="43">
        <v>3258.7506228791904</v>
      </c>
      <c r="H36" s="44">
        <v>0.22297961956397505</v>
      </c>
      <c r="J36" s="67"/>
      <c r="L36" s="42" t="s">
        <v>1</v>
      </c>
      <c r="M36" s="43">
        <v>1109.5972592905932</v>
      </c>
      <c r="N36" s="43">
        <v>1092.4550519938452</v>
      </c>
      <c r="O36" s="44">
        <v>1.5691453177374859E-2</v>
      </c>
    </row>
    <row r="37" spans="2:17" ht="15" customHeight="1" x14ac:dyDescent="0.35">
      <c r="J37" s="67"/>
    </row>
    <row r="38" spans="2:17" ht="15" customHeight="1" x14ac:dyDescent="0.35">
      <c r="J38" s="67"/>
    </row>
    <row r="39" spans="2:17" ht="15" customHeight="1" x14ac:dyDescent="0.35">
      <c r="J39" s="67"/>
    </row>
    <row r="40" spans="2:17" ht="15" hidden="1" customHeight="1" x14ac:dyDescent="0.35"/>
    <row r="41" spans="2:17" ht="15" hidden="1" customHeight="1" x14ac:dyDescent="0.35"/>
    <row r="42" spans="2:17" ht="15" hidden="1" customHeight="1" x14ac:dyDescent="0.35"/>
    <row r="43" spans="2:17" ht="15" hidden="1" customHeight="1" x14ac:dyDescent="0.35"/>
  </sheetData>
  <mergeCells count="3">
    <mergeCell ref="C9:H9"/>
    <mergeCell ref="M9:O9"/>
    <mergeCell ref="L6:Q6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E956F-442D-4F51-8B68-BDEC60D98C0D}">
  <sheetPr>
    <tabColor theme="9" tint="0.79998168889431442"/>
  </sheetPr>
  <dimension ref="A1:T86"/>
  <sheetViews>
    <sheetView showGridLines="0" zoomScale="70" zoomScaleNormal="70" workbookViewId="0">
      <pane xSplit="2" ySplit="10" topLeftCell="C11" activePane="bottomRight" state="frozen"/>
      <selection activeCell="B9" sqref="B9:H36"/>
      <selection pane="topRight" activeCell="B9" sqref="B9:H36"/>
      <selection pane="bottomLeft" activeCell="B9" sqref="B9:H36"/>
      <selection pane="bottomRight" activeCell="C11" sqref="C11"/>
    </sheetView>
  </sheetViews>
  <sheetFormatPr defaultColWidth="0" defaultRowHeight="0" customHeight="1" zeroHeight="1" outlineLevelRow="1" x14ac:dyDescent="0.35"/>
  <cols>
    <col min="1" max="1" width="1.1796875" style="5" customWidth="1"/>
    <col min="2" max="2" width="51.90625" style="5" customWidth="1"/>
    <col min="3" max="4" width="12" style="5" customWidth="1"/>
    <col min="5" max="5" width="11" style="5" customWidth="1"/>
    <col min="6" max="7" width="12" style="5" customWidth="1"/>
    <col min="8" max="8" width="11" style="5" customWidth="1"/>
    <col min="9" max="9" width="7" customWidth="1"/>
    <col min="10" max="12" width="10.54296875" style="5" hidden="1" customWidth="1"/>
    <col min="13" max="20" width="0" style="5" hidden="1" customWidth="1"/>
    <col min="21" max="16384" width="10.54296875" style="5" hidden="1"/>
  </cols>
  <sheetData>
    <row r="1" spans="1:12" s="1" customFormat="1" ht="3.5" customHeight="1" thickBot="1" x14ac:dyDescent="0.4">
      <c r="A1"/>
      <c r="C1" s="2"/>
      <c r="D1" s="2"/>
      <c r="E1" s="2"/>
      <c r="F1" s="2"/>
      <c r="G1" s="2"/>
      <c r="H1" s="2"/>
      <c r="I1" s="2"/>
    </row>
    <row r="2" spans="1:12" s="151" customFormat="1" ht="14" x14ac:dyDescent="0.3">
      <c r="A2" s="145"/>
      <c r="B2" s="146"/>
      <c r="C2" s="147"/>
      <c r="D2" s="147"/>
      <c r="E2" s="147"/>
      <c r="F2" s="148"/>
      <c r="G2" s="149"/>
      <c r="H2" s="149"/>
      <c r="I2" s="149"/>
      <c r="J2" s="149"/>
      <c r="K2" s="149"/>
      <c r="L2" s="150"/>
    </row>
    <row r="3" spans="1:12" s="151" customFormat="1" ht="15.5" x14ac:dyDescent="0.35">
      <c r="A3" s="145"/>
      <c r="B3" s="152"/>
      <c r="C3" s="153" t="s">
        <v>321</v>
      </c>
      <c r="D3" s="55" t="s">
        <v>340</v>
      </c>
      <c r="E3" s="153"/>
      <c r="F3" s="153"/>
      <c r="G3" s="153"/>
      <c r="H3" s="153"/>
      <c r="I3" s="153"/>
      <c r="J3" s="153"/>
      <c r="K3" s="153"/>
      <c r="L3" s="154"/>
    </row>
    <row r="4" spans="1:12" s="151" customFormat="1" ht="15.5" x14ac:dyDescent="0.35">
      <c r="A4" s="145"/>
      <c r="B4" s="152"/>
      <c r="C4" s="153" t="s">
        <v>322</v>
      </c>
      <c r="D4" s="57" t="s">
        <v>326</v>
      </c>
      <c r="E4" s="155"/>
      <c r="F4" s="153"/>
      <c r="G4" s="153"/>
      <c r="H4" s="153"/>
      <c r="I4" s="153"/>
      <c r="J4" s="153"/>
      <c r="K4" s="153"/>
      <c r="L4" s="154"/>
    </row>
    <row r="5" spans="1:12" s="151" customFormat="1" ht="16" thickBot="1" x14ac:dyDescent="0.4">
      <c r="A5" s="145"/>
      <c r="B5" s="156"/>
      <c r="C5" s="157"/>
      <c r="D5" s="157"/>
      <c r="E5" s="157"/>
      <c r="F5" s="158"/>
      <c r="G5" s="158"/>
      <c r="H5" s="158"/>
      <c r="I5" s="61"/>
      <c r="J5" s="158"/>
      <c r="K5" s="158"/>
      <c r="L5" s="159"/>
    </row>
    <row r="6" spans="1:12" ht="12.5" x14ac:dyDescent="0.25">
      <c r="I6" s="5"/>
    </row>
    <row r="7" spans="1:12" s="1" customFormat="1" ht="15" customHeight="1" x14ac:dyDescent="0.3">
      <c r="B7" s="4"/>
      <c r="C7" s="3"/>
      <c r="D7" s="3"/>
      <c r="E7" s="3"/>
      <c r="F7" s="3"/>
      <c r="G7" s="3"/>
      <c r="H7" s="3"/>
      <c r="I7" s="3"/>
    </row>
    <row r="8" spans="1:12" ht="15" thickBot="1" x14ac:dyDescent="0.4"/>
    <row r="9" spans="1:12" ht="15" customHeight="1" thickBot="1" x14ac:dyDescent="0.4">
      <c r="B9" s="12" t="s">
        <v>49</v>
      </c>
      <c r="C9" s="376" t="s">
        <v>21</v>
      </c>
      <c r="D9" s="377"/>
      <c r="E9" s="377"/>
      <c r="F9" s="377"/>
      <c r="G9" s="377"/>
      <c r="H9" s="377"/>
    </row>
    <row r="10" spans="1:12" ht="15" customHeight="1" thickBot="1" x14ac:dyDescent="0.4">
      <c r="B10" s="77" t="s">
        <v>48</v>
      </c>
      <c r="C10" s="13" t="s">
        <v>326</v>
      </c>
      <c r="D10" s="78" t="s">
        <v>327</v>
      </c>
      <c r="E10" s="13" t="s">
        <v>19</v>
      </c>
      <c r="F10" s="13" t="s">
        <v>328</v>
      </c>
      <c r="G10" s="13" t="s">
        <v>329</v>
      </c>
      <c r="H10" s="13" t="s">
        <v>19</v>
      </c>
    </row>
    <row r="11" spans="1:12" ht="15" customHeight="1" thickBot="1" x14ac:dyDescent="0.4">
      <c r="B11" s="269" t="s">
        <v>66</v>
      </c>
      <c r="C11" s="240">
        <v>1896.0155587051515</v>
      </c>
      <c r="D11" s="240">
        <v>1437.6349290500002</v>
      </c>
      <c r="E11" s="168">
        <v>0.3188435536677261</v>
      </c>
      <c r="F11" s="240">
        <v>7016.6030000000001</v>
      </c>
      <c r="G11" s="240">
        <v>6265.0597232399996</v>
      </c>
      <c r="H11" s="168">
        <v>0.1199578790880762</v>
      </c>
    </row>
    <row r="12" spans="1:12" s="7" customFormat="1" ht="15" customHeight="1" outlineLevel="1" x14ac:dyDescent="0.35">
      <c r="B12" s="270" t="s">
        <v>251</v>
      </c>
      <c r="C12" s="241">
        <v>862.56100000000004</v>
      </c>
      <c r="D12" s="241">
        <v>511.03800000000001</v>
      </c>
      <c r="E12" s="172">
        <v>0.68786078530363692</v>
      </c>
      <c r="F12" s="241">
        <v>2575.0279999999998</v>
      </c>
      <c r="G12" s="241">
        <v>1950.337</v>
      </c>
      <c r="H12" s="172">
        <v>0.32029900473610451</v>
      </c>
      <c r="I12"/>
    </row>
    <row r="13" spans="1:12" s="7" customFormat="1" ht="15" customHeight="1" outlineLevel="1" x14ac:dyDescent="0.35">
      <c r="B13" s="270" t="s">
        <v>250</v>
      </c>
      <c r="C13" s="241">
        <v>339.03399999999999</v>
      </c>
      <c r="D13" s="241">
        <v>374.82100000000003</v>
      </c>
      <c r="E13" s="172">
        <v>-9.5477574628956341E-2</v>
      </c>
      <c r="F13" s="241">
        <v>1333.173</v>
      </c>
      <c r="G13" s="241">
        <v>1432.4829999999999</v>
      </c>
      <c r="H13" s="172">
        <v>-6.9327175261416629E-2</v>
      </c>
      <c r="I13"/>
    </row>
    <row r="14" spans="1:12" s="7" customFormat="1" ht="15" customHeight="1" outlineLevel="1" x14ac:dyDescent="0.35">
      <c r="B14" s="270" t="s">
        <v>249</v>
      </c>
      <c r="C14" s="241">
        <v>-7.7498692200000079</v>
      </c>
      <c r="D14" s="241">
        <v>-54.372</v>
      </c>
      <c r="E14" s="172">
        <v>-0.85746580556168606</v>
      </c>
      <c r="F14" s="241">
        <v>46.761000000000003</v>
      </c>
      <c r="G14" s="241">
        <v>24.018999999999998</v>
      </c>
      <c r="H14" s="172">
        <v>0.94683375660935121</v>
      </c>
      <c r="I14"/>
    </row>
    <row r="15" spans="1:12" s="7" customFormat="1" ht="15" customHeight="1" outlineLevel="1" x14ac:dyDescent="0.35">
      <c r="B15" s="270" t="s">
        <v>248</v>
      </c>
      <c r="C15" s="241">
        <v>691.97136359515139</v>
      </c>
      <c r="D15" s="241">
        <v>598.82500000000005</v>
      </c>
      <c r="E15" s="172">
        <v>0.15554855524594213</v>
      </c>
      <c r="F15" s="241">
        <v>3025.127</v>
      </c>
      <c r="G15" s="241">
        <v>2834.2530000000002</v>
      </c>
      <c r="H15" s="172">
        <v>6.7345434581880914E-2</v>
      </c>
      <c r="I15"/>
    </row>
    <row r="16" spans="1:12" s="7" customFormat="1" ht="15" customHeight="1" outlineLevel="1" thickBot="1" x14ac:dyDescent="0.4">
      <c r="B16" s="270" t="s">
        <v>247</v>
      </c>
      <c r="C16" s="241">
        <v>10.199064329999997</v>
      </c>
      <c r="D16" s="241">
        <v>7.3229290500000026</v>
      </c>
      <c r="E16" s="172">
        <v>0.39275749640097812</v>
      </c>
      <c r="F16" s="241">
        <v>36.514000000000003</v>
      </c>
      <c r="G16" s="241">
        <v>23.967723240000005</v>
      </c>
      <c r="H16" s="172">
        <v>0.52346552212608066</v>
      </c>
      <c r="I16"/>
    </row>
    <row r="17" spans="2:9" s="7" customFormat="1" ht="15" customHeight="1" thickBot="1" x14ac:dyDescent="0.4">
      <c r="B17" s="271" t="s">
        <v>246</v>
      </c>
      <c r="C17" s="242">
        <v>-208.023</v>
      </c>
      <c r="D17" s="243">
        <v>-205.84700000000001</v>
      </c>
      <c r="E17" s="175">
        <v>1.0570958041652201E-2</v>
      </c>
      <c r="F17" s="243">
        <v>-801.08217366999997</v>
      </c>
      <c r="G17" s="243">
        <v>-814.49017366999988</v>
      </c>
      <c r="H17" s="175">
        <v>-1.6461831503239654E-2</v>
      </c>
      <c r="I17"/>
    </row>
    <row r="18" spans="2:9" ht="15" customHeight="1" thickBot="1" x14ac:dyDescent="0.4">
      <c r="B18" s="269" t="s">
        <v>64</v>
      </c>
      <c r="C18" s="232">
        <v>1687.9925587051516</v>
      </c>
      <c r="D18" s="240">
        <v>1231.7879290500002</v>
      </c>
      <c r="E18" s="168">
        <v>0.37035971768857401</v>
      </c>
      <c r="F18" s="240">
        <v>6215.5208263300001</v>
      </c>
      <c r="G18" s="240">
        <v>5450.5695495700002</v>
      </c>
      <c r="H18" s="168">
        <v>0.14034336591858509</v>
      </c>
    </row>
    <row r="19" spans="2:9" s="7" customFormat="1" ht="15" customHeight="1" thickBot="1" x14ac:dyDescent="0.4">
      <c r="B19" s="272" t="s">
        <v>244</v>
      </c>
      <c r="C19" s="244">
        <v>-872.07946591999985</v>
      </c>
      <c r="D19" s="245">
        <v>-708.1566100199999</v>
      </c>
      <c r="E19" s="178">
        <v>0.23147825435869396</v>
      </c>
      <c r="F19" s="245">
        <v>-2757.3573476699999</v>
      </c>
      <c r="G19" s="245">
        <v>-2463.4661249700002</v>
      </c>
      <c r="H19" s="178">
        <v>0.11929988389979518</v>
      </c>
      <c r="I19"/>
    </row>
    <row r="20" spans="2:9" s="7" customFormat="1" ht="15" customHeight="1" outlineLevel="1" x14ac:dyDescent="0.35">
      <c r="B20" s="270" t="s">
        <v>44</v>
      </c>
      <c r="C20" s="241">
        <v>-120.29038824999999</v>
      </c>
      <c r="D20" s="241">
        <v>-133.35499999999999</v>
      </c>
      <c r="E20" s="172">
        <v>-9.7968668216414811E-2</v>
      </c>
      <c r="F20" s="241">
        <v>-456.47721331999998</v>
      </c>
      <c r="G20" s="241">
        <v>-447.49526792999995</v>
      </c>
      <c r="H20" s="172">
        <v>2.0071598592647177E-2</v>
      </c>
      <c r="I20"/>
    </row>
    <row r="21" spans="2:9" s="7" customFormat="1" ht="15" customHeight="1" outlineLevel="1" x14ac:dyDescent="0.35">
      <c r="B21" s="270" t="s">
        <v>243</v>
      </c>
      <c r="C21" s="241">
        <v>-268.88</v>
      </c>
      <c r="D21" s="241">
        <v>-223.398</v>
      </c>
      <c r="E21" s="172">
        <v>0.20359179580837794</v>
      </c>
      <c r="F21" s="241">
        <v>-1028.6479999999999</v>
      </c>
      <c r="G21" s="241">
        <v>-977.21400000000006</v>
      </c>
      <c r="H21" s="172">
        <v>5.2633302429150541E-2</v>
      </c>
      <c r="I21"/>
    </row>
    <row r="22" spans="2:9" s="7" customFormat="1" ht="15" customHeight="1" outlineLevel="1" x14ac:dyDescent="0.35">
      <c r="B22" s="270" t="s">
        <v>42</v>
      </c>
      <c r="C22" s="241">
        <v>-414.94706432999999</v>
      </c>
      <c r="D22" s="241">
        <v>-266.59892904999998</v>
      </c>
      <c r="E22" s="172">
        <v>0.55644685373877723</v>
      </c>
      <c r="F22" s="241">
        <v>-1088.6569999999999</v>
      </c>
      <c r="G22" s="241">
        <v>-797.80572323999991</v>
      </c>
      <c r="H22" s="172">
        <v>0.36456403894774358</v>
      </c>
      <c r="I22"/>
    </row>
    <row r="23" spans="2:9" s="7" customFormat="1" ht="15" customHeight="1" outlineLevel="1" x14ac:dyDescent="0.35">
      <c r="B23" s="270" t="s">
        <v>41</v>
      </c>
      <c r="C23" s="241">
        <v>-5.7880000000000003</v>
      </c>
      <c r="D23" s="241">
        <v>-7.23</v>
      </c>
      <c r="E23" s="172">
        <v>-0.19944674965421849</v>
      </c>
      <c r="F23" s="241">
        <v>-24.887</v>
      </c>
      <c r="G23" s="241">
        <v>-27.498000000000001</v>
      </c>
      <c r="H23" s="172">
        <v>-9.4952360171648875E-2</v>
      </c>
      <c r="I23"/>
    </row>
    <row r="24" spans="2:9" s="7" customFormat="1" ht="15" customHeight="1" outlineLevel="1" x14ac:dyDescent="0.35">
      <c r="B24" s="270" t="s">
        <v>4</v>
      </c>
      <c r="C24" s="241">
        <v>-62.174013339999874</v>
      </c>
      <c r="D24" s="241">
        <v>-77.574680969999918</v>
      </c>
      <c r="E24" s="172">
        <v>-0.19852698634952648</v>
      </c>
      <c r="F24" s="241">
        <v>-158.68813434999993</v>
      </c>
      <c r="G24" s="241">
        <v>-213.45313380000016</v>
      </c>
      <c r="H24" s="172">
        <v>-0.25656685603554341</v>
      </c>
      <c r="I24"/>
    </row>
    <row r="25" spans="2:9" s="7" customFormat="1" ht="15" customHeight="1" thickBot="1" x14ac:dyDescent="0.4">
      <c r="B25" s="272" t="s">
        <v>242</v>
      </c>
      <c r="C25" s="245">
        <v>0</v>
      </c>
      <c r="D25" s="245">
        <v>0</v>
      </c>
      <c r="E25" s="178" t="s">
        <v>71</v>
      </c>
      <c r="F25" s="245">
        <v>-3.6850000000000001</v>
      </c>
      <c r="G25" s="245">
        <v>1.825</v>
      </c>
      <c r="H25" s="178">
        <v>-3.0191780821917811</v>
      </c>
      <c r="I25"/>
    </row>
    <row r="26" spans="2:9" ht="15" customHeight="1" thickBot="1" x14ac:dyDescent="0.4">
      <c r="B26" s="269" t="s">
        <v>241</v>
      </c>
      <c r="C26" s="232">
        <v>815.91309278515178</v>
      </c>
      <c r="D26" s="240">
        <v>523.63131903000033</v>
      </c>
      <c r="E26" s="168">
        <v>0.55818237590636888</v>
      </c>
      <c r="F26" s="240">
        <v>3454.4784786600003</v>
      </c>
      <c r="G26" s="240">
        <v>2988.9284245999997</v>
      </c>
      <c r="H26" s="168">
        <v>0.15575818083442527</v>
      </c>
    </row>
    <row r="27" spans="2:9" ht="15" customHeight="1" thickBot="1" x14ac:dyDescent="0.4">
      <c r="B27" s="273" t="s">
        <v>240</v>
      </c>
      <c r="C27" s="246">
        <v>-180.59399999999999</v>
      </c>
      <c r="D27" s="246">
        <v>-155.10947558659092</v>
      </c>
      <c r="E27" s="181">
        <v>0.16430024224524042</v>
      </c>
      <c r="F27" s="246">
        <v>-821.55799999999999</v>
      </c>
      <c r="G27" s="246">
        <v>-812.17770938909098</v>
      </c>
      <c r="H27" s="181">
        <v>1.154955436780547E-2</v>
      </c>
    </row>
    <row r="28" spans="2:9" s="7" customFormat="1" ht="15" customHeight="1" outlineLevel="1" x14ac:dyDescent="0.35">
      <c r="B28" s="270" t="s">
        <v>38</v>
      </c>
      <c r="C28" s="241">
        <v>71.988</v>
      </c>
      <c r="D28" s="241">
        <v>46.619524413409117</v>
      </c>
      <c r="E28" s="172">
        <v>0.54415989664824171</v>
      </c>
      <c r="F28" s="241">
        <v>201.571</v>
      </c>
      <c r="G28" s="241">
        <v>147.85829061090911</v>
      </c>
      <c r="H28" s="172">
        <v>0.36327154309146281</v>
      </c>
      <c r="I28"/>
    </row>
    <row r="29" spans="2:9" s="7" customFormat="1" ht="15" customHeight="1" outlineLevel="1" x14ac:dyDescent="0.35">
      <c r="B29" s="270" t="s">
        <v>37</v>
      </c>
      <c r="C29" s="241">
        <v>-49.945999999999998</v>
      </c>
      <c r="D29" s="241">
        <v>-33.26</v>
      </c>
      <c r="E29" s="172">
        <v>0.50168370414912822</v>
      </c>
      <c r="F29" s="241">
        <v>-246.73436233199408</v>
      </c>
      <c r="G29" s="241">
        <v>-295.66000000000003</v>
      </c>
      <c r="H29" s="172">
        <v>-0.16547939412841084</v>
      </c>
      <c r="I29"/>
    </row>
    <row r="30" spans="2:9" s="7" customFormat="1" ht="15" customHeight="1" outlineLevel="1" x14ac:dyDescent="0.35">
      <c r="B30" s="270" t="s">
        <v>239</v>
      </c>
      <c r="C30" s="241">
        <v>-8.2000000000000003E-2</v>
      </c>
      <c r="D30" s="241">
        <v>-7.5999999999999998E-2</v>
      </c>
      <c r="E30" s="172">
        <v>7.8947368421052655E-2</v>
      </c>
      <c r="F30" s="241">
        <v>-0.47699999999999998</v>
      </c>
      <c r="G30" s="241">
        <v>-0.23400000000000001</v>
      </c>
      <c r="H30" s="172">
        <v>1.0384615384615383</v>
      </c>
      <c r="I30"/>
    </row>
    <row r="31" spans="2:9" s="7" customFormat="1" ht="15" customHeight="1" outlineLevel="1" x14ac:dyDescent="0.35">
      <c r="B31" s="270" t="s">
        <v>35</v>
      </c>
      <c r="C31" s="241">
        <v>-200.77799999999999</v>
      </c>
      <c r="D31" s="241">
        <v>-179.37200000000001</v>
      </c>
      <c r="E31" s="172">
        <v>0.11933858127243924</v>
      </c>
      <c r="F31" s="241">
        <v>-769.52499999999998</v>
      </c>
      <c r="G31" s="241">
        <v>-667.31700000000001</v>
      </c>
      <c r="H31" s="172">
        <v>0.15316258989355869</v>
      </c>
      <c r="I31"/>
    </row>
    <row r="32" spans="2:9" s="7" customFormat="1" ht="15" customHeight="1" outlineLevel="1" thickBot="1" x14ac:dyDescent="0.4">
      <c r="B32" s="270" t="s">
        <v>4</v>
      </c>
      <c r="C32" s="241">
        <v>-1.776</v>
      </c>
      <c r="D32" s="241">
        <v>10.978999999999999</v>
      </c>
      <c r="E32" s="172">
        <v>-1.1617633664268148</v>
      </c>
      <c r="F32" s="241">
        <v>-6.3926376680059089</v>
      </c>
      <c r="G32" s="241">
        <v>3.1749999999999998</v>
      </c>
      <c r="H32" s="172">
        <v>-3.0134291867735148</v>
      </c>
      <c r="I32"/>
    </row>
    <row r="33" spans="2:9" ht="15" customHeight="1" thickBot="1" x14ac:dyDescent="0.4">
      <c r="B33" s="269" t="s">
        <v>34</v>
      </c>
      <c r="C33" s="232">
        <v>635.31909278515172</v>
      </c>
      <c r="D33" s="240">
        <v>368.52184344340941</v>
      </c>
      <c r="E33" s="168">
        <v>0.72396590348303724</v>
      </c>
      <c r="F33" s="240">
        <v>2632.9204786600003</v>
      </c>
      <c r="G33" s="240">
        <v>2176.7507152109088</v>
      </c>
      <c r="H33" s="168">
        <v>0.20956454051510098</v>
      </c>
    </row>
    <row r="34" spans="2:9" s="7" customFormat="1" ht="15" customHeight="1" thickBot="1" x14ac:dyDescent="0.4">
      <c r="B34" s="273" t="s">
        <v>33</v>
      </c>
      <c r="C34" s="246">
        <v>110.49080723599997</v>
      </c>
      <c r="D34" s="246">
        <v>56.298607539999999</v>
      </c>
      <c r="E34" s="181">
        <v>0.96258508094532469</v>
      </c>
      <c r="F34" s="246">
        <v>489.31751599999996</v>
      </c>
      <c r="G34" s="246">
        <v>510.88758200000001</v>
      </c>
      <c r="H34" s="181">
        <v>-4.2220767855735586E-2</v>
      </c>
      <c r="I34"/>
    </row>
    <row r="35" spans="2:9" s="7" customFormat="1" ht="15" customHeight="1" thickBot="1" x14ac:dyDescent="0.4">
      <c r="B35" s="273" t="s">
        <v>238</v>
      </c>
      <c r="C35" s="246">
        <v>-12.027090455999991</v>
      </c>
      <c r="D35" s="246">
        <v>-4.2835871609999998</v>
      </c>
      <c r="E35" s="181">
        <v>1.8077146568887086</v>
      </c>
      <c r="F35" s="246">
        <v>-1.2393856300000043</v>
      </c>
      <c r="G35" s="246">
        <v>-9.5045871610000034</v>
      </c>
      <c r="H35" s="181">
        <v>-0.86960131892045212</v>
      </c>
      <c r="I35"/>
    </row>
    <row r="36" spans="2:9" ht="15" customHeight="1" thickBot="1" x14ac:dyDescent="0.4">
      <c r="B36" s="269" t="s">
        <v>237</v>
      </c>
      <c r="C36" s="232">
        <v>733.78280956515164</v>
      </c>
      <c r="D36" s="240">
        <v>420.53686382240937</v>
      </c>
      <c r="E36" s="168">
        <v>0.74487155036906461</v>
      </c>
      <c r="F36" s="240">
        <v>3120.9986090300004</v>
      </c>
      <c r="G36" s="240">
        <v>2678.1337100499086</v>
      </c>
      <c r="H36" s="168">
        <v>0.16536325177425093</v>
      </c>
    </row>
    <row r="37" spans="2:9" s="7" customFormat="1" ht="14.5" customHeight="1" thickBot="1" x14ac:dyDescent="0.4">
      <c r="B37" s="273" t="s">
        <v>236</v>
      </c>
      <c r="C37" s="246">
        <v>304.06863640484846</v>
      </c>
      <c r="D37" s="246">
        <v>139.904</v>
      </c>
      <c r="E37" s="181">
        <v>1.1734091691792119</v>
      </c>
      <c r="F37" s="246">
        <v>-228.63677244999997</v>
      </c>
      <c r="G37" s="246">
        <v>-358.34300000000002</v>
      </c>
      <c r="H37" s="181">
        <v>-0.36196110304931317</v>
      </c>
      <c r="I37"/>
    </row>
    <row r="38" spans="2:9" s="7" customFormat="1" ht="15" customHeight="1" outlineLevel="1" x14ac:dyDescent="0.35">
      <c r="B38" s="270" t="s">
        <v>29</v>
      </c>
      <c r="C38" s="241">
        <v>349.19099999999997</v>
      </c>
      <c r="D38" s="241">
        <v>97.918999999999997</v>
      </c>
      <c r="E38" s="172">
        <v>2.5661209775426626</v>
      </c>
      <c r="F38" s="241">
        <v>-64.532292720000001</v>
      </c>
      <c r="G38" s="241">
        <v>-114.501</v>
      </c>
      <c r="H38" s="172">
        <v>-0.43640411245316635</v>
      </c>
      <c r="I38"/>
    </row>
    <row r="39" spans="2:9" s="7" customFormat="1" ht="15" customHeight="1" outlineLevel="1" thickBot="1" x14ac:dyDescent="0.4">
      <c r="B39" s="270" t="s">
        <v>28</v>
      </c>
      <c r="C39" s="241">
        <v>-45.122363595151519</v>
      </c>
      <c r="D39" s="241">
        <v>41.984999999999999</v>
      </c>
      <c r="E39" s="172">
        <v>-2.0747258210111115</v>
      </c>
      <c r="F39" s="241">
        <v>-164.10447972999998</v>
      </c>
      <c r="G39" s="241">
        <v>-243.84200000000001</v>
      </c>
      <c r="H39" s="172">
        <v>-0.32700486491252545</v>
      </c>
      <c r="I39"/>
    </row>
    <row r="40" spans="2:9" ht="16" thickBot="1" x14ac:dyDescent="0.4">
      <c r="B40" s="269" t="s">
        <v>235</v>
      </c>
      <c r="C40" s="232">
        <v>1037.85144597</v>
      </c>
      <c r="D40" s="240">
        <v>560.44086382240937</v>
      </c>
      <c r="E40" s="168">
        <v>0.85184827332446433</v>
      </c>
      <c r="F40" s="240">
        <v>2892.3618365800003</v>
      </c>
      <c r="G40" s="240">
        <v>2319.7907100499087</v>
      </c>
      <c r="H40" s="168">
        <v>0.24682016530610773</v>
      </c>
    </row>
    <row r="41" spans="2:9" s="7" customFormat="1" ht="15" customHeight="1" x14ac:dyDescent="0.35">
      <c r="B41" s="80" t="s">
        <v>234</v>
      </c>
      <c r="C41" s="82">
        <v>-16.495999999999999</v>
      </c>
      <c r="D41" s="82">
        <v>-17.912233800000003</v>
      </c>
      <c r="E41" s="247">
        <v>-7.9065169415106884E-2</v>
      </c>
      <c r="F41" s="82">
        <v>-51.244999999999997</v>
      </c>
      <c r="G41" s="82">
        <v>-57.545999999999999</v>
      </c>
      <c r="H41" s="247">
        <v>-0.10949501268550377</v>
      </c>
      <c r="I41"/>
    </row>
    <row r="42" spans="2:9" ht="16.25" customHeight="1" thickBot="1" x14ac:dyDescent="0.4">
      <c r="B42" s="275" t="s">
        <v>233</v>
      </c>
      <c r="C42" s="248">
        <v>1021.35544597</v>
      </c>
      <c r="D42" s="248">
        <v>542.5286300224094</v>
      </c>
      <c r="E42" s="195">
        <v>0.88258349781063616</v>
      </c>
      <c r="F42" s="248">
        <v>2841.1168365800004</v>
      </c>
      <c r="G42" s="248">
        <v>2262.2447100499089</v>
      </c>
      <c r="H42" s="195">
        <v>0.25588395630166838</v>
      </c>
    </row>
    <row r="43" spans="2:9" ht="15" customHeight="1" x14ac:dyDescent="0.35">
      <c r="C43" s="226"/>
      <c r="D43" s="226"/>
      <c r="E43" s="226"/>
      <c r="F43" s="226"/>
      <c r="G43" s="226"/>
    </row>
    <row r="44" spans="2:9" ht="15" customHeight="1" x14ac:dyDescent="0.35">
      <c r="B44" s="249" t="s">
        <v>0</v>
      </c>
      <c r="C44" s="250">
        <v>-5.9649999627708894E-5</v>
      </c>
      <c r="D44" s="250">
        <v>8.4077499877821538E-5</v>
      </c>
      <c r="E44" s="250"/>
      <c r="F44" s="250">
        <v>3.9061000074980257E-4</v>
      </c>
      <c r="G44" s="250">
        <v>8.0027500189316925E-5</v>
      </c>
      <c r="H44" s="249"/>
    </row>
    <row r="45" spans="2:9" ht="15" customHeight="1" x14ac:dyDescent="0.35"/>
    <row r="46" spans="2:9" ht="15" customHeight="1" x14ac:dyDescent="0.35">
      <c r="B46" s="249" t="s">
        <v>318</v>
      </c>
      <c r="C46" s="251">
        <f>SUM(C18,C20,C21,C22,C24,C25,C34,C35)</f>
        <v>920.1648095651517</v>
      </c>
      <c r="D46" s="251">
        <f>SUM(D18,D20,D21,D22,D24,D25,D34,D35)</f>
        <v>582.87633940900025</v>
      </c>
      <c r="E46" s="251"/>
      <c r="F46" s="251">
        <f>SUM(F18,F20,F21,F22,F24,F25,F34,F35)</f>
        <v>3967.4436090299996</v>
      </c>
      <c r="G46" s="251">
        <f>SUM(G18,G20,G21,G22,G24,G25,G34,G35)</f>
        <v>3517.8094194389996</v>
      </c>
      <c r="H46" s="251"/>
    </row>
    <row r="47" spans="2:9" ht="15" customHeight="1" x14ac:dyDescent="0.35">
      <c r="C47" s="252"/>
      <c r="D47" s="252"/>
      <c r="E47" s="252"/>
      <c r="F47" s="252"/>
      <c r="G47" s="252"/>
      <c r="H47" s="252"/>
    </row>
    <row r="48" spans="2:9" ht="15" customHeight="1" x14ac:dyDescent="0.35">
      <c r="C48" s="239"/>
      <c r="D48" s="239"/>
    </row>
    <row r="49" spans="3:4" ht="15" customHeight="1" x14ac:dyDescent="0.35">
      <c r="C49" s="239"/>
      <c r="D49" s="239"/>
    </row>
    <row r="50" spans="3:4" ht="15" customHeight="1" x14ac:dyDescent="0.35">
      <c r="C50" s="239"/>
      <c r="D50" s="239"/>
    </row>
    <row r="51" spans="3:4" ht="15" customHeight="1" x14ac:dyDescent="0.35">
      <c r="C51" s="239"/>
      <c r="D51" s="239"/>
    </row>
    <row r="52" spans="3:4" ht="15" customHeight="1" x14ac:dyDescent="0.35">
      <c r="C52" s="239"/>
      <c r="D52" s="239"/>
    </row>
    <row r="53" spans="3:4" ht="15" customHeight="1" x14ac:dyDescent="0.35">
      <c r="C53" s="239"/>
      <c r="D53" s="239"/>
    </row>
    <row r="54" spans="3:4" ht="15" customHeight="1" x14ac:dyDescent="0.35">
      <c r="C54" s="239"/>
      <c r="D54" s="239"/>
    </row>
    <row r="55" spans="3:4" ht="15" customHeight="1" x14ac:dyDescent="0.35">
      <c r="C55" s="239"/>
      <c r="D55" s="239"/>
    </row>
    <row r="56" spans="3:4" ht="15" customHeight="1" x14ac:dyDescent="0.35">
      <c r="C56" s="239"/>
      <c r="D56" s="239"/>
    </row>
    <row r="57" spans="3:4" ht="15" customHeight="1" x14ac:dyDescent="0.35">
      <c r="C57" s="239"/>
      <c r="D57" s="239"/>
    </row>
    <row r="58" spans="3:4" ht="15" customHeight="1" x14ac:dyDescent="0.35">
      <c r="C58" s="239"/>
      <c r="D58" s="239"/>
    </row>
    <row r="59" spans="3:4" ht="15" customHeight="1" x14ac:dyDescent="0.35">
      <c r="C59" s="239"/>
      <c r="D59" s="239"/>
    </row>
    <row r="60" spans="3:4" ht="15" customHeight="1" x14ac:dyDescent="0.35">
      <c r="C60" s="239"/>
      <c r="D60" s="239"/>
    </row>
    <row r="61" spans="3:4" ht="15" customHeight="1" x14ac:dyDescent="0.35">
      <c r="C61" s="239"/>
      <c r="D61" s="239"/>
    </row>
    <row r="62" spans="3:4" ht="15" customHeight="1" x14ac:dyDescent="0.35">
      <c r="C62" s="239"/>
      <c r="D62" s="239"/>
    </row>
    <row r="63" spans="3:4" ht="15" customHeight="1" x14ac:dyDescent="0.35">
      <c r="C63" s="239"/>
      <c r="D63" s="239"/>
    </row>
    <row r="64" spans="3:4" ht="15" customHeight="1" x14ac:dyDescent="0.35">
      <c r="C64" s="239"/>
      <c r="D64" s="239"/>
    </row>
    <row r="65" spans="3:4" ht="15" customHeight="1" x14ac:dyDescent="0.35">
      <c r="C65" s="239"/>
      <c r="D65" s="239"/>
    </row>
    <row r="66" spans="3:4" ht="15" customHeight="1" x14ac:dyDescent="0.35">
      <c r="C66" s="239"/>
      <c r="D66" s="239"/>
    </row>
    <row r="67" spans="3:4" ht="15" customHeight="1" x14ac:dyDescent="0.35">
      <c r="C67" s="239"/>
      <c r="D67" s="239"/>
    </row>
    <row r="68" spans="3:4" ht="15" customHeight="1" x14ac:dyDescent="0.35">
      <c r="C68" s="239"/>
      <c r="D68" s="239"/>
    </row>
    <row r="69" spans="3:4" ht="14.5" x14ac:dyDescent="0.35">
      <c r="C69" s="239"/>
      <c r="D69" s="239"/>
    </row>
    <row r="70" spans="3:4" ht="14.5" customHeight="1" x14ac:dyDescent="0.35">
      <c r="C70" s="239"/>
      <c r="D70" s="239"/>
    </row>
    <row r="71" spans="3:4" ht="14.5" customHeight="1" x14ac:dyDescent="0.35">
      <c r="C71" s="239"/>
      <c r="D71" s="239"/>
    </row>
    <row r="72" spans="3:4" ht="14.5" customHeight="1" x14ac:dyDescent="0.35">
      <c r="C72" s="239"/>
      <c r="D72" s="239"/>
    </row>
    <row r="73" spans="3:4" ht="14.5" customHeight="1" x14ac:dyDescent="0.35">
      <c r="C73" s="239"/>
      <c r="D73" s="239"/>
    </row>
    <row r="74" spans="3:4" ht="14.5" customHeight="1" x14ac:dyDescent="0.35">
      <c r="C74" s="239"/>
      <c r="D74" s="239"/>
    </row>
    <row r="75" spans="3:4" ht="14.5" customHeight="1" x14ac:dyDescent="0.35">
      <c r="C75" s="239"/>
      <c r="D75" s="239"/>
    </row>
    <row r="76" spans="3:4" ht="14.5" customHeight="1" x14ac:dyDescent="0.35">
      <c r="C76" s="239"/>
      <c r="D76" s="239"/>
    </row>
    <row r="77" spans="3:4" ht="14.5" customHeight="1" x14ac:dyDescent="0.35">
      <c r="C77" s="239"/>
      <c r="D77" s="239"/>
    </row>
    <row r="78" spans="3:4" ht="14.5" customHeight="1" x14ac:dyDescent="0.35">
      <c r="C78" s="239"/>
      <c r="D78" s="239"/>
    </row>
    <row r="79" spans="3:4" ht="14.5" customHeight="1" x14ac:dyDescent="0.35">
      <c r="C79" s="239"/>
      <c r="D79" s="239"/>
    </row>
    <row r="80" spans="3:4" ht="14.5" customHeight="1" x14ac:dyDescent="0.35">
      <c r="C80" s="239"/>
      <c r="D80" s="239"/>
    </row>
    <row r="81" spans="3:4" ht="14.5" customHeight="1" x14ac:dyDescent="0.35">
      <c r="C81" s="239"/>
      <c r="D81" s="239"/>
    </row>
    <row r="82" spans="3:4" ht="14.5" customHeight="1" x14ac:dyDescent="0.35">
      <c r="C82" s="239"/>
      <c r="D82" s="239"/>
    </row>
    <row r="83" spans="3:4" ht="14.5" customHeight="1" x14ac:dyDescent="0.35">
      <c r="C83" s="239"/>
      <c r="D83" s="239"/>
    </row>
    <row r="84" spans="3:4" ht="14.5" customHeight="1" x14ac:dyDescent="0.35">
      <c r="C84" s="239"/>
      <c r="D84" s="239"/>
    </row>
    <row r="85" spans="3:4" ht="14.5" customHeight="1" x14ac:dyDescent="0.35">
      <c r="C85" s="239"/>
      <c r="D85" s="239"/>
    </row>
    <row r="86" spans="3:4" ht="14.5" customHeight="1" x14ac:dyDescent="0.35">
      <c r="C86" s="239"/>
      <c r="D86" s="239"/>
    </row>
  </sheetData>
  <mergeCells count="1">
    <mergeCell ref="C9:H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E0F04-AF22-4861-9B3F-B1A91B895EEE}">
  <sheetPr>
    <tabColor theme="9" tint="0.79998168889431442"/>
  </sheetPr>
  <dimension ref="A1:U86"/>
  <sheetViews>
    <sheetView showGridLines="0" zoomScale="85" zoomScaleNormal="85" workbookViewId="0">
      <pane xSplit="2" ySplit="10" topLeftCell="C11" activePane="bottomRight" state="frozen"/>
      <selection activeCell="B9" sqref="B9:H36"/>
      <selection pane="topRight" activeCell="B9" sqref="B9:H36"/>
      <selection pane="bottomLeft" activeCell="B9" sqref="B9:H36"/>
      <selection pane="bottomRight" activeCell="C11" sqref="C11"/>
    </sheetView>
  </sheetViews>
  <sheetFormatPr defaultColWidth="0" defaultRowHeight="0" customHeight="1" zeroHeight="1" outlineLevelRow="1" x14ac:dyDescent="0.35"/>
  <cols>
    <col min="1" max="1" width="1.1796875" style="5" customWidth="1"/>
    <col min="2" max="2" width="65" style="10" customWidth="1"/>
    <col min="3" max="4" width="12" style="5" customWidth="1"/>
    <col min="5" max="5" width="11" style="5" customWidth="1"/>
    <col min="6" max="7" width="12" style="5" customWidth="1"/>
    <col min="8" max="8" width="11" style="5" customWidth="1"/>
    <col min="9" max="9" width="7" customWidth="1"/>
    <col min="10" max="11" width="10.54296875" style="5" hidden="1" customWidth="1"/>
    <col min="12" max="21" width="0" style="5" hidden="1" customWidth="1"/>
    <col min="22" max="16384" width="10.54296875" style="5" hidden="1"/>
  </cols>
  <sheetData>
    <row r="1" spans="1:11" s="1" customFormat="1" ht="3.5" customHeight="1" thickBot="1" x14ac:dyDescent="0.4">
      <c r="A1"/>
      <c r="B1" s="324"/>
      <c r="C1" s="2"/>
      <c r="D1" s="2"/>
      <c r="E1" s="2"/>
      <c r="F1" s="2"/>
      <c r="G1" s="2"/>
      <c r="H1" s="2"/>
      <c r="I1" s="2"/>
    </row>
    <row r="2" spans="1:11" s="151" customFormat="1" ht="14" x14ac:dyDescent="0.3">
      <c r="A2" s="145"/>
      <c r="B2" s="325"/>
      <c r="C2" s="147"/>
      <c r="D2" s="147"/>
      <c r="E2" s="147"/>
      <c r="F2" s="148"/>
      <c r="G2" s="149"/>
      <c r="H2" s="149"/>
      <c r="I2" s="149"/>
      <c r="J2" s="149"/>
      <c r="K2" s="150"/>
    </row>
    <row r="3" spans="1:11" s="151" customFormat="1" ht="15.5" x14ac:dyDescent="0.35">
      <c r="A3" s="145"/>
      <c r="B3" s="326"/>
      <c r="C3" s="153" t="s">
        <v>321</v>
      </c>
      <c r="D3" s="55" t="s">
        <v>340</v>
      </c>
      <c r="E3" s="153"/>
      <c r="F3" s="153"/>
      <c r="G3" s="153"/>
      <c r="H3" s="153"/>
      <c r="I3" s="153"/>
      <c r="J3" s="153"/>
      <c r="K3" s="154"/>
    </row>
    <row r="4" spans="1:11" s="151" customFormat="1" ht="15.5" x14ac:dyDescent="0.35">
      <c r="A4" s="145"/>
      <c r="B4" s="326"/>
      <c r="C4" s="153" t="s">
        <v>322</v>
      </c>
      <c r="D4" s="57" t="s">
        <v>326</v>
      </c>
      <c r="E4" s="155"/>
      <c r="F4" s="153"/>
      <c r="G4" s="153"/>
      <c r="H4" s="153"/>
      <c r="I4" s="153"/>
      <c r="J4" s="153"/>
      <c r="K4" s="154"/>
    </row>
    <row r="5" spans="1:11" s="151" customFormat="1" ht="16" thickBot="1" x14ac:dyDescent="0.4">
      <c r="A5" s="145"/>
      <c r="B5" s="327"/>
      <c r="C5" s="157"/>
      <c r="D5" s="157"/>
      <c r="E5" s="157"/>
      <c r="F5" s="158"/>
      <c r="G5" s="158"/>
      <c r="H5" s="158"/>
      <c r="I5" s="61"/>
      <c r="J5" s="158"/>
      <c r="K5" s="159"/>
    </row>
    <row r="6" spans="1:11" ht="12.5" x14ac:dyDescent="0.25">
      <c r="I6" s="5"/>
    </row>
    <row r="7" spans="1:11" s="1" customFormat="1" ht="15" customHeight="1" x14ac:dyDescent="0.3">
      <c r="B7" s="328"/>
      <c r="C7" s="3"/>
      <c r="D7" s="3"/>
      <c r="E7" s="3"/>
      <c r="F7" s="3"/>
      <c r="G7" s="3"/>
      <c r="H7" s="3"/>
      <c r="I7" s="3"/>
    </row>
    <row r="8" spans="1:11" ht="15" thickBot="1" x14ac:dyDescent="0.4"/>
    <row r="9" spans="1:11" ht="15" customHeight="1" thickBot="1" x14ac:dyDescent="0.4">
      <c r="B9" s="12" t="s">
        <v>49</v>
      </c>
      <c r="C9" s="376" t="s">
        <v>21</v>
      </c>
      <c r="D9" s="377"/>
      <c r="E9" s="377"/>
      <c r="F9" s="377"/>
      <c r="G9" s="377"/>
      <c r="H9" s="377"/>
    </row>
    <row r="10" spans="1:11" ht="15" customHeight="1" thickBot="1" x14ac:dyDescent="0.4">
      <c r="B10" s="103" t="s">
        <v>20</v>
      </c>
      <c r="C10" s="13" t="s">
        <v>326</v>
      </c>
      <c r="D10" s="78" t="s">
        <v>327</v>
      </c>
      <c r="E10" s="13" t="s">
        <v>19</v>
      </c>
      <c r="F10" s="13" t="s">
        <v>328</v>
      </c>
      <c r="G10" s="13" t="s">
        <v>329</v>
      </c>
      <c r="H10" s="13" t="s">
        <v>19</v>
      </c>
    </row>
    <row r="11" spans="1:11" ht="15.5" customHeight="1" thickBot="1" x14ac:dyDescent="0.4">
      <c r="B11" s="329" t="s">
        <v>245</v>
      </c>
      <c r="C11" s="240">
        <v>1687.9925587051521</v>
      </c>
      <c r="D11" s="240">
        <v>1231.78792905</v>
      </c>
      <c r="E11" s="168">
        <v>0.37035971768857467</v>
      </c>
      <c r="F11" s="240">
        <v>6215.520826330001</v>
      </c>
      <c r="G11" s="240">
        <v>5450.5695495700002</v>
      </c>
      <c r="H11" s="168">
        <v>0.14034336591858532</v>
      </c>
    </row>
    <row r="12" spans="1:11" s="7" customFormat="1" ht="33" customHeight="1" outlineLevel="1" x14ac:dyDescent="0.35">
      <c r="B12" s="330" t="s">
        <v>281</v>
      </c>
      <c r="C12" s="82">
        <v>627.96401246260018</v>
      </c>
      <c r="D12" s="82">
        <v>688.35424155000044</v>
      </c>
      <c r="E12" s="247">
        <v>-8.7731324138305089E-2</v>
      </c>
      <c r="F12" s="82">
        <v>2745.3027525000002</v>
      </c>
      <c r="G12" s="82">
        <v>2878.48495207</v>
      </c>
      <c r="H12" s="247">
        <v>-4.626815904464765E-2</v>
      </c>
      <c r="I12"/>
    </row>
    <row r="13" spans="1:11" s="7" customFormat="1" ht="15.5" customHeight="1" outlineLevel="1" x14ac:dyDescent="0.35">
      <c r="B13" s="330" t="s">
        <v>282</v>
      </c>
      <c r="C13" s="82">
        <v>1060.0285462425518</v>
      </c>
      <c r="D13" s="82">
        <v>543.43368749999956</v>
      </c>
      <c r="E13" s="247">
        <v>0.95061250457085933</v>
      </c>
      <c r="F13" s="82">
        <v>3470.2180738300003</v>
      </c>
      <c r="G13" s="82">
        <v>2572.0845974999997</v>
      </c>
      <c r="H13" s="247">
        <v>0.34918504515868687</v>
      </c>
      <c r="I13"/>
    </row>
    <row r="14" spans="1:11" ht="29.5" customHeight="1" thickBot="1" x14ac:dyDescent="0.4">
      <c r="B14" s="330" t="s">
        <v>283</v>
      </c>
      <c r="C14" s="82">
        <v>-793.17310012999997</v>
      </c>
      <c r="D14" s="82">
        <v>-603.92092904999993</v>
      </c>
      <c r="E14" s="247">
        <v>0.31337243333776144</v>
      </c>
      <c r="F14" s="82">
        <v>-2506.6412133200001</v>
      </c>
      <c r="G14" s="82">
        <v>-2170.9456008000002</v>
      </c>
      <c r="H14" s="247">
        <v>0.15463105680598122</v>
      </c>
    </row>
    <row r="15" spans="1:11" ht="15.5" customHeight="1" thickBot="1" x14ac:dyDescent="0.4">
      <c r="B15" s="329" t="s">
        <v>61</v>
      </c>
      <c r="C15" s="240">
        <v>894.81945857515211</v>
      </c>
      <c r="D15" s="240">
        <v>627.86700000000008</v>
      </c>
      <c r="E15" s="168">
        <v>0.42517357748560136</v>
      </c>
      <c r="F15" s="240">
        <v>3708.8796130100009</v>
      </c>
      <c r="G15" s="240">
        <v>3279.62394877</v>
      </c>
      <c r="H15" s="168">
        <v>0.13088563534883013</v>
      </c>
    </row>
    <row r="16" spans="1:11" ht="15.5" customHeight="1" thickBot="1" x14ac:dyDescent="0.4">
      <c r="B16" s="331" t="s">
        <v>284</v>
      </c>
      <c r="C16" s="242">
        <v>19.557350990000103</v>
      </c>
      <c r="D16" s="243">
        <v>-52.220660591000005</v>
      </c>
      <c r="E16" s="175">
        <v>-1.3745136650640288</v>
      </c>
      <c r="F16" s="243">
        <v>233.67699602000008</v>
      </c>
      <c r="G16" s="243">
        <v>210.68747066899999</v>
      </c>
      <c r="H16" s="175">
        <v>0.10911671813231694</v>
      </c>
    </row>
    <row r="17" spans="2:9" s="7" customFormat="1" ht="15.5" customHeight="1" outlineLevel="1" x14ac:dyDescent="0.35">
      <c r="B17" s="330" t="s">
        <v>242</v>
      </c>
      <c r="C17" s="82">
        <v>0</v>
      </c>
      <c r="D17" s="82">
        <v>0</v>
      </c>
      <c r="E17" s="247" t="s">
        <v>71</v>
      </c>
      <c r="F17" s="82">
        <v>-3.6850000000000001</v>
      </c>
      <c r="G17" s="82">
        <v>1.825</v>
      </c>
      <c r="H17" s="247">
        <v>-3.0191780821917811</v>
      </c>
      <c r="I17"/>
    </row>
    <row r="18" spans="2:9" s="7" customFormat="1" ht="15.5" customHeight="1" outlineLevel="1" x14ac:dyDescent="0.35">
      <c r="B18" s="330" t="s">
        <v>286</v>
      </c>
      <c r="C18" s="82">
        <v>-75.745030299999868</v>
      </c>
      <c r="D18" s="82">
        <v>-115.62513462</v>
      </c>
      <c r="E18" s="247">
        <v>-0.34490860876456841</v>
      </c>
      <c r="F18" s="82">
        <v>-235.03486006999987</v>
      </c>
      <c r="G18" s="82">
        <v>-292.52052416999999</v>
      </c>
      <c r="H18" s="247">
        <v>-0.19651839563432483</v>
      </c>
      <c r="I18"/>
    </row>
    <row r="19" spans="2:9" s="7" customFormat="1" ht="15.5" customHeight="1" outlineLevel="1" x14ac:dyDescent="0.35">
      <c r="B19" s="330" t="s">
        <v>287</v>
      </c>
      <c r="C19" s="82">
        <v>-3.1613354900000012</v>
      </c>
      <c r="D19" s="82">
        <v>11.38945365</v>
      </c>
      <c r="E19" s="247">
        <v>-1.2775669129660141</v>
      </c>
      <c r="F19" s="82">
        <v>-15.681274280000002</v>
      </c>
      <c r="G19" s="82">
        <v>0</v>
      </c>
      <c r="H19" s="247" t="s">
        <v>71</v>
      </c>
      <c r="I19"/>
    </row>
    <row r="20" spans="2:9" s="7" customFormat="1" ht="15.5" customHeight="1" outlineLevel="1" x14ac:dyDescent="0.35">
      <c r="B20" s="330" t="s">
        <v>288</v>
      </c>
      <c r="C20" s="82">
        <v>-12.027090455999998</v>
      </c>
      <c r="D20" s="82">
        <v>-4.2835871610000034</v>
      </c>
      <c r="E20" s="247">
        <v>1.8077146568887077</v>
      </c>
      <c r="F20" s="82">
        <v>-1.2393856300000043</v>
      </c>
      <c r="G20" s="82">
        <v>-9.5045871610000034</v>
      </c>
      <c r="H20" s="247">
        <v>-0.86960131892045212</v>
      </c>
      <c r="I20"/>
    </row>
    <row r="21" spans="2:9" s="7" customFormat="1" ht="15.5" customHeight="1" outlineLevel="1" thickBot="1" x14ac:dyDescent="0.4">
      <c r="B21" s="330" t="s">
        <v>33</v>
      </c>
      <c r="C21" s="82">
        <v>110.49080723599997</v>
      </c>
      <c r="D21" s="82">
        <v>56.298607539999999</v>
      </c>
      <c r="E21" s="247">
        <v>0.96258508094532469</v>
      </c>
      <c r="F21" s="82">
        <v>489.31751599999996</v>
      </c>
      <c r="G21" s="82">
        <v>510.88758200000001</v>
      </c>
      <c r="H21" s="247">
        <v>-4.2220767855735586E-2</v>
      </c>
      <c r="I21"/>
    </row>
    <row r="22" spans="2:9" ht="31.5" thickBot="1" x14ac:dyDescent="0.4">
      <c r="B22" s="329" t="s">
        <v>285</v>
      </c>
      <c r="C22" s="240">
        <v>914.37680956515226</v>
      </c>
      <c r="D22" s="240">
        <v>575.64633940900012</v>
      </c>
      <c r="E22" s="168">
        <v>0.58843502853491114</v>
      </c>
      <c r="F22" s="240">
        <v>3942.5566090300008</v>
      </c>
      <c r="G22" s="240">
        <v>3490.311419439</v>
      </c>
      <c r="H22" s="168">
        <v>0.12957158695704307</v>
      </c>
    </row>
    <row r="23" spans="2:9" s="7" customFormat="1" ht="15.5" customHeight="1" thickBot="1" x14ac:dyDescent="0.4">
      <c r="B23" s="331" t="s">
        <v>240</v>
      </c>
      <c r="C23" s="242">
        <v>-180.59399999999999</v>
      </c>
      <c r="D23" s="243">
        <v>-155.10947558659089</v>
      </c>
      <c r="E23" s="175">
        <v>0.16430024224524042</v>
      </c>
      <c r="F23" s="243">
        <v>-821.55799999999988</v>
      </c>
      <c r="G23" s="243">
        <v>-812.17770938909086</v>
      </c>
      <c r="H23" s="175">
        <v>1.154955436780547E-2</v>
      </c>
      <c r="I23"/>
    </row>
    <row r="24" spans="2:9" s="7" customFormat="1" ht="15.5" customHeight="1" outlineLevel="1" x14ac:dyDescent="0.35">
      <c r="B24" s="330" t="s">
        <v>289</v>
      </c>
      <c r="C24" s="82">
        <v>74.040000000000006</v>
      </c>
      <c r="D24" s="82">
        <v>54.70652441340912</v>
      </c>
      <c r="E24" s="247">
        <v>0.35340347049815612</v>
      </c>
      <c r="F24" s="82">
        <v>222.09</v>
      </c>
      <c r="G24" s="82">
        <v>169.22129061090911</v>
      </c>
      <c r="H24" s="247">
        <v>0.31242350887544079</v>
      </c>
      <c r="I24"/>
    </row>
    <row r="25" spans="2:9" s="7" customFormat="1" ht="15.5" customHeight="1" outlineLevel="1" thickBot="1" x14ac:dyDescent="0.4">
      <c r="B25" s="330" t="s">
        <v>290</v>
      </c>
      <c r="C25" s="82">
        <v>-254.63399999999999</v>
      </c>
      <c r="D25" s="82">
        <v>-209.816</v>
      </c>
      <c r="E25" s="247">
        <v>0.21360620734357716</v>
      </c>
      <c r="F25" s="82">
        <v>-1043.6479999999999</v>
      </c>
      <c r="G25" s="82">
        <v>-981.399</v>
      </c>
      <c r="H25" s="247">
        <v>6.3428839850050656E-2</v>
      </c>
      <c r="I25"/>
    </row>
    <row r="26" spans="2:9" ht="15.5" customHeight="1" thickBot="1" x14ac:dyDescent="0.4">
      <c r="B26" s="329" t="s">
        <v>237</v>
      </c>
      <c r="C26" s="240">
        <v>733.78280956515232</v>
      </c>
      <c r="D26" s="240">
        <v>420.53686382240926</v>
      </c>
      <c r="E26" s="168">
        <v>0.7448715503690666</v>
      </c>
      <c r="F26" s="240">
        <v>3120.9986090300008</v>
      </c>
      <c r="G26" s="240">
        <v>2678.133710049909</v>
      </c>
      <c r="H26" s="168">
        <v>0.16536325177425093</v>
      </c>
    </row>
    <row r="27" spans="2:9" s="7" customFormat="1" ht="15.5" customHeight="1" thickBot="1" x14ac:dyDescent="0.4">
      <c r="B27" s="331" t="s">
        <v>236</v>
      </c>
      <c r="C27" s="242">
        <v>304.06863640484846</v>
      </c>
      <c r="D27" s="243">
        <v>139.904</v>
      </c>
      <c r="E27" s="175">
        <v>1.1734091691792119</v>
      </c>
      <c r="F27" s="243">
        <v>-228.63677244999997</v>
      </c>
      <c r="G27" s="243">
        <v>-358.34300000000002</v>
      </c>
      <c r="H27" s="175">
        <v>-0.36196110304931317</v>
      </c>
      <c r="I27"/>
    </row>
    <row r="28" spans="2:9" s="7" customFormat="1" ht="15.5" customHeight="1" outlineLevel="1" x14ac:dyDescent="0.35">
      <c r="B28" s="330" t="s">
        <v>29</v>
      </c>
      <c r="C28" s="82">
        <v>349.19099999999997</v>
      </c>
      <c r="D28" s="82">
        <v>97.918999999999997</v>
      </c>
      <c r="E28" s="247">
        <v>2.5661209775426626</v>
      </c>
      <c r="F28" s="82">
        <v>-64.532292720000001</v>
      </c>
      <c r="G28" s="82">
        <v>-114.501</v>
      </c>
      <c r="H28" s="247">
        <v>-0.43640411245316635</v>
      </c>
      <c r="I28"/>
    </row>
    <row r="29" spans="2:9" s="7" customFormat="1" ht="15.5" customHeight="1" outlineLevel="1" thickBot="1" x14ac:dyDescent="0.4">
      <c r="B29" s="330" t="s">
        <v>28</v>
      </c>
      <c r="C29" s="82">
        <v>-45.122363595151519</v>
      </c>
      <c r="D29" s="82">
        <v>41.984999999999999</v>
      </c>
      <c r="E29" s="247">
        <v>-2.0747258210111115</v>
      </c>
      <c r="F29" s="82">
        <v>-164.10447972999998</v>
      </c>
      <c r="G29" s="82">
        <v>-243.84200000000001</v>
      </c>
      <c r="H29" s="247">
        <v>-0.32700486491252545</v>
      </c>
      <c r="I29"/>
    </row>
    <row r="30" spans="2:9" ht="15.5" customHeight="1" thickBot="1" x14ac:dyDescent="0.4">
      <c r="B30" s="329" t="s">
        <v>235</v>
      </c>
      <c r="C30" s="240">
        <v>1037.8514459700009</v>
      </c>
      <c r="D30" s="240">
        <v>560.44086382240926</v>
      </c>
      <c r="E30" s="168">
        <v>0.85184827332446633</v>
      </c>
      <c r="F30" s="240">
        <v>2892.3618365800007</v>
      </c>
      <c r="G30" s="240">
        <v>2319.7907100499092</v>
      </c>
      <c r="H30" s="168">
        <v>0.24682016530610773</v>
      </c>
    </row>
    <row r="31" spans="2:9" s="7" customFormat="1" ht="15.5" customHeight="1" x14ac:dyDescent="0.35">
      <c r="B31" s="330" t="s">
        <v>234</v>
      </c>
      <c r="C31" s="82">
        <v>-16.495999999999999</v>
      </c>
      <c r="D31" s="82">
        <v>-17.912233800000003</v>
      </c>
      <c r="E31" s="247">
        <v>-7.9065169415106884E-2</v>
      </c>
      <c r="F31" s="82">
        <v>-51.244999999999997</v>
      </c>
      <c r="G31" s="82">
        <v>-57.545999999999999</v>
      </c>
      <c r="H31" s="247">
        <v>-0.10949501268550377</v>
      </c>
      <c r="I31"/>
    </row>
    <row r="32" spans="2:9" ht="15.5" customHeight="1" thickBot="1" x14ac:dyDescent="0.4">
      <c r="B32" s="332" t="s">
        <v>233</v>
      </c>
      <c r="C32" s="248">
        <v>1021.3554459700009</v>
      </c>
      <c r="D32" s="248">
        <v>542.52863002240929</v>
      </c>
      <c r="E32" s="195">
        <v>0.88258349781063816</v>
      </c>
      <c r="F32" s="248">
        <v>2841.1168365800008</v>
      </c>
      <c r="G32" s="248">
        <v>2262.2447100499094</v>
      </c>
      <c r="H32" s="195">
        <v>0.25588395630166838</v>
      </c>
    </row>
    <row r="33" spans="2:8" ht="15" customHeight="1" x14ac:dyDescent="0.35">
      <c r="C33" s="239"/>
      <c r="D33" s="239"/>
    </row>
    <row r="34" spans="2:8" ht="15" customHeight="1" x14ac:dyDescent="0.35">
      <c r="B34" s="333" t="s">
        <v>0</v>
      </c>
      <c r="C34" s="250">
        <v>0</v>
      </c>
      <c r="D34" s="250">
        <v>0</v>
      </c>
      <c r="E34" s="250"/>
      <c r="F34" s="250">
        <v>0</v>
      </c>
      <c r="G34" s="250">
        <v>0</v>
      </c>
      <c r="H34" s="250"/>
    </row>
    <row r="35" spans="2:8" ht="15" customHeight="1" x14ac:dyDescent="0.35">
      <c r="B35" s="333" t="s">
        <v>0</v>
      </c>
      <c r="C35" s="250">
        <v>0</v>
      </c>
      <c r="D35" s="250">
        <v>0</v>
      </c>
      <c r="E35" s="250"/>
      <c r="F35" s="250">
        <v>0</v>
      </c>
      <c r="G35" s="250">
        <v>0</v>
      </c>
      <c r="H35" s="250"/>
    </row>
    <row r="36" spans="2:8" ht="15" customHeight="1" x14ac:dyDescent="0.35">
      <c r="C36" s="239"/>
      <c r="D36" s="239"/>
    </row>
    <row r="37" spans="2:8" ht="15" hidden="1" customHeight="1" x14ac:dyDescent="0.35">
      <c r="C37" s="239"/>
      <c r="D37" s="239"/>
    </row>
    <row r="38" spans="2:8" ht="15" hidden="1" customHeight="1" x14ac:dyDescent="0.35">
      <c r="C38" s="239"/>
      <c r="D38" s="239"/>
    </row>
    <row r="39" spans="2:8" ht="15" hidden="1" customHeight="1" x14ac:dyDescent="0.35">
      <c r="C39" s="239"/>
      <c r="D39" s="239"/>
    </row>
    <row r="40" spans="2:8" ht="15" hidden="1" customHeight="1" x14ac:dyDescent="0.35">
      <c r="C40" s="239"/>
      <c r="D40" s="239"/>
    </row>
    <row r="41" spans="2:8" ht="15" hidden="1" customHeight="1" x14ac:dyDescent="0.35">
      <c r="C41" s="239"/>
      <c r="D41" s="239"/>
    </row>
    <row r="42" spans="2:8" ht="15" hidden="1" customHeight="1" x14ac:dyDescent="0.35">
      <c r="C42" s="239"/>
      <c r="D42" s="239"/>
    </row>
    <row r="43" spans="2:8" ht="15" hidden="1" customHeight="1" x14ac:dyDescent="0.35">
      <c r="C43" s="239"/>
      <c r="D43" s="239"/>
    </row>
    <row r="44" spans="2:8" ht="15" hidden="1" customHeight="1" x14ac:dyDescent="0.35"/>
    <row r="45" spans="2:8" ht="15" hidden="1" customHeight="1" x14ac:dyDescent="0.35"/>
    <row r="46" spans="2:8" ht="15" hidden="1" customHeight="1" x14ac:dyDescent="0.35"/>
    <row r="47" spans="2:8" ht="15" hidden="1" customHeight="1" x14ac:dyDescent="0.35"/>
    <row r="48" spans="2:8" ht="15" hidden="1" customHeight="1" x14ac:dyDescent="0.35">
      <c r="C48" s="239"/>
      <c r="D48" s="239"/>
    </row>
    <row r="49" spans="3:4" ht="15" hidden="1" customHeight="1" x14ac:dyDescent="0.35">
      <c r="C49" s="239"/>
      <c r="D49" s="239"/>
    </row>
    <row r="50" spans="3:4" ht="15" hidden="1" customHeight="1" x14ac:dyDescent="0.35">
      <c r="C50" s="239"/>
      <c r="D50" s="239"/>
    </row>
    <row r="51" spans="3:4" ht="15" hidden="1" customHeight="1" x14ac:dyDescent="0.35">
      <c r="C51" s="239"/>
      <c r="D51" s="239"/>
    </row>
    <row r="52" spans="3:4" ht="15" hidden="1" customHeight="1" x14ac:dyDescent="0.35">
      <c r="C52" s="239"/>
      <c r="D52" s="239"/>
    </row>
    <row r="53" spans="3:4" ht="15" hidden="1" customHeight="1" x14ac:dyDescent="0.35">
      <c r="C53" s="239"/>
      <c r="D53" s="239"/>
    </row>
    <row r="54" spans="3:4" ht="14.5" hidden="1" x14ac:dyDescent="0.35">
      <c r="C54" s="239"/>
      <c r="D54" s="239"/>
    </row>
    <row r="55" spans="3:4" ht="14.5" hidden="1" x14ac:dyDescent="0.35">
      <c r="C55" s="239"/>
      <c r="D55" s="239"/>
    </row>
    <row r="56" spans="3:4" ht="14.5" hidden="1" x14ac:dyDescent="0.35">
      <c r="C56" s="239"/>
      <c r="D56" s="239"/>
    </row>
    <row r="57" spans="3:4" ht="14.5" hidden="1" x14ac:dyDescent="0.35">
      <c r="C57" s="239"/>
      <c r="D57" s="239"/>
    </row>
    <row r="58" spans="3:4" ht="14.5" hidden="1" x14ac:dyDescent="0.35">
      <c r="C58" s="239"/>
      <c r="D58" s="239"/>
    </row>
    <row r="59" spans="3:4" ht="14.5" hidden="1" x14ac:dyDescent="0.35">
      <c r="C59" s="239"/>
      <c r="D59" s="239"/>
    </row>
    <row r="60" spans="3:4" ht="14.5" hidden="1" x14ac:dyDescent="0.35">
      <c r="C60" s="239"/>
      <c r="D60" s="239"/>
    </row>
    <row r="61" spans="3:4" ht="14.5" hidden="1" x14ac:dyDescent="0.35">
      <c r="C61" s="239"/>
      <c r="D61" s="239"/>
    </row>
    <row r="62" spans="3:4" ht="14.5" hidden="1" x14ac:dyDescent="0.35">
      <c r="C62" s="239"/>
      <c r="D62" s="239"/>
    </row>
    <row r="63" spans="3:4" ht="14.5" hidden="1" x14ac:dyDescent="0.35">
      <c r="C63" s="239"/>
      <c r="D63" s="239"/>
    </row>
    <row r="64" spans="3:4" ht="14.5" hidden="1" x14ac:dyDescent="0.35">
      <c r="C64" s="239"/>
      <c r="D64" s="239"/>
    </row>
    <row r="65" spans="3:4" ht="14.5" hidden="1" x14ac:dyDescent="0.35">
      <c r="C65" s="239"/>
      <c r="D65" s="239"/>
    </row>
    <row r="66" spans="3:4" ht="14.5" hidden="1" x14ac:dyDescent="0.35">
      <c r="C66" s="239"/>
      <c r="D66" s="239"/>
    </row>
    <row r="67" spans="3:4" ht="14.5" hidden="1" x14ac:dyDescent="0.35">
      <c r="C67" s="239"/>
      <c r="D67" s="239"/>
    </row>
    <row r="68" spans="3:4" ht="14.5" hidden="1" x14ac:dyDescent="0.35">
      <c r="C68" s="239"/>
      <c r="D68" s="239"/>
    </row>
    <row r="69" spans="3:4" ht="14.5" hidden="1" x14ac:dyDescent="0.35">
      <c r="C69" s="239"/>
      <c r="D69" s="239"/>
    </row>
    <row r="70" spans="3:4" ht="14.5" hidden="1" x14ac:dyDescent="0.35">
      <c r="C70" s="239"/>
      <c r="D70" s="239"/>
    </row>
    <row r="71" spans="3:4" ht="14.5" hidden="1" x14ac:dyDescent="0.35">
      <c r="C71" s="239"/>
      <c r="D71" s="239"/>
    </row>
    <row r="72" spans="3:4" ht="14.5" hidden="1" x14ac:dyDescent="0.35">
      <c r="C72" s="239"/>
      <c r="D72" s="239"/>
    </row>
    <row r="73" spans="3:4" ht="14.5" hidden="1" x14ac:dyDescent="0.35">
      <c r="C73" s="239"/>
      <c r="D73" s="239"/>
    </row>
    <row r="74" spans="3:4" ht="14.5" hidden="1" x14ac:dyDescent="0.35">
      <c r="C74" s="239"/>
      <c r="D74" s="239"/>
    </row>
    <row r="75" spans="3:4" ht="14.5" hidden="1" x14ac:dyDescent="0.35">
      <c r="C75" s="239"/>
      <c r="D75" s="239"/>
    </row>
    <row r="76" spans="3:4" ht="14.5" hidden="1" x14ac:dyDescent="0.35">
      <c r="C76" s="239"/>
      <c r="D76" s="239"/>
    </row>
    <row r="77" spans="3:4" ht="14.5" hidden="1" x14ac:dyDescent="0.35">
      <c r="C77" s="239"/>
      <c r="D77" s="239"/>
    </row>
    <row r="78" spans="3:4" ht="14.5" hidden="1" x14ac:dyDescent="0.35">
      <c r="C78" s="239"/>
      <c r="D78" s="239"/>
    </row>
    <row r="79" spans="3:4" ht="14.5" hidden="1" x14ac:dyDescent="0.35">
      <c r="C79" s="239"/>
      <c r="D79" s="239"/>
    </row>
    <row r="80" spans="3:4" ht="14.5" hidden="1" x14ac:dyDescent="0.35">
      <c r="C80" s="239"/>
      <c r="D80" s="239"/>
    </row>
    <row r="81" spans="3:4" ht="14.5" hidden="1" x14ac:dyDescent="0.35">
      <c r="C81" s="239"/>
      <c r="D81" s="239"/>
    </row>
    <row r="82" spans="3:4" ht="14.5" hidden="1" x14ac:dyDescent="0.35">
      <c r="C82" s="239"/>
      <c r="D82" s="239"/>
    </row>
    <row r="83" spans="3:4" ht="14.5" hidden="1" x14ac:dyDescent="0.35">
      <c r="C83" s="239"/>
      <c r="D83" s="239"/>
    </row>
    <row r="84" spans="3:4" ht="14.5" hidden="1" x14ac:dyDescent="0.35">
      <c r="C84" s="239"/>
      <c r="D84" s="239"/>
    </row>
    <row r="85" spans="3:4" ht="14.5" hidden="1" x14ac:dyDescent="0.35">
      <c r="C85" s="239"/>
      <c r="D85" s="239"/>
    </row>
    <row r="86" spans="3:4" ht="14.5" hidden="1" x14ac:dyDescent="0.35">
      <c r="C86" s="239"/>
      <c r="D86" s="239"/>
    </row>
  </sheetData>
  <mergeCells count="1">
    <mergeCell ref="C9:H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C075A3-03BF-4950-B8D5-204A9AA386B3}">
  <sheetPr>
    <tabColor theme="9" tint="0.79998168889431442"/>
  </sheetPr>
  <dimension ref="A1:W86"/>
  <sheetViews>
    <sheetView showGridLines="0" zoomScale="70" zoomScaleNormal="70" workbookViewId="0">
      <pane xSplit="2" ySplit="10" topLeftCell="C11" activePane="bottomRight" state="frozen"/>
      <selection activeCell="D3" sqref="D3:D4"/>
      <selection pane="topRight" activeCell="D3" sqref="D3:D4"/>
      <selection pane="bottomLeft" activeCell="D3" sqref="D3:D4"/>
      <selection pane="bottomRight" activeCell="C43" sqref="C43:D79"/>
    </sheetView>
  </sheetViews>
  <sheetFormatPr defaultColWidth="0" defaultRowHeight="15" customHeight="1" zeroHeight="1" x14ac:dyDescent="0.25"/>
  <cols>
    <col min="1" max="1" width="1.1796875" style="5" customWidth="1"/>
    <col min="2" max="2" width="47.81640625" style="5" customWidth="1"/>
    <col min="3" max="4" width="16.81640625" style="11" customWidth="1"/>
    <col min="5" max="5" width="5.81640625" style="5" customWidth="1"/>
    <col min="6" max="7" width="8.81640625" style="5" customWidth="1"/>
    <col min="8" max="9" width="8.81640625" style="5" hidden="1" customWidth="1"/>
    <col min="10" max="23" width="0" style="5" hidden="1" customWidth="1"/>
    <col min="24" max="16384" width="8.81640625" style="5" hidden="1"/>
  </cols>
  <sheetData>
    <row r="1" spans="1:6" s="1" customFormat="1" ht="3.5" customHeight="1" thickBot="1" x14ac:dyDescent="0.4">
      <c r="A1"/>
      <c r="C1" s="2"/>
      <c r="D1" s="2"/>
      <c r="E1" s="2"/>
    </row>
    <row r="2" spans="1:6" s="151" customFormat="1" ht="14" x14ac:dyDescent="0.3">
      <c r="A2" s="145"/>
      <c r="B2" s="146"/>
      <c r="C2" s="147"/>
      <c r="D2" s="147"/>
      <c r="E2" s="147"/>
      <c r="F2" s="150"/>
    </row>
    <row r="3" spans="1:6" s="151" customFormat="1" ht="15.5" x14ac:dyDescent="0.35">
      <c r="A3" s="145"/>
      <c r="B3" s="152"/>
      <c r="C3" s="153" t="s">
        <v>321</v>
      </c>
      <c r="D3" s="55" t="s">
        <v>340</v>
      </c>
      <c r="E3" s="153"/>
      <c r="F3" s="154"/>
    </row>
    <row r="4" spans="1:6" s="151" customFormat="1" ht="15.5" x14ac:dyDescent="0.35">
      <c r="A4" s="145"/>
      <c r="B4" s="152"/>
      <c r="C4" s="153" t="s">
        <v>322</v>
      </c>
      <c r="D4" s="57" t="s">
        <v>326</v>
      </c>
      <c r="E4" s="155"/>
      <c r="F4" s="154"/>
    </row>
    <row r="5" spans="1:6" s="151" customFormat="1" ht="14.5" thickBot="1" x14ac:dyDescent="0.35">
      <c r="A5" s="145"/>
      <c r="B5" s="156"/>
      <c r="C5" s="157"/>
      <c r="D5" s="157"/>
      <c r="E5" s="157"/>
      <c r="F5" s="159"/>
    </row>
    <row r="6" spans="1:6" ht="12.5" x14ac:dyDescent="0.25">
      <c r="C6" s="5"/>
      <c r="D6" s="5"/>
    </row>
    <row r="7" spans="1:6" s="1" customFormat="1" ht="15" customHeight="1" x14ac:dyDescent="0.3">
      <c r="B7" s="4"/>
      <c r="C7" s="3"/>
      <c r="D7" s="3"/>
      <c r="E7" s="3"/>
    </row>
    <row r="8" spans="1:6" ht="15" customHeight="1" thickBot="1" x14ac:dyDescent="0.3">
      <c r="C8" s="265"/>
      <c r="D8" s="265"/>
    </row>
    <row r="9" spans="1:6" ht="15" customHeight="1" thickBot="1" x14ac:dyDescent="0.3">
      <c r="B9" s="12" t="s">
        <v>162</v>
      </c>
      <c r="C9" s="399" t="s">
        <v>21</v>
      </c>
      <c r="D9" s="400"/>
    </row>
    <row r="10" spans="1:6" ht="15" customHeight="1" thickBot="1" x14ac:dyDescent="0.3">
      <c r="B10" s="103" t="s">
        <v>48</v>
      </c>
      <c r="C10" s="266">
        <v>45291</v>
      </c>
      <c r="D10" s="267">
        <v>44926</v>
      </c>
    </row>
    <row r="11" spans="1:6" ht="15" customHeight="1" thickBot="1" x14ac:dyDescent="0.3">
      <c r="B11" s="166" t="s">
        <v>152</v>
      </c>
      <c r="C11" s="269"/>
      <c r="D11" s="269"/>
    </row>
    <row r="12" spans="1:6" ht="15" customHeight="1" x14ac:dyDescent="0.25">
      <c r="B12" s="80" t="s">
        <v>215</v>
      </c>
      <c r="C12" s="264">
        <v>245819</v>
      </c>
      <c r="D12" s="264">
        <v>336523</v>
      </c>
    </row>
    <row r="13" spans="1:6" ht="15" customHeight="1" x14ac:dyDescent="0.25">
      <c r="B13" s="80" t="s">
        <v>220</v>
      </c>
      <c r="C13" s="264">
        <v>1526208</v>
      </c>
      <c r="D13" s="264">
        <v>907326</v>
      </c>
    </row>
    <row r="14" spans="1:6" ht="15" customHeight="1" x14ac:dyDescent="0.25">
      <c r="B14" s="80" t="s">
        <v>266</v>
      </c>
      <c r="C14" s="264">
        <v>3477877</v>
      </c>
      <c r="D14" s="264">
        <v>3030059</v>
      </c>
    </row>
    <row r="15" spans="1:6" ht="15" customHeight="1" x14ac:dyDescent="0.25">
      <c r="B15" s="80" t="s">
        <v>111</v>
      </c>
      <c r="C15" s="264">
        <v>164941</v>
      </c>
      <c r="D15" s="264">
        <v>91236</v>
      </c>
    </row>
    <row r="16" spans="1:6" ht="15" customHeight="1" x14ac:dyDescent="0.25">
      <c r="B16" s="80" t="s">
        <v>273</v>
      </c>
      <c r="C16" s="264">
        <v>268730</v>
      </c>
      <c r="D16" s="264">
        <v>114235</v>
      </c>
    </row>
    <row r="17" spans="2:4" ht="15" customHeight="1" x14ac:dyDescent="0.25">
      <c r="B17" s="80" t="s">
        <v>83</v>
      </c>
      <c r="C17" s="264">
        <v>0</v>
      </c>
      <c r="D17" s="264">
        <v>816</v>
      </c>
    </row>
    <row r="18" spans="2:4" ht="15" customHeight="1" x14ac:dyDescent="0.25">
      <c r="B18" s="80" t="s">
        <v>272</v>
      </c>
      <c r="C18" s="264">
        <v>107483</v>
      </c>
      <c r="D18" s="264">
        <v>89563</v>
      </c>
    </row>
    <row r="19" spans="2:4" ht="15" customHeight="1" x14ac:dyDescent="0.25">
      <c r="B19" s="80" t="s">
        <v>271</v>
      </c>
      <c r="C19" s="264">
        <v>12732</v>
      </c>
      <c r="D19" s="264">
        <v>6907</v>
      </c>
    </row>
    <row r="20" spans="2:4" ht="15" customHeight="1" x14ac:dyDescent="0.25">
      <c r="B20" s="80" t="s">
        <v>270</v>
      </c>
      <c r="C20" s="264">
        <v>6657</v>
      </c>
      <c r="D20" s="264">
        <v>2126</v>
      </c>
    </row>
    <row r="21" spans="2:4" ht="15" customHeight="1" x14ac:dyDescent="0.25">
      <c r="B21" s="80" t="s">
        <v>269</v>
      </c>
      <c r="C21" s="264">
        <v>0</v>
      </c>
      <c r="D21" s="264">
        <v>28</v>
      </c>
    </row>
    <row r="22" spans="2:4" ht="15" customHeight="1" thickBot="1" x14ac:dyDescent="0.3">
      <c r="B22" s="80" t="s">
        <v>4</v>
      </c>
      <c r="C22" s="264">
        <v>167984</v>
      </c>
      <c r="D22" s="264">
        <v>91351</v>
      </c>
    </row>
    <row r="23" spans="2:4" ht="15" customHeight="1" thickBot="1" x14ac:dyDescent="0.4">
      <c r="B23" s="89"/>
      <c r="C23" s="334">
        <v>5978431</v>
      </c>
      <c r="D23" s="334">
        <v>4670170</v>
      </c>
    </row>
    <row r="24" spans="2:4" ht="15" customHeight="1" thickBot="1" x14ac:dyDescent="0.3">
      <c r="B24" s="166" t="s">
        <v>149</v>
      </c>
      <c r="C24" s="335"/>
      <c r="D24" s="335"/>
    </row>
    <row r="25" spans="2:4" ht="15" customHeight="1" x14ac:dyDescent="0.25">
      <c r="B25" s="80" t="s">
        <v>268</v>
      </c>
      <c r="C25" s="264"/>
      <c r="D25" s="264"/>
    </row>
    <row r="26" spans="2:4" ht="15" customHeight="1" x14ac:dyDescent="0.25">
      <c r="B26" s="80" t="s">
        <v>267</v>
      </c>
      <c r="C26" s="264">
        <v>17578</v>
      </c>
      <c r="D26" s="264">
        <v>32173</v>
      </c>
    </row>
    <row r="27" spans="2:4" ht="15" customHeight="1" x14ac:dyDescent="0.25">
      <c r="B27" s="80" t="s">
        <v>266</v>
      </c>
      <c r="C27" s="264">
        <v>22618926</v>
      </c>
      <c r="D27" s="264">
        <v>20828913</v>
      </c>
    </row>
    <row r="28" spans="2:4" ht="15" customHeight="1" x14ac:dyDescent="0.25">
      <c r="B28" s="80" t="s">
        <v>110</v>
      </c>
      <c r="C28" s="264">
        <v>2371307</v>
      </c>
      <c r="D28" s="264">
        <v>2175500</v>
      </c>
    </row>
    <row r="29" spans="2:4" ht="15" customHeight="1" x14ac:dyDescent="0.25">
      <c r="B29" s="80" t="s">
        <v>107</v>
      </c>
      <c r="C29" s="264">
        <v>42677</v>
      </c>
      <c r="D29" s="264">
        <v>41298</v>
      </c>
    </row>
    <row r="30" spans="2:4" ht="15" customHeight="1" x14ac:dyDescent="0.25">
      <c r="B30" s="80" t="s">
        <v>111</v>
      </c>
      <c r="C30" s="264">
        <v>134930</v>
      </c>
      <c r="D30" s="264">
        <v>48280</v>
      </c>
    </row>
    <row r="31" spans="2:4" ht="15" customHeight="1" x14ac:dyDescent="0.25">
      <c r="B31" s="80" t="s">
        <v>83</v>
      </c>
      <c r="C31" s="264">
        <v>2615</v>
      </c>
      <c r="D31" s="264">
        <v>0</v>
      </c>
    </row>
    <row r="32" spans="2:4" ht="15" customHeight="1" x14ac:dyDescent="0.25">
      <c r="B32" s="80" t="s">
        <v>265</v>
      </c>
      <c r="C32" s="264">
        <v>0</v>
      </c>
      <c r="D32" s="264">
        <v>0</v>
      </c>
    </row>
    <row r="33" spans="2:4" ht="15" customHeight="1" thickBot="1" x14ac:dyDescent="0.3">
      <c r="B33" s="80" t="s">
        <v>4</v>
      </c>
      <c r="C33" s="264">
        <v>140385</v>
      </c>
      <c r="D33" s="264">
        <v>61733</v>
      </c>
    </row>
    <row r="34" spans="2:4" ht="15" customHeight="1" thickBot="1" x14ac:dyDescent="0.4">
      <c r="B34" s="89"/>
      <c r="C34" s="208">
        <v>25328418</v>
      </c>
      <c r="D34" s="208">
        <v>23187897</v>
      </c>
    </row>
    <row r="35" spans="2:4" ht="15" customHeight="1" x14ac:dyDescent="0.25">
      <c r="B35" s="80" t="s">
        <v>91</v>
      </c>
      <c r="C35" s="264">
        <v>4022567</v>
      </c>
      <c r="D35" s="264">
        <v>3794693</v>
      </c>
    </row>
    <row r="36" spans="2:4" ht="15.5" x14ac:dyDescent="0.25">
      <c r="B36" s="80" t="s">
        <v>155</v>
      </c>
      <c r="C36" s="264">
        <v>120104</v>
      </c>
      <c r="D36" s="264">
        <v>114932</v>
      </c>
    </row>
    <row r="37" spans="2:4" ht="15" customHeight="1" thickBot="1" x14ac:dyDescent="0.3">
      <c r="B37" s="80" t="s">
        <v>92</v>
      </c>
      <c r="C37" s="264">
        <v>461636</v>
      </c>
      <c r="D37" s="264">
        <v>475858</v>
      </c>
    </row>
    <row r="38" spans="2:4" ht="15" customHeight="1" x14ac:dyDescent="0.35">
      <c r="B38" s="133"/>
      <c r="C38" s="257">
        <v>4604307</v>
      </c>
      <c r="D38" s="257">
        <v>4385483</v>
      </c>
    </row>
    <row r="39" spans="2:4" ht="15" customHeight="1" x14ac:dyDescent="0.35">
      <c r="B39" s="139"/>
      <c r="C39" s="258">
        <v>29932725</v>
      </c>
      <c r="D39" s="258">
        <v>27573380</v>
      </c>
    </row>
    <row r="40" spans="2:4" ht="15" customHeight="1" thickBot="1" x14ac:dyDescent="0.4">
      <c r="B40" s="123" t="s">
        <v>154</v>
      </c>
      <c r="C40" s="259">
        <v>35911156</v>
      </c>
      <c r="D40" s="259">
        <v>32243550</v>
      </c>
    </row>
    <row r="41" spans="2:4" ht="15" customHeight="1" thickBot="1" x14ac:dyDescent="0.4">
      <c r="B41" s="45"/>
      <c r="C41" s="336"/>
      <c r="D41" s="336"/>
    </row>
    <row r="42" spans="2:4" ht="15" customHeight="1" thickBot="1" x14ac:dyDescent="0.3">
      <c r="B42" s="12" t="s">
        <v>153</v>
      </c>
      <c r="C42" s="399" t="s">
        <v>21</v>
      </c>
      <c r="D42" s="400"/>
    </row>
    <row r="43" spans="2:4" ht="15" customHeight="1" thickBot="1" x14ac:dyDescent="0.3">
      <c r="B43" s="103" t="s">
        <v>48</v>
      </c>
      <c r="C43" s="266">
        <v>45291</v>
      </c>
      <c r="D43" s="267">
        <v>44926</v>
      </c>
    </row>
    <row r="44" spans="2:4" ht="15" customHeight="1" thickBot="1" x14ac:dyDescent="0.3">
      <c r="B44" s="166" t="s">
        <v>152</v>
      </c>
      <c r="C44" s="269"/>
      <c r="D44" s="269"/>
    </row>
    <row r="45" spans="2:4" ht="15" customHeight="1" x14ac:dyDescent="0.25">
      <c r="B45" s="80" t="s">
        <v>261</v>
      </c>
      <c r="C45" s="255">
        <v>75811</v>
      </c>
      <c r="D45" s="255">
        <v>78060</v>
      </c>
    </row>
    <row r="46" spans="2:4" ht="15" customHeight="1" x14ac:dyDescent="0.25">
      <c r="B46" s="80" t="s">
        <v>146</v>
      </c>
      <c r="C46" s="255">
        <v>570815</v>
      </c>
      <c r="D46" s="255">
        <v>88833</v>
      </c>
    </row>
    <row r="47" spans="2:4" ht="15" customHeight="1" x14ac:dyDescent="0.25">
      <c r="B47" s="80" t="s">
        <v>145</v>
      </c>
      <c r="C47" s="255">
        <v>6268</v>
      </c>
      <c r="D47" s="255">
        <v>14124</v>
      </c>
    </row>
    <row r="48" spans="2:4" ht="15" customHeight="1" x14ac:dyDescent="0.25">
      <c r="B48" s="80" t="s">
        <v>144</v>
      </c>
      <c r="C48" s="255">
        <v>25926</v>
      </c>
      <c r="D48" s="255">
        <v>0</v>
      </c>
    </row>
    <row r="49" spans="2:4" ht="15" customHeight="1" x14ac:dyDescent="0.25">
      <c r="B49" s="80" t="s">
        <v>104</v>
      </c>
      <c r="C49" s="255">
        <v>177986</v>
      </c>
      <c r="D49" s="255">
        <v>111557</v>
      </c>
    </row>
    <row r="50" spans="2:4" ht="15" customHeight="1" x14ac:dyDescent="0.25">
      <c r="B50" s="80" t="s">
        <v>103</v>
      </c>
      <c r="C50" s="255">
        <v>115139</v>
      </c>
      <c r="D50" s="255">
        <v>197315</v>
      </c>
    </row>
    <row r="51" spans="2:4" ht="15" customHeight="1" x14ac:dyDescent="0.25">
      <c r="B51" s="80" t="s">
        <v>258</v>
      </c>
      <c r="C51" s="255">
        <v>53071</v>
      </c>
      <c r="D51" s="255">
        <v>63287</v>
      </c>
    </row>
    <row r="52" spans="2:4" ht="15" customHeight="1" x14ac:dyDescent="0.25">
      <c r="B52" s="80" t="s">
        <v>264</v>
      </c>
      <c r="C52" s="255">
        <v>1247850</v>
      </c>
      <c r="D52" s="255">
        <v>611207</v>
      </c>
    </row>
    <row r="53" spans="2:4" ht="15" customHeight="1" x14ac:dyDescent="0.25">
      <c r="B53" s="80" t="s">
        <v>102</v>
      </c>
      <c r="C53" s="255">
        <v>63940</v>
      </c>
      <c r="D53" s="255">
        <v>53810</v>
      </c>
    </row>
    <row r="54" spans="2:4" ht="15" customHeight="1" x14ac:dyDescent="0.25">
      <c r="B54" s="80" t="s">
        <v>263</v>
      </c>
      <c r="C54" s="255">
        <v>731</v>
      </c>
      <c r="D54" s="255">
        <v>823</v>
      </c>
    </row>
    <row r="55" spans="2:4" ht="15" customHeight="1" thickBot="1" x14ac:dyDescent="0.3">
      <c r="B55" s="80" t="s">
        <v>4</v>
      </c>
      <c r="C55" s="255">
        <v>107199</v>
      </c>
      <c r="D55" s="255">
        <v>74330</v>
      </c>
    </row>
    <row r="56" spans="2:4" ht="15" customHeight="1" thickBot="1" x14ac:dyDescent="0.4">
      <c r="B56" s="89"/>
      <c r="C56" s="256">
        <v>2444736</v>
      </c>
      <c r="D56" s="256">
        <v>1293346</v>
      </c>
    </row>
    <row r="57" spans="2:4" ht="15" customHeight="1" thickBot="1" x14ac:dyDescent="0.3">
      <c r="B57" s="261" t="s">
        <v>149</v>
      </c>
      <c r="C57" s="337"/>
      <c r="D57" s="337"/>
    </row>
    <row r="58" spans="2:4" ht="15" customHeight="1" thickBot="1" x14ac:dyDescent="0.3">
      <c r="B58" s="166" t="s">
        <v>262</v>
      </c>
      <c r="C58" s="269"/>
      <c r="D58" s="269"/>
    </row>
    <row r="59" spans="2:4" ht="15" customHeight="1" x14ac:dyDescent="0.25">
      <c r="B59" s="93" t="s">
        <v>261</v>
      </c>
      <c r="C59" s="254">
        <v>633914</v>
      </c>
      <c r="D59" s="254">
        <v>2012601</v>
      </c>
    </row>
    <row r="60" spans="2:4" ht="15" customHeight="1" x14ac:dyDescent="0.25">
      <c r="B60" s="80" t="s">
        <v>146</v>
      </c>
      <c r="C60" s="255">
        <v>7959755</v>
      </c>
      <c r="D60" s="255">
        <v>5805235</v>
      </c>
    </row>
    <row r="61" spans="2:4" ht="15" customHeight="1" x14ac:dyDescent="0.25">
      <c r="B61" s="80" t="s">
        <v>145</v>
      </c>
      <c r="C61" s="255">
        <v>22102</v>
      </c>
      <c r="D61" s="255">
        <v>42844</v>
      </c>
    </row>
    <row r="62" spans="2:4" ht="15" customHeight="1" x14ac:dyDescent="0.25">
      <c r="B62" s="80" t="s">
        <v>144</v>
      </c>
      <c r="C62" s="255">
        <v>880</v>
      </c>
      <c r="D62" s="255">
        <v>4117</v>
      </c>
    </row>
    <row r="63" spans="2:4" ht="15" customHeight="1" x14ac:dyDescent="0.25">
      <c r="B63" s="80" t="s">
        <v>104</v>
      </c>
      <c r="C63" s="255">
        <v>1746</v>
      </c>
      <c r="D63" s="255">
        <v>6056</v>
      </c>
    </row>
    <row r="64" spans="2:4" ht="15" customHeight="1" x14ac:dyDescent="0.25">
      <c r="B64" s="80" t="s">
        <v>260</v>
      </c>
      <c r="C64" s="255">
        <v>129803</v>
      </c>
      <c r="D64" s="255">
        <v>140759</v>
      </c>
    </row>
    <row r="65" spans="2:4" ht="15" customHeight="1" x14ac:dyDescent="0.25">
      <c r="B65" s="80" t="s">
        <v>259</v>
      </c>
      <c r="C65" s="255">
        <v>401059</v>
      </c>
      <c r="D65" s="255">
        <v>153836</v>
      </c>
    </row>
    <row r="66" spans="2:4" ht="15" customHeight="1" x14ac:dyDescent="0.25">
      <c r="B66" s="80" t="s">
        <v>127</v>
      </c>
      <c r="C66" s="255">
        <v>2034661</v>
      </c>
      <c r="D66" s="255">
        <v>1849888</v>
      </c>
    </row>
    <row r="67" spans="2:4" ht="15" customHeight="1" x14ac:dyDescent="0.25">
      <c r="B67" s="80" t="s">
        <v>151</v>
      </c>
      <c r="C67" s="255">
        <v>4436717</v>
      </c>
      <c r="D67" s="255">
        <v>4357908</v>
      </c>
    </row>
    <row r="68" spans="2:4" ht="15" customHeight="1" x14ac:dyDescent="0.25">
      <c r="B68" s="80" t="s">
        <v>258</v>
      </c>
      <c r="C68" s="255">
        <v>38163</v>
      </c>
      <c r="D68" s="255">
        <v>28142</v>
      </c>
    </row>
    <row r="69" spans="2:4" ht="15" customHeight="1" thickBot="1" x14ac:dyDescent="0.3">
      <c r="B69" s="80" t="s">
        <v>4</v>
      </c>
      <c r="C69" s="255">
        <v>15908</v>
      </c>
      <c r="D69" s="255">
        <v>12337</v>
      </c>
    </row>
    <row r="70" spans="2:4" ht="15" customHeight="1" thickBot="1" x14ac:dyDescent="0.4">
      <c r="B70" s="89" t="s">
        <v>257</v>
      </c>
      <c r="C70" s="256">
        <v>15674708</v>
      </c>
      <c r="D70" s="256">
        <v>14413723</v>
      </c>
    </row>
    <row r="71" spans="2:4" ht="15" customHeight="1" thickBot="1" x14ac:dyDescent="0.3">
      <c r="B71" s="166" t="s">
        <v>256</v>
      </c>
      <c r="C71" s="268"/>
      <c r="D71" s="268"/>
    </row>
    <row r="72" spans="2:4" ht="15" customHeight="1" x14ac:dyDescent="0.25">
      <c r="B72" s="80" t="s">
        <v>255</v>
      </c>
      <c r="C72" s="255">
        <v>3590020</v>
      </c>
      <c r="D72" s="255">
        <v>3590020</v>
      </c>
    </row>
    <row r="73" spans="2:4" ht="15" customHeight="1" x14ac:dyDescent="0.25">
      <c r="B73" s="80" t="s">
        <v>138</v>
      </c>
      <c r="C73" s="255">
        <v>666</v>
      </c>
      <c r="D73" s="255">
        <v>666</v>
      </c>
    </row>
    <row r="74" spans="2:4" ht="15" customHeight="1" x14ac:dyDescent="0.25">
      <c r="B74" s="80" t="s">
        <v>254</v>
      </c>
      <c r="C74" s="255">
        <v>13997026</v>
      </c>
      <c r="D74" s="255">
        <v>12608142</v>
      </c>
    </row>
    <row r="75" spans="2:4" ht="15" customHeight="1" thickBot="1" x14ac:dyDescent="0.3">
      <c r="B75" s="80" t="s">
        <v>253</v>
      </c>
      <c r="C75" s="255">
        <v>-207572</v>
      </c>
      <c r="D75" s="255">
        <v>-21376</v>
      </c>
    </row>
    <row r="76" spans="2:4" ht="15" customHeight="1" thickBot="1" x14ac:dyDescent="0.4">
      <c r="B76" s="89"/>
      <c r="C76" s="256">
        <v>17380140</v>
      </c>
      <c r="D76" s="256">
        <v>16177452</v>
      </c>
    </row>
    <row r="77" spans="2:4" ht="30" customHeight="1" thickBot="1" x14ac:dyDescent="0.3">
      <c r="B77" s="227" t="s">
        <v>252</v>
      </c>
      <c r="C77" s="255">
        <v>411572</v>
      </c>
      <c r="D77" s="255">
        <v>359029</v>
      </c>
    </row>
    <row r="78" spans="2:4" ht="15" customHeight="1" x14ac:dyDescent="0.35">
      <c r="B78" s="133"/>
      <c r="C78" s="257">
        <v>17791712</v>
      </c>
      <c r="D78" s="257">
        <v>16536481</v>
      </c>
    </row>
    <row r="79" spans="2:4" ht="15" customHeight="1" thickBot="1" x14ac:dyDescent="0.4">
      <c r="B79" s="123" t="s">
        <v>133</v>
      </c>
      <c r="C79" s="259">
        <v>35911156</v>
      </c>
      <c r="D79" s="259">
        <v>32243550</v>
      </c>
    </row>
    <row r="80" spans="2:4" ht="15" customHeight="1" x14ac:dyDescent="0.25">
      <c r="C80" s="5"/>
      <c r="D80" s="5"/>
    </row>
    <row r="81" spans="3:4" ht="15" customHeight="1" x14ac:dyDescent="0.25">
      <c r="C81" s="5"/>
      <c r="D81" s="5"/>
    </row>
    <row r="82" spans="3:4" ht="15" hidden="1" customHeight="1" x14ac:dyDescent="0.25">
      <c r="C82" s="5"/>
      <c r="D82" s="5"/>
    </row>
    <row r="83" spans="3:4" ht="15" hidden="1" customHeight="1" x14ac:dyDescent="0.25">
      <c r="C83" s="5"/>
      <c r="D83" s="5"/>
    </row>
    <row r="84" spans="3:4" ht="15" hidden="1" customHeight="1" x14ac:dyDescent="0.25">
      <c r="C84" s="5"/>
      <c r="D84" s="5"/>
    </row>
    <row r="85" spans="3:4" ht="15" hidden="1" customHeight="1" x14ac:dyDescent="0.25">
      <c r="C85" s="5"/>
      <c r="D85" s="5"/>
    </row>
    <row r="86" spans="3:4" ht="15" hidden="1" customHeight="1" x14ac:dyDescent="0.25">
      <c r="C86" s="260"/>
      <c r="D86" s="260"/>
    </row>
  </sheetData>
  <mergeCells count="2">
    <mergeCell ref="C9:D9"/>
    <mergeCell ref="C42:D42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0A9F3-2206-4509-93B1-0D7241BA619B}">
  <sheetPr>
    <tabColor theme="9" tint="0.79998168889431442"/>
  </sheetPr>
  <dimension ref="A1:W86"/>
  <sheetViews>
    <sheetView showGridLines="0" zoomScale="85" zoomScaleNormal="85" workbookViewId="0">
      <pane xSplit="2" ySplit="10" topLeftCell="C11" activePane="bottomRight" state="frozen"/>
      <selection activeCell="D3" sqref="D3:D4"/>
      <selection pane="topRight" activeCell="D3" sqref="D3:D4"/>
      <selection pane="bottomLeft" activeCell="D3" sqref="D3:D4"/>
      <selection pane="bottomRight" activeCell="C36" sqref="C36:D68"/>
    </sheetView>
  </sheetViews>
  <sheetFormatPr defaultColWidth="0" defaultRowHeight="0" customHeight="1" zeroHeight="1" x14ac:dyDescent="0.25"/>
  <cols>
    <col min="1" max="1" width="1.1796875" style="5" customWidth="1"/>
    <col min="2" max="2" width="47.81640625" style="5" customWidth="1"/>
    <col min="3" max="4" width="14.90625" style="11" customWidth="1"/>
    <col min="5" max="5" width="5.81640625" style="5" customWidth="1"/>
    <col min="6" max="7" width="8.81640625" style="5" customWidth="1"/>
    <col min="8" max="9" width="8.81640625" style="5" hidden="1" customWidth="1"/>
    <col min="10" max="23" width="0" style="5" hidden="1" customWidth="1"/>
    <col min="24" max="16384" width="8.81640625" style="5" hidden="1"/>
  </cols>
  <sheetData>
    <row r="1" spans="1:6" s="1" customFormat="1" ht="3.5" customHeight="1" thickBot="1" x14ac:dyDescent="0.4">
      <c r="A1"/>
      <c r="C1" s="2"/>
      <c r="D1" s="2"/>
      <c r="E1" s="2"/>
    </row>
    <row r="2" spans="1:6" s="151" customFormat="1" ht="14" x14ac:dyDescent="0.3">
      <c r="A2" s="145"/>
      <c r="B2" s="146"/>
      <c r="C2" s="147"/>
      <c r="D2" s="147"/>
      <c r="E2" s="147"/>
      <c r="F2" s="150"/>
    </row>
    <row r="3" spans="1:6" s="151" customFormat="1" ht="15.5" x14ac:dyDescent="0.35">
      <c r="A3" s="145"/>
      <c r="B3" s="152"/>
      <c r="C3" s="153" t="s">
        <v>321</v>
      </c>
      <c r="D3" s="55" t="s">
        <v>340</v>
      </c>
      <c r="E3" s="153"/>
      <c r="F3" s="154"/>
    </row>
    <row r="4" spans="1:6" s="151" customFormat="1" ht="15.5" x14ac:dyDescent="0.35">
      <c r="A4" s="145"/>
      <c r="B4" s="152"/>
      <c r="C4" s="153" t="s">
        <v>322</v>
      </c>
      <c r="D4" s="57" t="s">
        <v>326</v>
      </c>
      <c r="E4" s="155"/>
      <c r="F4" s="154"/>
    </row>
    <row r="5" spans="1:6" s="151" customFormat="1" ht="14.5" thickBot="1" x14ac:dyDescent="0.35">
      <c r="A5" s="145"/>
      <c r="B5" s="156"/>
      <c r="C5" s="157"/>
      <c r="D5" s="157"/>
      <c r="E5" s="157"/>
      <c r="F5" s="159"/>
    </row>
    <row r="6" spans="1:6" ht="12.5" x14ac:dyDescent="0.25">
      <c r="C6" s="5"/>
      <c r="D6" s="5"/>
    </row>
    <row r="7" spans="1:6" s="1" customFormat="1" ht="15" customHeight="1" x14ac:dyDescent="0.3">
      <c r="B7" s="4"/>
      <c r="C7" s="3"/>
      <c r="D7" s="3"/>
      <c r="E7" s="3"/>
    </row>
    <row r="8" spans="1:6" ht="15" customHeight="1" thickBot="1" x14ac:dyDescent="0.3"/>
    <row r="9" spans="1:6" ht="15" customHeight="1" thickBot="1" x14ac:dyDescent="0.3">
      <c r="B9" s="12" t="s">
        <v>162</v>
      </c>
      <c r="C9" s="399" t="s">
        <v>21</v>
      </c>
      <c r="D9" s="401"/>
    </row>
    <row r="10" spans="1:6" ht="15" customHeight="1" x14ac:dyDescent="0.25">
      <c r="B10" s="103" t="s">
        <v>48</v>
      </c>
      <c r="C10" s="224">
        <v>45291</v>
      </c>
      <c r="D10" s="225">
        <v>44926</v>
      </c>
    </row>
    <row r="11" spans="1:6" ht="15" customHeight="1" thickBot="1" x14ac:dyDescent="0.3">
      <c r="B11" s="253" t="s">
        <v>152</v>
      </c>
      <c r="C11" s="338"/>
      <c r="D11" s="338"/>
    </row>
    <row r="12" spans="1:6" ht="15" customHeight="1" x14ac:dyDescent="0.25">
      <c r="B12" s="80" t="s">
        <v>215</v>
      </c>
      <c r="C12" s="254">
        <v>245819</v>
      </c>
      <c r="D12" s="254">
        <v>336523</v>
      </c>
    </row>
    <row r="13" spans="1:6" ht="15" customHeight="1" x14ac:dyDescent="0.25">
      <c r="B13" s="80" t="s">
        <v>220</v>
      </c>
      <c r="C13" s="255">
        <v>1526208</v>
      </c>
      <c r="D13" s="255">
        <v>907326</v>
      </c>
    </row>
    <row r="14" spans="1:6" ht="15" customHeight="1" x14ac:dyDescent="0.25">
      <c r="B14" s="80" t="s">
        <v>266</v>
      </c>
      <c r="C14" s="255">
        <v>3477877</v>
      </c>
      <c r="D14" s="255">
        <v>3030059</v>
      </c>
    </row>
    <row r="15" spans="1:6" ht="15" customHeight="1" x14ac:dyDescent="0.25">
      <c r="B15" s="80" t="s">
        <v>273</v>
      </c>
      <c r="C15" s="255">
        <v>268730</v>
      </c>
      <c r="D15" s="255">
        <v>114235</v>
      </c>
    </row>
    <row r="16" spans="1:6" ht="15" customHeight="1" x14ac:dyDescent="0.25">
      <c r="B16" s="80" t="s">
        <v>83</v>
      </c>
      <c r="C16" s="255">
        <v>0</v>
      </c>
      <c r="D16" s="255">
        <v>816</v>
      </c>
    </row>
    <row r="17" spans="2:4" ht="15" customHeight="1" x14ac:dyDescent="0.25">
      <c r="B17" s="80" t="s">
        <v>272</v>
      </c>
      <c r="C17" s="255">
        <v>107483</v>
      </c>
      <c r="D17" s="255">
        <v>89563</v>
      </c>
    </row>
    <row r="18" spans="2:4" ht="15" customHeight="1" thickBot="1" x14ac:dyDescent="0.3">
      <c r="B18" s="80" t="s">
        <v>4</v>
      </c>
      <c r="C18" s="255">
        <v>352314</v>
      </c>
      <c r="D18" s="255">
        <v>191648</v>
      </c>
    </row>
    <row r="19" spans="2:4" ht="15" customHeight="1" thickBot="1" x14ac:dyDescent="0.4">
      <c r="B19" s="89"/>
      <c r="C19" s="256">
        <v>5978431</v>
      </c>
      <c r="D19" s="256">
        <v>4670170</v>
      </c>
    </row>
    <row r="20" spans="2:4" ht="15" customHeight="1" thickBot="1" x14ac:dyDescent="0.3">
      <c r="B20" s="166" t="s">
        <v>149</v>
      </c>
      <c r="C20" s="339"/>
      <c r="D20" s="339"/>
    </row>
    <row r="21" spans="2:4" ht="15" customHeight="1" x14ac:dyDescent="0.25">
      <c r="B21" s="80" t="s">
        <v>268</v>
      </c>
      <c r="C21" s="255"/>
      <c r="D21" s="255"/>
    </row>
    <row r="22" spans="2:4" ht="15" customHeight="1" x14ac:dyDescent="0.25">
      <c r="B22" s="80" t="s">
        <v>266</v>
      </c>
      <c r="C22" s="255">
        <v>22618926</v>
      </c>
      <c r="D22" s="255">
        <v>20828913</v>
      </c>
    </row>
    <row r="23" spans="2:4" ht="15" customHeight="1" x14ac:dyDescent="0.25">
      <c r="B23" s="80" t="s">
        <v>110</v>
      </c>
      <c r="C23" s="255">
        <v>2371307</v>
      </c>
      <c r="D23" s="255">
        <v>2175500</v>
      </c>
    </row>
    <row r="24" spans="2:4" ht="15" customHeight="1" x14ac:dyDescent="0.25">
      <c r="B24" s="80" t="s">
        <v>107</v>
      </c>
      <c r="C24" s="255">
        <v>42677</v>
      </c>
      <c r="D24" s="255">
        <v>41298</v>
      </c>
    </row>
    <row r="25" spans="2:4" ht="15" customHeight="1" x14ac:dyDescent="0.25">
      <c r="B25" s="80" t="s">
        <v>83</v>
      </c>
      <c r="C25" s="255">
        <v>20193</v>
      </c>
      <c r="D25" s="255">
        <v>32173</v>
      </c>
    </row>
    <row r="26" spans="2:4" ht="15" customHeight="1" thickBot="1" x14ac:dyDescent="0.3">
      <c r="B26" s="80" t="s">
        <v>4</v>
      </c>
      <c r="C26" s="255">
        <v>275315</v>
      </c>
      <c r="D26" s="255">
        <v>110013</v>
      </c>
    </row>
    <row r="27" spans="2:4" ht="15" customHeight="1" thickBot="1" x14ac:dyDescent="0.4">
      <c r="B27" s="89"/>
      <c r="C27" s="256">
        <v>25328418</v>
      </c>
      <c r="D27" s="256">
        <v>23187897</v>
      </c>
    </row>
    <row r="28" spans="2:4" ht="15" customHeight="1" x14ac:dyDescent="0.25">
      <c r="B28" s="80" t="s">
        <v>91</v>
      </c>
      <c r="C28" s="255">
        <v>4022567</v>
      </c>
      <c r="D28" s="255">
        <v>3794693</v>
      </c>
    </row>
    <row r="29" spans="2:4" ht="15.5" x14ac:dyDescent="0.25">
      <c r="B29" s="80" t="s">
        <v>155</v>
      </c>
      <c r="C29" s="255">
        <v>120104</v>
      </c>
      <c r="D29" s="255">
        <v>114932</v>
      </c>
    </row>
    <row r="30" spans="2:4" ht="15" customHeight="1" thickBot="1" x14ac:dyDescent="0.3">
      <c r="B30" s="80" t="s">
        <v>92</v>
      </c>
      <c r="C30" s="255">
        <v>461636</v>
      </c>
      <c r="D30" s="255">
        <v>475858</v>
      </c>
    </row>
    <row r="31" spans="2:4" ht="15" customHeight="1" x14ac:dyDescent="0.35">
      <c r="B31" s="133"/>
      <c r="C31" s="257">
        <v>4604307</v>
      </c>
      <c r="D31" s="257">
        <v>4385483</v>
      </c>
    </row>
    <row r="32" spans="2:4" ht="15" customHeight="1" x14ac:dyDescent="0.35">
      <c r="B32" s="139"/>
      <c r="C32" s="258">
        <v>29932725</v>
      </c>
      <c r="D32" s="258">
        <v>27573380</v>
      </c>
    </row>
    <row r="33" spans="2:4" ht="15" customHeight="1" thickBot="1" x14ac:dyDescent="0.4">
      <c r="B33" s="123" t="s">
        <v>154</v>
      </c>
      <c r="C33" s="259">
        <v>35911156</v>
      </c>
      <c r="D33" s="259">
        <v>32243550</v>
      </c>
    </row>
    <row r="34" spans="2:4" ht="15" customHeight="1" thickBot="1" x14ac:dyDescent="0.4">
      <c r="B34" s="45"/>
      <c r="C34" s="336"/>
      <c r="D34" s="336"/>
    </row>
    <row r="35" spans="2:4" ht="15" customHeight="1" thickBot="1" x14ac:dyDescent="0.3">
      <c r="B35" s="12" t="s">
        <v>153</v>
      </c>
      <c r="C35" s="399" t="s">
        <v>21</v>
      </c>
      <c r="D35" s="401"/>
    </row>
    <row r="36" spans="2:4" ht="15" customHeight="1" thickBot="1" x14ac:dyDescent="0.3">
      <c r="B36" s="103" t="s">
        <v>48</v>
      </c>
      <c r="C36" s="224">
        <v>45291</v>
      </c>
      <c r="D36" s="225">
        <v>44926</v>
      </c>
    </row>
    <row r="37" spans="2:4" ht="15" customHeight="1" thickBot="1" x14ac:dyDescent="0.3">
      <c r="B37" s="166" t="s">
        <v>152</v>
      </c>
      <c r="C37" s="269"/>
      <c r="D37" s="269"/>
    </row>
    <row r="38" spans="2:4" ht="15" customHeight="1" x14ac:dyDescent="0.25">
      <c r="B38" s="80" t="s">
        <v>261</v>
      </c>
      <c r="C38" s="255">
        <v>75811</v>
      </c>
      <c r="D38" s="255">
        <v>78060</v>
      </c>
    </row>
    <row r="39" spans="2:4" ht="15" customHeight="1" x14ac:dyDescent="0.25">
      <c r="B39" s="80" t="s">
        <v>146</v>
      </c>
      <c r="C39" s="255">
        <v>570815</v>
      </c>
      <c r="D39" s="255">
        <v>88833</v>
      </c>
    </row>
    <row r="40" spans="2:4" ht="15" customHeight="1" x14ac:dyDescent="0.25">
      <c r="B40" s="80" t="s">
        <v>145</v>
      </c>
      <c r="C40" s="255">
        <v>6268</v>
      </c>
      <c r="D40" s="255">
        <v>14124</v>
      </c>
    </row>
    <row r="41" spans="2:4" ht="15" customHeight="1" x14ac:dyDescent="0.25">
      <c r="B41" s="80" t="s">
        <v>104</v>
      </c>
      <c r="C41" s="255">
        <v>177986</v>
      </c>
      <c r="D41" s="255">
        <v>111557</v>
      </c>
    </row>
    <row r="42" spans="2:4" ht="15" customHeight="1" x14ac:dyDescent="0.25">
      <c r="B42" s="80" t="s">
        <v>103</v>
      </c>
      <c r="C42" s="255">
        <v>115139</v>
      </c>
      <c r="D42" s="255">
        <v>197315</v>
      </c>
    </row>
    <row r="43" spans="2:4" ht="15" customHeight="1" x14ac:dyDescent="0.25">
      <c r="B43" s="80" t="s">
        <v>258</v>
      </c>
      <c r="C43" s="255">
        <v>53071</v>
      </c>
      <c r="D43" s="255">
        <v>63287</v>
      </c>
    </row>
    <row r="44" spans="2:4" ht="15" customHeight="1" x14ac:dyDescent="0.25">
      <c r="B44" s="80" t="s">
        <v>264</v>
      </c>
      <c r="C44" s="255">
        <v>1247850</v>
      </c>
      <c r="D44" s="255">
        <v>611207</v>
      </c>
    </row>
    <row r="45" spans="2:4" ht="15" customHeight="1" thickBot="1" x14ac:dyDescent="0.3">
      <c r="B45" s="80" t="s">
        <v>4</v>
      </c>
      <c r="C45" s="255">
        <v>197796</v>
      </c>
      <c r="D45" s="255">
        <v>128963</v>
      </c>
    </row>
    <row r="46" spans="2:4" ht="15" customHeight="1" thickBot="1" x14ac:dyDescent="0.4">
      <c r="B46" s="89"/>
      <c r="C46" s="256">
        <v>2444736</v>
      </c>
      <c r="D46" s="256">
        <v>1293346</v>
      </c>
    </row>
    <row r="47" spans="2:4" ht="15" customHeight="1" x14ac:dyDescent="0.25">
      <c r="B47" s="261" t="s">
        <v>149</v>
      </c>
      <c r="C47" s="340"/>
      <c r="D47" s="340"/>
    </row>
    <row r="48" spans="2:4" ht="15" customHeight="1" thickBot="1" x14ac:dyDescent="0.3">
      <c r="B48" s="262" t="s">
        <v>262</v>
      </c>
      <c r="C48" s="341"/>
      <c r="D48" s="341"/>
    </row>
    <row r="49" spans="2:4" ht="15" customHeight="1" x14ac:dyDescent="0.25">
      <c r="B49" s="80" t="s">
        <v>261</v>
      </c>
      <c r="C49" s="255">
        <v>633914</v>
      </c>
      <c r="D49" s="255">
        <v>2012601</v>
      </c>
    </row>
    <row r="50" spans="2:4" ht="15" customHeight="1" x14ac:dyDescent="0.25">
      <c r="B50" s="80" t="s">
        <v>146</v>
      </c>
      <c r="C50" s="255">
        <v>7959755</v>
      </c>
      <c r="D50" s="255">
        <v>5805235</v>
      </c>
    </row>
    <row r="51" spans="2:4" ht="15" customHeight="1" x14ac:dyDescent="0.25">
      <c r="B51" s="80" t="s">
        <v>145</v>
      </c>
      <c r="C51" s="255">
        <v>22102</v>
      </c>
      <c r="D51" s="255">
        <v>42844</v>
      </c>
    </row>
    <row r="52" spans="2:4" ht="15" customHeight="1" x14ac:dyDescent="0.25">
      <c r="B52" s="80" t="s">
        <v>127</v>
      </c>
      <c r="C52" s="255">
        <v>2034661</v>
      </c>
      <c r="D52" s="255">
        <v>1849888</v>
      </c>
    </row>
    <row r="53" spans="2:4" ht="15" customHeight="1" x14ac:dyDescent="0.25">
      <c r="B53" s="80" t="s">
        <v>151</v>
      </c>
      <c r="C53" s="255">
        <v>4436717</v>
      </c>
      <c r="D53" s="255">
        <v>4357908</v>
      </c>
    </row>
    <row r="54" spans="2:4" ht="15" customHeight="1" x14ac:dyDescent="0.25">
      <c r="B54" s="80" t="s">
        <v>258</v>
      </c>
      <c r="C54" s="255">
        <v>38163</v>
      </c>
      <c r="D54" s="255">
        <v>28142</v>
      </c>
    </row>
    <row r="55" spans="2:4" ht="15" customHeight="1" x14ac:dyDescent="0.25">
      <c r="B55" s="80" t="s">
        <v>100</v>
      </c>
      <c r="C55" s="255">
        <v>129803</v>
      </c>
      <c r="D55" s="255">
        <v>140759</v>
      </c>
    </row>
    <row r="56" spans="2:4" ht="15" customHeight="1" x14ac:dyDescent="0.25">
      <c r="B56" s="80" t="s">
        <v>259</v>
      </c>
      <c r="C56" s="255">
        <v>401059</v>
      </c>
      <c r="D56" s="255">
        <v>153836</v>
      </c>
    </row>
    <row r="57" spans="2:4" ht="15" customHeight="1" thickBot="1" x14ac:dyDescent="0.3">
      <c r="B57" s="80" t="s">
        <v>4</v>
      </c>
      <c r="C57" s="255">
        <v>18534</v>
      </c>
      <c r="D57" s="255">
        <v>22510</v>
      </c>
    </row>
    <row r="58" spans="2:4" ht="15" customHeight="1" thickBot="1" x14ac:dyDescent="0.4">
      <c r="B58" s="89" t="s">
        <v>257</v>
      </c>
      <c r="C58" s="256">
        <v>15674708</v>
      </c>
      <c r="D58" s="256">
        <v>14413723</v>
      </c>
    </row>
    <row r="59" spans="2:4" ht="15" customHeight="1" thickBot="1" x14ac:dyDescent="0.3">
      <c r="B59" s="166" t="s">
        <v>256</v>
      </c>
      <c r="C59" s="339"/>
      <c r="D59" s="339"/>
    </row>
    <row r="60" spans="2:4" ht="15" customHeight="1" x14ac:dyDescent="0.25">
      <c r="B60" s="80" t="s">
        <v>255</v>
      </c>
      <c r="C60" s="255">
        <v>3590020</v>
      </c>
      <c r="D60" s="255">
        <v>3590020</v>
      </c>
    </row>
    <row r="61" spans="2:4" ht="15" customHeight="1" x14ac:dyDescent="0.25">
      <c r="B61" s="80" t="s">
        <v>138</v>
      </c>
      <c r="C61" s="255">
        <v>666</v>
      </c>
      <c r="D61" s="255">
        <v>666</v>
      </c>
    </row>
    <row r="62" spans="2:4" ht="15" customHeight="1" x14ac:dyDescent="0.25">
      <c r="B62" s="80" t="s">
        <v>254</v>
      </c>
      <c r="C62" s="255">
        <v>13997026</v>
      </c>
      <c r="D62" s="255">
        <v>12608142</v>
      </c>
    </row>
    <row r="63" spans="2:4" ht="15" customHeight="1" x14ac:dyDescent="0.25">
      <c r="B63" s="80" t="s">
        <v>319</v>
      </c>
      <c r="C63" s="263">
        <v>-207572</v>
      </c>
      <c r="D63" s="263">
        <v>-21376</v>
      </c>
    </row>
    <row r="64" spans="2:4" ht="15" customHeight="1" thickBot="1" x14ac:dyDescent="0.3">
      <c r="B64" s="80" t="s">
        <v>253</v>
      </c>
      <c r="C64" s="255">
        <v>0</v>
      </c>
      <c r="D64" s="255">
        <v>0</v>
      </c>
    </row>
    <row r="65" spans="2:4" ht="15" customHeight="1" thickBot="1" x14ac:dyDescent="0.4">
      <c r="B65" s="89"/>
      <c r="C65" s="256">
        <v>17380140</v>
      </c>
      <c r="D65" s="256">
        <v>16177452</v>
      </c>
    </row>
    <row r="66" spans="2:4" ht="32" customHeight="1" thickBot="1" x14ac:dyDescent="0.3">
      <c r="B66" s="227" t="s">
        <v>252</v>
      </c>
      <c r="C66" s="255">
        <v>411572</v>
      </c>
      <c r="D66" s="255">
        <v>359029</v>
      </c>
    </row>
    <row r="67" spans="2:4" ht="15" customHeight="1" x14ac:dyDescent="0.35">
      <c r="B67" s="133"/>
      <c r="C67" s="257">
        <v>17791712</v>
      </c>
      <c r="D67" s="257">
        <v>16536481</v>
      </c>
    </row>
    <row r="68" spans="2:4" ht="15" customHeight="1" thickBot="1" x14ac:dyDescent="0.4">
      <c r="B68" s="123" t="s">
        <v>133</v>
      </c>
      <c r="C68" s="259">
        <v>35911156</v>
      </c>
      <c r="D68" s="259">
        <v>32243550</v>
      </c>
    </row>
    <row r="69" spans="2:4" ht="15" customHeight="1" x14ac:dyDescent="0.35">
      <c r="B69" s="45"/>
      <c r="C69" s="342"/>
      <c r="D69" s="336"/>
    </row>
    <row r="70" spans="2:4" ht="15" customHeight="1" x14ac:dyDescent="0.35">
      <c r="B70" s="343" t="s">
        <v>132</v>
      </c>
      <c r="C70" s="344">
        <v>0</v>
      </c>
      <c r="D70" s="344">
        <v>0</v>
      </c>
    </row>
    <row r="71" spans="2:4" ht="15" customHeight="1" x14ac:dyDescent="0.35">
      <c r="B71" s="343" t="s">
        <v>131</v>
      </c>
      <c r="C71" s="344">
        <v>0</v>
      </c>
      <c r="D71" s="344">
        <v>0</v>
      </c>
    </row>
    <row r="72" spans="2:4" ht="15" customHeight="1" x14ac:dyDescent="0.35">
      <c r="B72" s="343" t="s">
        <v>0</v>
      </c>
      <c r="C72" s="344">
        <f>C68-C33</f>
        <v>0</v>
      </c>
      <c r="D72" s="344">
        <f>D68-D33</f>
        <v>0</v>
      </c>
    </row>
    <row r="73" spans="2:4" ht="15" customHeight="1" x14ac:dyDescent="0.25">
      <c r="C73" s="260"/>
      <c r="D73" s="260"/>
    </row>
    <row r="74" spans="2:4" ht="15" customHeight="1" x14ac:dyDescent="0.25">
      <c r="C74" s="260"/>
      <c r="D74" s="260"/>
    </row>
    <row r="75" spans="2:4" ht="15" customHeight="1" x14ac:dyDescent="0.25">
      <c r="C75" s="260"/>
      <c r="D75" s="260"/>
    </row>
    <row r="76" spans="2:4" ht="15" customHeight="1" x14ac:dyDescent="0.25">
      <c r="C76" s="260"/>
      <c r="D76" s="260"/>
    </row>
    <row r="77" spans="2:4" ht="15" customHeight="1" x14ac:dyDescent="0.25">
      <c r="C77" s="260"/>
      <c r="D77" s="260"/>
    </row>
    <row r="78" spans="2:4" ht="15" customHeight="1" x14ac:dyDescent="0.25">
      <c r="C78" s="260"/>
      <c r="D78" s="260"/>
    </row>
    <row r="79" spans="2:4" ht="15" customHeight="1" x14ac:dyDescent="0.25">
      <c r="C79" s="260"/>
      <c r="D79" s="260"/>
    </row>
    <row r="80" spans="2:4" ht="15" customHeight="1" x14ac:dyDescent="0.25">
      <c r="C80" s="260"/>
      <c r="D80" s="260"/>
    </row>
    <row r="81" spans="3:4" ht="15" customHeight="1" x14ac:dyDescent="0.25">
      <c r="C81" s="260"/>
      <c r="D81" s="260"/>
    </row>
    <row r="82" spans="3:4" ht="15" customHeight="1" x14ac:dyDescent="0.25">
      <c r="C82" s="260"/>
      <c r="D82" s="260"/>
    </row>
    <row r="83" spans="3:4" ht="15" customHeight="1" x14ac:dyDescent="0.25">
      <c r="C83" s="260"/>
      <c r="D83" s="260"/>
    </row>
    <row r="84" spans="3:4" ht="15" customHeight="1" x14ac:dyDescent="0.25">
      <c r="C84" s="260"/>
      <c r="D84" s="260"/>
    </row>
    <row r="85" spans="3:4" ht="15" customHeight="1" x14ac:dyDescent="0.25">
      <c r="C85" s="260"/>
      <c r="D85" s="260"/>
    </row>
    <row r="86" spans="3:4" ht="15" customHeight="1" x14ac:dyDescent="0.25"/>
  </sheetData>
  <mergeCells count="2">
    <mergeCell ref="C9:D9"/>
    <mergeCell ref="C35:D35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A0F2A-88AE-49F6-ADCE-AE66D6D159C9}">
  <sheetPr>
    <tabColor theme="9" tint="0.79998168889431442"/>
  </sheetPr>
  <dimension ref="A1:R88"/>
  <sheetViews>
    <sheetView showGridLines="0" zoomScale="70" zoomScaleNormal="70" workbookViewId="0">
      <pane xSplit="1" ySplit="10" topLeftCell="B11" activePane="bottomRight" state="frozen"/>
      <selection activeCell="D3" sqref="D3:D4"/>
      <selection pane="topRight" activeCell="D3" sqref="D3:D4"/>
      <selection pane="bottomLeft" activeCell="D3" sqref="D3:D4"/>
      <selection pane="bottomRight" activeCell="C10" sqref="C10:D10"/>
    </sheetView>
  </sheetViews>
  <sheetFormatPr defaultColWidth="0" defaultRowHeight="0" customHeight="1" zeroHeight="1" x14ac:dyDescent="0.35"/>
  <cols>
    <col min="1" max="1" width="0.90625" style="45" customWidth="1"/>
    <col min="2" max="2" width="70.81640625" style="45" customWidth="1"/>
    <col min="3" max="3" width="15.81640625" style="45" customWidth="1"/>
    <col min="4" max="4" width="15.81640625" style="345" customWidth="1"/>
    <col min="5" max="5" width="8.81640625" style="45" customWidth="1"/>
    <col min="6" max="12" width="0" style="45" hidden="1" customWidth="1"/>
    <col min="13" max="17" width="8.81640625" style="45" hidden="1" customWidth="1"/>
    <col min="18" max="18" width="0" style="45" hidden="1" customWidth="1"/>
    <col min="19" max="16384" width="8.81640625" style="45" hidden="1"/>
  </cols>
  <sheetData>
    <row r="1" spans="1:17" ht="3.5" customHeight="1" thickBot="1" x14ac:dyDescent="0.4">
      <c r="C1" s="46"/>
      <c r="D1" s="46"/>
    </row>
    <row r="2" spans="1:17" ht="15.5" x14ac:dyDescent="0.35">
      <c r="A2" s="47"/>
      <c r="B2" s="48"/>
      <c r="C2" s="49"/>
      <c r="D2" s="49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7" ht="15.5" x14ac:dyDescent="0.35">
      <c r="A3" s="47"/>
      <c r="B3" s="53"/>
      <c r="C3" s="54" t="s">
        <v>321</v>
      </c>
      <c r="D3" s="55" t="s">
        <v>340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6"/>
    </row>
    <row r="4" spans="1:17" ht="15.5" x14ac:dyDescent="0.35">
      <c r="A4" s="47"/>
      <c r="B4" s="53"/>
      <c r="C4" s="54" t="s">
        <v>322</v>
      </c>
      <c r="D4" s="57" t="s">
        <v>326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6"/>
    </row>
    <row r="5" spans="1:17" ht="16" thickBot="1" x14ac:dyDescent="0.4">
      <c r="A5" s="47"/>
      <c r="B5" s="59"/>
      <c r="C5" s="60"/>
      <c r="D5" s="6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2"/>
    </row>
    <row r="6" spans="1:17" ht="15.5" x14ac:dyDescent="0.35">
      <c r="D6" s="45"/>
    </row>
    <row r="7" spans="1:17" ht="15" customHeight="1" x14ac:dyDescent="0.35">
      <c r="B7" s="63"/>
      <c r="C7" s="64"/>
      <c r="D7" s="64"/>
      <c r="E7" s="64"/>
    </row>
    <row r="8" spans="1:17" ht="15" customHeight="1" thickBot="1" x14ac:dyDescent="0.4">
      <c r="B8" s="71"/>
      <c r="C8" s="72"/>
      <c r="D8" s="72"/>
      <c r="E8" s="72"/>
    </row>
    <row r="9" spans="1:17" ht="17" customHeight="1" thickBot="1" x14ac:dyDescent="0.4">
      <c r="B9" s="12" t="s">
        <v>232</v>
      </c>
      <c r="C9" s="399" t="s">
        <v>21</v>
      </c>
      <c r="D9" s="400"/>
    </row>
    <row r="10" spans="1:17" ht="17" customHeight="1" thickBot="1" x14ac:dyDescent="0.4">
      <c r="B10" s="103" t="s">
        <v>48</v>
      </c>
      <c r="C10" s="266" t="s">
        <v>328</v>
      </c>
      <c r="D10" s="267" t="s">
        <v>329</v>
      </c>
    </row>
    <row r="11" spans="1:17" ht="19.25" customHeight="1" thickBot="1" x14ac:dyDescent="0.4">
      <c r="B11" s="96" t="s">
        <v>231</v>
      </c>
      <c r="C11" s="92">
        <v>-3247338.9216400003</v>
      </c>
      <c r="D11" s="92">
        <v>-3078492.9550700905</v>
      </c>
    </row>
    <row r="12" spans="1:17" ht="19.25" customHeight="1" x14ac:dyDescent="0.35">
      <c r="B12" s="80" t="s">
        <v>230</v>
      </c>
      <c r="C12" s="82">
        <v>2892362</v>
      </c>
      <c r="D12" s="82">
        <v>2319790.7100499095</v>
      </c>
    </row>
    <row r="13" spans="1:17" ht="19.25" customHeight="1" x14ac:dyDescent="0.35">
      <c r="B13" s="80" t="s">
        <v>128</v>
      </c>
      <c r="C13" s="82">
        <v>23755.034729999999</v>
      </c>
      <c r="D13" s="82">
        <v>62905.157020000006</v>
      </c>
    </row>
    <row r="14" spans="1:17" ht="19.25" customHeight="1" x14ac:dyDescent="0.35">
      <c r="B14" s="80" t="s">
        <v>126</v>
      </c>
      <c r="C14" s="82">
        <v>24889</v>
      </c>
      <c r="D14" s="82">
        <v>27498</v>
      </c>
      <c r="E14" s="287"/>
    </row>
    <row r="15" spans="1:17" ht="19.25" customHeight="1" x14ac:dyDescent="0.35">
      <c r="B15" s="80" t="s">
        <v>229</v>
      </c>
      <c r="C15" s="82">
        <v>184773</v>
      </c>
      <c r="D15" s="82">
        <v>155302</v>
      </c>
      <c r="E15" s="287"/>
    </row>
    <row r="16" spans="1:17" ht="19.25" customHeight="1" x14ac:dyDescent="0.35">
      <c r="B16" s="80" t="s">
        <v>228</v>
      </c>
      <c r="C16" s="82">
        <v>164105.47972999999</v>
      </c>
      <c r="D16" s="82">
        <v>243842</v>
      </c>
      <c r="E16" s="287"/>
    </row>
    <row r="17" spans="2:5" ht="19.25" customHeight="1" x14ac:dyDescent="0.35">
      <c r="B17" s="80" t="s">
        <v>295</v>
      </c>
      <c r="C17" s="82">
        <v>1940</v>
      </c>
      <c r="D17" s="82">
        <v>21945</v>
      </c>
      <c r="E17" s="287"/>
    </row>
    <row r="18" spans="2:5" ht="19.25" customHeight="1" x14ac:dyDescent="0.35">
      <c r="B18" s="80" t="s">
        <v>296</v>
      </c>
      <c r="C18" s="82">
        <v>-118</v>
      </c>
      <c r="D18" s="82">
        <v>2</v>
      </c>
      <c r="E18" s="287"/>
    </row>
    <row r="19" spans="2:5" ht="19.25" customHeight="1" x14ac:dyDescent="0.35">
      <c r="B19" s="80" t="s">
        <v>122</v>
      </c>
      <c r="C19" s="82">
        <v>37</v>
      </c>
      <c r="D19" s="82">
        <v>36</v>
      </c>
      <c r="E19" s="287"/>
    </row>
    <row r="20" spans="2:5" ht="19.25" customHeight="1" x14ac:dyDescent="0.35">
      <c r="B20" s="80" t="s">
        <v>118</v>
      </c>
      <c r="C20" s="82">
        <v>-61478.982629999999</v>
      </c>
      <c r="D20" s="82">
        <v>-57545.512409999988</v>
      </c>
      <c r="E20" s="287"/>
    </row>
    <row r="21" spans="2:5" ht="19.25" customHeight="1" x14ac:dyDescent="0.35">
      <c r="B21" s="80" t="s">
        <v>117</v>
      </c>
      <c r="C21" s="82">
        <v>1018114</v>
      </c>
      <c r="D21" s="82">
        <v>942655</v>
      </c>
      <c r="E21" s="287"/>
    </row>
    <row r="22" spans="2:5" ht="19.25" customHeight="1" x14ac:dyDescent="0.35">
      <c r="B22" s="80" t="s">
        <v>227</v>
      </c>
      <c r="C22" s="82">
        <v>7640.0625299999992</v>
      </c>
      <c r="D22" s="82">
        <v>14135.767189999999</v>
      </c>
      <c r="E22" s="287"/>
    </row>
    <row r="23" spans="2:5" ht="19.25" customHeight="1" x14ac:dyDescent="0.35">
      <c r="B23" s="80" t="s">
        <v>119</v>
      </c>
      <c r="C23" s="82">
        <v>-489317.516</v>
      </c>
      <c r="D23" s="82">
        <v>-510887.58199999999</v>
      </c>
      <c r="E23" s="287"/>
    </row>
    <row r="24" spans="2:5" ht="19.25" customHeight="1" x14ac:dyDescent="0.35">
      <c r="B24" s="80" t="s">
        <v>297</v>
      </c>
      <c r="C24" s="82">
        <v>-4388</v>
      </c>
      <c r="D24" s="82">
        <v>-4519</v>
      </c>
      <c r="E24" s="287"/>
    </row>
    <row r="25" spans="2:5" ht="19.25" customHeight="1" x14ac:dyDescent="0.35">
      <c r="B25" s="80" t="s">
        <v>320</v>
      </c>
      <c r="C25" s="82">
        <v>-6976264</v>
      </c>
      <c r="D25" s="82">
        <v>-6242306</v>
      </c>
      <c r="E25" s="287"/>
    </row>
    <row r="26" spans="2:5" ht="19.25" customHeight="1" x14ac:dyDescent="0.35">
      <c r="B26" s="80" t="s">
        <v>320</v>
      </c>
      <c r="C26" s="82">
        <v>0</v>
      </c>
      <c r="D26" s="82">
        <v>-10589.17103</v>
      </c>
      <c r="E26" s="287"/>
    </row>
    <row r="27" spans="2:5" ht="19.25" customHeight="1" x14ac:dyDescent="0.35">
      <c r="B27" s="80" t="s">
        <v>298</v>
      </c>
      <c r="C27" s="82">
        <v>24242</v>
      </c>
      <c r="D27" s="82">
        <v>24241</v>
      </c>
      <c r="E27" s="287"/>
    </row>
    <row r="28" spans="2:5" ht="19.25" customHeight="1" x14ac:dyDescent="0.35">
      <c r="B28" s="80" t="s">
        <v>299</v>
      </c>
      <c r="C28" s="82">
        <v>-6385</v>
      </c>
      <c r="D28" s="82">
        <v>-7452.3238899999997</v>
      </c>
      <c r="E28" s="287"/>
    </row>
    <row r="29" spans="2:5" ht="19.25" customHeight="1" thickBot="1" x14ac:dyDescent="0.4">
      <c r="B29" s="80" t="s">
        <v>115</v>
      </c>
      <c r="C29" s="82">
        <v>-51245</v>
      </c>
      <c r="D29" s="82">
        <v>-57546</v>
      </c>
      <c r="E29" s="287"/>
    </row>
    <row r="30" spans="2:5" ht="19.25" customHeight="1" thickBot="1" x14ac:dyDescent="0.4">
      <c r="B30" s="96" t="s">
        <v>226</v>
      </c>
      <c r="C30" s="92">
        <v>4079836.1414900008</v>
      </c>
      <c r="D30" s="92">
        <v>3639918.4493100001</v>
      </c>
      <c r="E30" s="287"/>
    </row>
    <row r="31" spans="2:5" ht="19.25" customHeight="1" x14ac:dyDescent="0.35">
      <c r="B31" s="80" t="s">
        <v>113</v>
      </c>
      <c r="C31" s="82">
        <v>10064</v>
      </c>
      <c r="D31" s="82">
        <v>8621</v>
      </c>
      <c r="E31" s="287"/>
    </row>
    <row r="32" spans="2:5" ht="19.25" customHeight="1" x14ac:dyDescent="0.35">
      <c r="B32" s="80" t="s">
        <v>112</v>
      </c>
      <c r="C32" s="82">
        <v>4739652.6624100003</v>
      </c>
      <c r="D32" s="82">
        <v>3877112</v>
      </c>
      <c r="E32" s="287"/>
    </row>
    <row r="33" spans="2:5" ht="19.25" customHeight="1" x14ac:dyDescent="0.35">
      <c r="B33" s="80" t="s">
        <v>111</v>
      </c>
      <c r="C33" s="82">
        <v>-160355</v>
      </c>
      <c r="D33" s="82">
        <v>-77585</v>
      </c>
      <c r="E33" s="287"/>
    </row>
    <row r="34" spans="2:5" ht="19.25" customHeight="1" x14ac:dyDescent="0.35">
      <c r="B34" s="80" t="s">
        <v>110</v>
      </c>
      <c r="C34" s="82">
        <v>-195807</v>
      </c>
      <c r="D34" s="82">
        <v>-207753</v>
      </c>
      <c r="E34" s="287"/>
    </row>
    <row r="35" spans="2:5" ht="19.25" customHeight="1" x14ac:dyDescent="0.35">
      <c r="B35" s="80" t="s">
        <v>109</v>
      </c>
      <c r="C35" s="82">
        <v>-154495</v>
      </c>
      <c r="D35" s="82">
        <v>-42085</v>
      </c>
      <c r="E35" s="287"/>
    </row>
    <row r="36" spans="2:5" ht="19.25" customHeight="1" x14ac:dyDescent="0.35">
      <c r="B36" s="80" t="s">
        <v>225</v>
      </c>
      <c r="C36" s="82">
        <v>102.52769999999987</v>
      </c>
      <c r="D36" s="82">
        <v>6125.50054</v>
      </c>
      <c r="E36" s="287"/>
    </row>
    <row r="37" spans="2:5" ht="19.25" customHeight="1" x14ac:dyDescent="0.35">
      <c r="B37" s="80" t="s">
        <v>271</v>
      </c>
      <c r="C37" s="82">
        <v>-5825</v>
      </c>
      <c r="D37" s="82">
        <v>4712</v>
      </c>
      <c r="E37" s="287"/>
    </row>
    <row r="38" spans="2:5" ht="19.25" customHeight="1" x14ac:dyDescent="0.35">
      <c r="B38" s="80" t="s">
        <v>106</v>
      </c>
      <c r="C38" s="82">
        <v>0</v>
      </c>
      <c r="D38" s="82">
        <v>27019.974579999995</v>
      </c>
      <c r="E38" s="287"/>
    </row>
    <row r="39" spans="2:5" ht="19.25" customHeight="1" thickBot="1" x14ac:dyDescent="0.4">
      <c r="B39" s="80" t="s">
        <v>4</v>
      </c>
      <c r="C39" s="82">
        <v>-153501.04861999999</v>
      </c>
      <c r="D39" s="82">
        <v>43750.974190000001</v>
      </c>
      <c r="E39" s="287"/>
    </row>
    <row r="40" spans="2:5" ht="19.25" customHeight="1" thickBot="1" x14ac:dyDescent="0.4">
      <c r="B40" s="96" t="s">
        <v>224</v>
      </c>
      <c r="C40" s="92">
        <v>-242649.88933000003</v>
      </c>
      <c r="D40" s="92">
        <v>38268.504630000018</v>
      </c>
      <c r="E40" s="287"/>
    </row>
    <row r="41" spans="2:5" ht="19.25" customHeight="1" x14ac:dyDescent="0.35">
      <c r="B41" s="80" t="s">
        <v>104</v>
      </c>
      <c r="C41" s="82">
        <v>62119</v>
      </c>
      <c r="D41" s="82">
        <v>27610.811010000005</v>
      </c>
      <c r="E41" s="287"/>
    </row>
    <row r="42" spans="2:5" ht="19.25" customHeight="1" x14ac:dyDescent="0.35">
      <c r="B42" s="80" t="s">
        <v>103</v>
      </c>
      <c r="C42" s="82">
        <v>-133778.50297999996</v>
      </c>
      <c r="D42" s="82">
        <v>147538.64035</v>
      </c>
      <c r="E42" s="287"/>
    </row>
    <row r="43" spans="2:5" ht="19.25" customHeight="1" x14ac:dyDescent="0.35">
      <c r="B43" s="80" t="s">
        <v>300</v>
      </c>
      <c r="C43" s="82">
        <v>-166232.52042000004</v>
      </c>
      <c r="D43" s="82">
        <v>-116248.67899999999</v>
      </c>
      <c r="E43" s="287"/>
    </row>
    <row r="44" spans="2:5" ht="19.25" customHeight="1" x14ac:dyDescent="0.35">
      <c r="B44" s="80" t="s">
        <v>102</v>
      </c>
      <c r="C44" s="82">
        <v>10130</v>
      </c>
      <c r="D44" s="82">
        <v>7303</v>
      </c>
      <c r="E44" s="287"/>
    </row>
    <row r="45" spans="2:5" ht="19.25" customHeight="1" x14ac:dyDescent="0.35">
      <c r="B45" s="80" t="s">
        <v>101</v>
      </c>
      <c r="C45" s="82">
        <v>1508.8509200000001</v>
      </c>
      <c r="D45" s="82">
        <v>-5693.6136100000003</v>
      </c>
      <c r="E45" s="287"/>
    </row>
    <row r="46" spans="2:5" ht="19.25" customHeight="1" x14ac:dyDescent="0.35">
      <c r="B46" s="80" t="s">
        <v>345</v>
      </c>
      <c r="C46" s="82">
        <v>-27130.716850000001</v>
      </c>
      <c r="D46" s="82">
        <v>0</v>
      </c>
      <c r="E46" s="287"/>
    </row>
    <row r="47" spans="2:5" ht="19.25" customHeight="1" x14ac:dyDescent="0.35">
      <c r="B47" s="80" t="s">
        <v>346</v>
      </c>
      <c r="C47" s="82">
        <v>0</v>
      </c>
      <c r="D47" s="82">
        <v>0</v>
      </c>
      <c r="E47" s="287"/>
    </row>
    <row r="48" spans="2:5" ht="19.25" customHeight="1" x14ac:dyDescent="0.35">
      <c r="B48" s="80" t="s">
        <v>100</v>
      </c>
      <c r="C48" s="82">
        <v>-24281</v>
      </c>
      <c r="D48" s="82">
        <v>-19827</v>
      </c>
      <c r="E48" s="287"/>
    </row>
    <row r="49" spans="2:5" ht="19.25" customHeight="1" x14ac:dyDescent="0.35">
      <c r="B49" s="80" t="s">
        <v>223</v>
      </c>
      <c r="C49" s="82">
        <v>-92</v>
      </c>
      <c r="D49" s="82">
        <v>-35</v>
      </c>
      <c r="E49" s="287"/>
    </row>
    <row r="50" spans="2:5" ht="19.25" customHeight="1" x14ac:dyDescent="0.35">
      <c r="B50" s="80" t="s">
        <v>222</v>
      </c>
      <c r="C50" s="82">
        <v>-2480</v>
      </c>
      <c r="D50" s="82">
        <v>-2481</v>
      </c>
      <c r="E50" s="287"/>
    </row>
    <row r="51" spans="2:5" ht="19.25" customHeight="1" thickBot="1" x14ac:dyDescent="0.4">
      <c r="B51" s="80" t="s">
        <v>4</v>
      </c>
      <c r="C51" s="82">
        <v>37587</v>
      </c>
      <c r="D51" s="82">
        <v>101.34588000000002</v>
      </c>
      <c r="E51" s="287"/>
    </row>
    <row r="52" spans="2:5" ht="19.25" customHeight="1" thickBot="1" x14ac:dyDescent="0.4">
      <c r="B52" s="89" t="s">
        <v>221</v>
      </c>
      <c r="C52" s="90">
        <v>589847.33052000043</v>
      </c>
      <c r="D52" s="90">
        <v>599693.99886990956</v>
      </c>
      <c r="E52" s="287"/>
    </row>
    <row r="53" spans="2:5" ht="19.25" customHeight="1" thickBot="1" x14ac:dyDescent="0.4">
      <c r="B53" s="96" t="s">
        <v>96</v>
      </c>
      <c r="C53" s="92">
        <v>-306389.67967000004</v>
      </c>
      <c r="D53" s="92">
        <v>-99085.487590000033</v>
      </c>
      <c r="E53" s="287"/>
    </row>
    <row r="54" spans="2:5" ht="19.25" customHeight="1" x14ac:dyDescent="0.35">
      <c r="B54" s="80" t="s">
        <v>220</v>
      </c>
      <c r="C54" s="82">
        <v>-2985529.01737</v>
      </c>
      <c r="D54" s="82">
        <v>-2913375.48759</v>
      </c>
      <c r="E54" s="287"/>
    </row>
    <row r="55" spans="2:5" ht="19.25" customHeight="1" x14ac:dyDescent="0.35">
      <c r="B55" s="80" t="s">
        <v>94</v>
      </c>
      <c r="C55" s="82">
        <v>2480669</v>
      </c>
      <c r="D55" s="82">
        <v>2842729</v>
      </c>
      <c r="E55" s="287"/>
    </row>
    <row r="56" spans="2:5" ht="19.25" customHeight="1" x14ac:dyDescent="0.35">
      <c r="B56" s="80" t="s">
        <v>301</v>
      </c>
      <c r="C56" s="82">
        <v>-36484</v>
      </c>
      <c r="D56" s="82">
        <v>-27063</v>
      </c>
      <c r="E56" s="287"/>
    </row>
    <row r="57" spans="2:5" ht="19.25" customHeight="1" x14ac:dyDescent="0.35">
      <c r="B57" s="80" t="s">
        <v>92</v>
      </c>
      <c r="C57" s="82">
        <v>-9485</v>
      </c>
      <c r="D57" s="82">
        <v>-7055</v>
      </c>
      <c r="E57" s="287"/>
    </row>
    <row r="58" spans="2:5" ht="19.25" customHeight="1" x14ac:dyDescent="0.35">
      <c r="B58" s="80" t="s">
        <v>91</v>
      </c>
      <c r="C58" s="82">
        <v>0</v>
      </c>
      <c r="D58" s="82">
        <v>-133500</v>
      </c>
      <c r="E58" s="287"/>
    </row>
    <row r="59" spans="2:5" ht="19.25" customHeight="1" thickBot="1" x14ac:dyDescent="0.4">
      <c r="B59" s="80" t="s">
        <v>90</v>
      </c>
      <c r="C59" s="82">
        <v>244439.33769999997</v>
      </c>
      <c r="D59" s="82">
        <v>139179</v>
      </c>
      <c r="E59" s="287"/>
    </row>
    <row r="60" spans="2:5" ht="19.25" customHeight="1" thickBot="1" x14ac:dyDescent="0.4">
      <c r="B60" s="96" t="s">
        <v>89</v>
      </c>
      <c r="C60" s="92">
        <v>-374161.80349000002</v>
      </c>
      <c r="D60" s="92">
        <v>-446717.37913000002</v>
      </c>
      <c r="E60" s="287"/>
    </row>
    <row r="61" spans="2:5" ht="19.25" customHeight="1" x14ac:dyDescent="0.35">
      <c r="B61" s="80" t="s">
        <v>219</v>
      </c>
      <c r="C61" s="82">
        <v>2467412</v>
      </c>
      <c r="D61" s="82">
        <v>926960</v>
      </c>
      <c r="E61" s="287"/>
    </row>
    <row r="62" spans="2:5" ht="19.25" customHeight="1" x14ac:dyDescent="0.35">
      <c r="B62" s="80" t="s">
        <v>218</v>
      </c>
      <c r="C62" s="82">
        <v>-1311578</v>
      </c>
      <c r="D62" s="82">
        <v>-812756</v>
      </c>
      <c r="E62" s="287"/>
    </row>
    <row r="63" spans="2:5" ht="19.25" customHeight="1" x14ac:dyDescent="0.35">
      <c r="B63" s="80" t="s">
        <v>217</v>
      </c>
      <c r="C63" s="82">
        <v>-916093</v>
      </c>
      <c r="D63" s="82">
        <v>-430756</v>
      </c>
      <c r="E63" s="287"/>
    </row>
    <row r="64" spans="2:5" ht="19.25" customHeight="1" x14ac:dyDescent="0.35">
      <c r="B64" s="80" t="s">
        <v>216</v>
      </c>
      <c r="C64" s="82">
        <v>-14344</v>
      </c>
      <c r="D64" s="82">
        <v>-14352</v>
      </c>
      <c r="E64" s="287"/>
    </row>
    <row r="65" spans="2:5" ht="19.25" customHeight="1" x14ac:dyDescent="0.35">
      <c r="B65" s="80" t="s">
        <v>83</v>
      </c>
      <c r="C65" s="82">
        <v>-1801.8168500000002</v>
      </c>
      <c r="D65" s="82">
        <v>-18086.949949999998</v>
      </c>
      <c r="E65" s="287"/>
    </row>
    <row r="66" spans="2:5" ht="19.25" customHeight="1" thickBot="1" x14ac:dyDescent="0.4">
      <c r="B66" s="80" t="s">
        <v>291</v>
      </c>
      <c r="C66" s="82">
        <v>-597756.98664000002</v>
      </c>
      <c r="D66" s="82">
        <v>-97726.429180000006</v>
      </c>
      <c r="E66" s="287"/>
    </row>
    <row r="67" spans="2:5" ht="19.25" customHeight="1" thickBot="1" x14ac:dyDescent="0.4">
      <c r="B67" s="96" t="s">
        <v>80</v>
      </c>
      <c r="C67" s="92">
        <v>-90704.152639999636</v>
      </c>
      <c r="D67" s="92">
        <v>53891.132149909507</v>
      </c>
      <c r="E67" s="287"/>
    </row>
    <row r="68" spans="2:5" ht="17.5" customHeight="1" x14ac:dyDescent="0.35">
      <c r="B68" s="80" t="s">
        <v>79</v>
      </c>
      <c r="C68" s="82">
        <v>336523.49816999992</v>
      </c>
      <c r="D68" s="82">
        <v>282632</v>
      </c>
      <c r="E68" s="287"/>
    </row>
    <row r="69" spans="2:5" ht="17.5" customHeight="1" thickBot="1" x14ac:dyDescent="0.4">
      <c r="B69" s="80" t="s">
        <v>77</v>
      </c>
      <c r="C69" s="82">
        <v>245819</v>
      </c>
      <c r="D69" s="82">
        <v>336523</v>
      </c>
      <c r="E69" s="287"/>
    </row>
    <row r="70" spans="2:5" ht="17.5" customHeight="1" thickBot="1" x14ac:dyDescent="0.4">
      <c r="B70" s="89" t="s">
        <v>215</v>
      </c>
      <c r="C70" s="90">
        <v>-90704.498169999919</v>
      </c>
      <c r="D70" s="90">
        <v>53891</v>
      </c>
      <c r="E70" s="287"/>
    </row>
    <row r="71" spans="2:5" ht="17.5" customHeight="1" x14ac:dyDescent="0.35">
      <c r="C71" s="200"/>
      <c r="D71" s="200"/>
      <c r="E71" s="287"/>
    </row>
    <row r="72" spans="2:5" ht="17.5" customHeight="1" x14ac:dyDescent="0.35">
      <c r="C72" s="200"/>
      <c r="D72" s="200"/>
      <c r="E72" s="287"/>
    </row>
    <row r="73" spans="2:5" ht="17.5" customHeight="1" x14ac:dyDescent="0.35">
      <c r="C73" s="200"/>
      <c r="D73" s="200"/>
      <c r="E73" s="287"/>
    </row>
    <row r="74" spans="2:5" ht="17.5" customHeight="1" x14ac:dyDescent="0.35">
      <c r="C74" s="200"/>
      <c r="D74" s="200"/>
      <c r="E74" s="287"/>
    </row>
    <row r="75" spans="2:5" ht="17.5" customHeight="1" x14ac:dyDescent="0.35">
      <c r="C75" s="200"/>
      <c r="D75" s="200"/>
      <c r="E75" s="287"/>
    </row>
    <row r="76" spans="2:5" ht="17.5" customHeight="1" x14ac:dyDescent="0.35">
      <c r="C76" s="200"/>
      <c r="D76" s="200"/>
      <c r="E76" s="287"/>
    </row>
    <row r="77" spans="2:5" ht="17.5" customHeight="1" x14ac:dyDescent="0.35">
      <c r="C77" s="200"/>
      <c r="D77" s="200"/>
      <c r="E77" s="287"/>
    </row>
    <row r="78" spans="2:5" ht="17.5" customHeight="1" x14ac:dyDescent="0.35">
      <c r="C78" s="200"/>
      <c r="D78" s="200"/>
      <c r="E78" s="287"/>
    </row>
    <row r="79" spans="2:5" ht="17.5" customHeight="1" x14ac:dyDescent="0.35">
      <c r="C79" s="200"/>
      <c r="D79" s="200"/>
      <c r="E79" s="287"/>
    </row>
    <row r="80" spans="2:5" ht="17.5" customHeight="1" x14ac:dyDescent="0.35">
      <c r="C80" s="200"/>
      <c r="D80" s="200"/>
      <c r="E80" s="287"/>
    </row>
    <row r="81" spans="3:5" ht="17.5" customHeight="1" x14ac:dyDescent="0.35">
      <c r="C81" s="200"/>
      <c r="D81" s="200"/>
      <c r="E81" s="287"/>
    </row>
    <row r="82" spans="3:5" ht="17.5" customHeight="1" x14ac:dyDescent="0.35">
      <c r="C82" s="200"/>
      <c r="D82" s="200"/>
      <c r="E82" s="287"/>
    </row>
    <row r="83" spans="3:5" ht="17.5" customHeight="1" x14ac:dyDescent="0.35">
      <c r="C83" s="200"/>
      <c r="D83" s="200"/>
      <c r="E83" s="287"/>
    </row>
    <row r="84" spans="3:5" ht="17.5" customHeight="1" x14ac:dyDescent="0.35">
      <c r="C84" s="200"/>
      <c r="D84" s="200"/>
      <c r="E84" s="287"/>
    </row>
    <row r="85" spans="3:5" ht="17.5" customHeight="1" x14ac:dyDescent="0.35">
      <c r="C85" s="200"/>
      <c r="D85" s="200"/>
      <c r="E85" s="287"/>
    </row>
    <row r="86" spans="3:5" ht="17.5" customHeight="1" x14ac:dyDescent="0.35">
      <c r="C86" s="200"/>
      <c r="D86" s="200"/>
      <c r="E86" s="287"/>
    </row>
    <row r="87" spans="3:5" ht="17" customHeight="1" x14ac:dyDescent="0.35"/>
    <row r="88" spans="3:5" ht="17" customHeight="1" x14ac:dyDescent="0.35"/>
  </sheetData>
  <mergeCells count="1">
    <mergeCell ref="C9:D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5A66C-972E-4C18-943B-EDD196023B6B}">
  <sheetPr>
    <tabColor rgb="FF0099FF"/>
  </sheetPr>
  <dimension ref="A1:AM27"/>
  <sheetViews>
    <sheetView showGridLines="0" zoomScale="85" zoomScaleNormal="85" workbookViewId="0">
      <pane xSplit="2" ySplit="5" topLeftCell="C6" activePane="bottomRight" state="frozen"/>
      <selection activeCell="D3" sqref="D3:D4"/>
      <selection pane="topRight" activeCell="D3" sqref="D3:D4"/>
      <selection pane="bottomLeft" activeCell="D3" sqref="D3:D4"/>
      <selection pane="bottomRight" activeCell="C6" sqref="C6"/>
    </sheetView>
  </sheetViews>
  <sheetFormatPr defaultColWidth="0" defaultRowHeight="15.5" zeroHeight="1" x14ac:dyDescent="0.35"/>
  <cols>
    <col min="1" max="1" width="1.54296875" style="76" customWidth="1"/>
    <col min="2" max="2" width="37.81640625" style="45" customWidth="1"/>
    <col min="3" max="8" width="11.81640625" style="45" customWidth="1"/>
    <col min="9" max="9" width="5.54296875" style="45" customWidth="1"/>
    <col min="10" max="10" width="8.81640625" style="45" customWidth="1"/>
    <col min="11" max="11" width="4.08984375" style="45" customWidth="1"/>
    <col min="12" max="12" width="33.36328125" style="45" customWidth="1"/>
    <col min="13" max="14" width="10.54296875" style="45" customWidth="1"/>
    <col min="15" max="15" width="10.6328125" style="45" customWidth="1"/>
    <col min="16" max="17" width="8.81640625" style="45" customWidth="1"/>
    <col min="18" max="39" width="0" style="45" hidden="1" customWidth="1"/>
    <col min="40" max="16384" width="8.81640625" style="45" hidden="1"/>
  </cols>
  <sheetData>
    <row r="1" spans="1:17" ht="3.5" customHeight="1" thickBot="1" x14ac:dyDescent="0.4">
      <c r="A1" s="45"/>
    </row>
    <row r="2" spans="1:17" customFormat="1" x14ac:dyDescent="0.35">
      <c r="A2" s="47"/>
      <c r="B2" s="48"/>
      <c r="C2" s="49"/>
      <c r="D2" s="49"/>
      <c r="E2" s="49"/>
      <c r="F2" s="50"/>
      <c r="G2" s="51"/>
      <c r="H2" s="51"/>
      <c r="I2" s="51"/>
      <c r="J2" s="51"/>
      <c r="K2" s="51"/>
      <c r="L2" s="51"/>
      <c r="M2" s="51"/>
      <c r="N2" s="51"/>
      <c r="O2" s="51"/>
      <c r="P2" s="52"/>
    </row>
    <row r="3" spans="1:17" customFormat="1" x14ac:dyDescent="0.35">
      <c r="A3" s="47"/>
      <c r="B3" s="53"/>
      <c r="C3" s="54" t="s">
        <v>321</v>
      </c>
      <c r="D3" s="55" t="s">
        <v>340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6"/>
    </row>
    <row r="4" spans="1:17" customFormat="1" x14ac:dyDescent="0.35">
      <c r="A4" s="47"/>
      <c r="B4" s="53"/>
      <c r="C4" s="54" t="s">
        <v>322</v>
      </c>
      <c r="D4" s="57" t="s">
        <v>326</v>
      </c>
      <c r="E4" s="58"/>
      <c r="F4" s="54"/>
      <c r="G4" s="54"/>
      <c r="H4" s="54"/>
      <c r="I4" s="54"/>
      <c r="J4" s="54"/>
      <c r="K4" s="54"/>
      <c r="L4" s="54"/>
      <c r="M4" s="54"/>
      <c r="N4" s="54"/>
      <c r="O4" s="54"/>
      <c r="P4" s="56"/>
    </row>
    <row r="5" spans="1:17" customFormat="1" ht="16" thickBot="1" x14ac:dyDescent="0.4">
      <c r="A5" s="47"/>
      <c r="B5" s="59"/>
      <c r="C5" s="60"/>
      <c r="D5" s="60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</row>
    <row r="6" spans="1:17" x14ac:dyDescent="0.35">
      <c r="A6" s="45"/>
      <c r="L6" s="380" t="s">
        <v>323</v>
      </c>
      <c r="M6" s="380"/>
      <c r="N6" s="380"/>
      <c r="O6" s="380"/>
      <c r="P6" s="380"/>
    </row>
    <row r="7" spans="1:17" x14ac:dyDescent="0.35">
      <c r="A7" s="45"/>
      <c r="J7" s="67"/>
    </row>
    <row r="8" spans="1:17" x14ac:dyDescent="0.35">
      <c r="A8" s="45"/>
      <c r="B8" s="63"/>
      <c r="C8" s="64"/>
      <c r="D8" s="64"/>
      <c r="E8" s="64"/>
      <c r="F8" s="64"/>
      <c r="G8" s="64"/>
      <c r="H8" s="64"/>
      <c r="I8" s="64"/>
      <c r="J8" s="70"/>
      <c r="K8" s="64"/>
      <c r="L8" s="64"/>
      <c r="M8" s="64"/>
      <c r="N8" s="64"/>
      <c r="O8" s="64"/>
      <c r="P8" s="64"/>
      <c r="Q8" s="64"/>
    </row>
    <row r="9" spans="1:17" ht="16" thickBot="1" x14ac:dyDescent="0.4">
      <c r="A9" s="79"/>
      <c r="B9" s="71"/>
      <c r="C9" s="72"/>
      <c r="D9" s="72"/>
      <c r="E9" s="72"/>
      <c r="F9" s="72"/>
      <c r="G9" s="72"/>
      <c r="H9" s="72"/>
      <c r="J9" s="67"/>
    </row>
    <row r="10" spans="1:17" ht="16" thickBot="1" x14ac:dyDescent="0.4">
      <c r="A10" s="79"/>
      <c r="B10" s="12" t="s">
        <v>307</v>
      </c>
      <c r="C10" s="381" t="s">
        <v>21</v>
      </c>
      <c r="D10" s="382"/>
      <c r="E10" s="382"/>
      <c r="F10" s="382"/>
      <c r="G10" s="382"/>
      <c r="H10" s="383"/>
      <c r="I10" s="98"/>
      <c r="J10" s="67"/>
      <c r="L10" s="12" t="str">
        <f>B10</f>
        <v xml:space="preserve">O&amp;M Costs and Expenses </v>
      </c>
      <c r="M10" s="376" t="str">
        <f>C10</f>
        <v>Consolidated</v>
      </c>
      <c r="N10" s="377">
        <f>D10</f>
        <v>0</v>
      </c>
      <c r="O10" s="377">
        <f>E10</f>
        <v>0</v>
      </c>
    </row>
    <row r="11" spans="1:17" x14ac:dyDescent="0.35">
      <c r="A11" s="79"/>
      <c r="B11" s="77" t="s">
        <v>20</v>
      </c>
      <c r="C11" s="13" t="s">
        <v>326</v>
      </c>
      <c r="D11" s="78" t="s">
        <v>327</v>
      </c>
      <c r="E11" s="13" t="s">
        <v>19</v>
      </c>
      <c r="F11" s="13" t="s">
        <v>328</v>
      </c>
      <c r="G11" s="13" t="s">
        <v>329</v>
      </c>
      <c r="H11" s="13" t="s">
        <v>19</v>
      </c>
      <c r="I11" s="99"/>
      <c r="J11" s="67"/>
      <c r="L11" s="77" t="str">
        <f>B11</f>
        <v>(R$ million)</v>
      </c>
      <c r="M11" s="13" t="str">
        <f>C11</f>
        <v>4Q23</v>
      </c>
      <c r="N11" s="78" t="s">
        <v>302</v>
      </c>
      <c r="O11" s="13" t="s">
        <v>19</v>
      </c>
    </row>
    <row r="12" spans="1:17" x14ac:dyDescent="0.35">
      <c r="A12" s="79"/>
      <c r="B12" s="80" t="s">
        <v>44</v>
      </c>
      <c r="C12" s="81">
        <v>-106.95724131</v>
      </c>
      <c r="D12" s="82">
        <v>-101.99871073999999</v>
      </c>
      <c r="E12" s="83">
        <v>4.8613659271042664E-2</v>
      </c>
      <c r="F12" s="82">
        <v>-386.01996526999994</v>
      </c>
      <c r="G12" s="82">
        <v>-348.79695477999996</v>
      </c>
      <c r="H12" s="83">
        <v>0.10671827829884006</v>
      </c>
      <c r="I12" s="99"/>
      <c r="J12" s="67"/>
      <c r="L12" s="80" t="str">
        <f>B12</f>
        <v>Personnel</v>
      </c>
      <c r="M12" s="81">
        <f>C12</f>
        <v>-106.95724131</v>
      </c>
      <c r="N12" s="82">
        <v>-96.339241310000006</v>
      </c>
      <c r="O12" s="83">
        <v>0.11021469398781591</v>
      </c>
    </row>
    <row r="13" spans="1:17" x14ac:dyDescent="0.35">
      <c r="A13" s="79"/>
      <c r="B13" s="80" t="s">
        <v>43</v>
      </c>
      <c r="C13" s="81">
        <v>-8.5299999999999994</v>
      </c>
      <c r="D13" s="82">
        <v>-8.3770000000000007</v>
      </c>
      <c r="E13" s="83">
        <v>1.826429509370886E-2</v>
      </c>
      <c r="F13" s="82">
        <v>-25.67</v>
      </c>
      <c r="G13" s="82">
        <v>-23.623000000000001</v>
      </c>
      <c r="H13" s="83">
        <v>8.665283833552051E-2</v>
      </c>
      <c r="I13" s="99"/>
      <c r="J13" s="67"/>
      <c r="L13" s="80" t="str">
        <f t="shared" ref="L13:L23" si="0">B13</f>
        <v>Material</v>
      </c>
      <c r="M13" s="81">
        <f t="shared" ref="M13:M23" si="1">C13</f>
        <v>-8.5299999999999994</v>
      </c>
      <c r="N13" s="82">
        <v>-5.9790000000000001</v>
      </c>
      <c r="O13" s="83">
        <v>0.426659976584713</v>
      </c>
    </row>
    <row r="14" spans="1:17" x14ac:dyDescent="0.35">
      <c r="A14" s="79"/>
      <c r="B14" s="80" t="s">
        <v>42</v>
      </c>
      <c r="C14" s="81">
        <v>-75.259187120000007</v>
      </c>
      <c r="D14" s="82">
        <v>-57.860027980000005</v>
      </c>
      <c r="E14" s="83">
        <v>0.30071121199620277</v>
      </c>
      <c r="F14" s="82">
        <v>-209.14707320000002</v>
      </c>
      <c r="G14" s="82">
        <v>-174.86947893000001</v>
      </c>
      <c r="H14" s="83">
        <v>0.19601816440318487</v>
      </c>
      <c r="I14" s="99"/>
      <c r="J14" s="67"/>
      <c r="L14" s="80" t="str">
        <f t="shared" si="0"/>
        <v>Services</v>
      </c>
      <c r="M14" s="81">
        <f t="shared" si="1"/>
        <v>-75.259187120000007</v>
      </c>
      <c r="N14" s="82">
        <v>-47.579359600000004</v>
      </c>
      <c r="O14" s="83">
        <v>0.58176124589957712</v>
      </c>
    </row>
    <row r="15" spans="1:17" ht="16" thickBot="1" x14ac:dyDescent="0.4">
      <c r="A15" s="79"/>
      <c r="B15" s="85" t="s">
        <v>4</v>
      </c>
      <c r="C15" s="86">
        <v>-23.651</v>
      </c>
      <c r="D15" s="87">
        <v>-18.427999999999997</v>
      </c>
      <c r="E15" s="88">
        <v>0.28342739309746046</v>
      </c>
      <c r="F15" s="87">
        <v>-91.570999999999998</v>
      </c>
      <c r="G15" s="87">
        <v>-76.905000000000001</v>
      </c>
      <c r="H15" s="88">
        <v>0.19070281516156284</v>
      </c>
      <c r="I15" s="100"/>
      <c r="J15" s="67"/>
      <c r="L15" s="85" t="str">
        <f t="shared" si="0"/>
        <v>Others</v>
      </c>
      <c r="M15" s="86">
        <f t="shared" si="1"/>
        <v>-23.651</v>
      </c>
      <c r="N15" s="87">
        <v>-19.747</v>
      </c>
      <c r="O15" s="88">
        <v>0.19770091659492572</v>
      </c>
    </row>
    <row r="16" spans="1:17" ht="16" thickBot="1" x14ac:dyDescent="0.4">
      <c r="A16" s="79"/>
      <c r="B16" s="96" t="s">
        <v>308</v>
      </c>
      <c r="C16" s="90">
        <v>-214.39742843000002</v>
      </c>
      <c r="D16" s="90">
        <v>-186.66373872</v>
      </c>
      <c r="E16" s="91">
        <v>0.14857566820517398</v>
      </c>
      <c r="F16" s="90">
        <v>-712.40803846999995</v>
      </c>
      <c r="G16" s="90">
        <v>-624.19443370999988</v>
      </c>
      <c r="H16" s="91">
        <v>0.14132392087460377</v>
      </c>
      <c r="I16" s="99"/>
      <c r="J16" s="67"/>
      <c r="L16" s="89" t="str">
        <f t="shared" si="0"/>
        <v>Manageable Fixed Costs (PMSO)</v>
      </c>
      <c r="M16" s="90">
        <f t="shared" si="1"/>
        <v>-214.39742843000002</v>
      </c>
      <c r="N16" s="90">
        <v>-169.64460091000001</v>
      </c>
      <c r="O16" s="91">
        <v>0.26380342952230063</v>
      </c>
    </row>
    <row r="17" spans="1:16" x14ac:dyDescent="0.35">
      <c r="A17" s="79"/>
      <c r="B17" s="93" t="s">
        <v>309</v>
      </c>
      <c r="C17" s="94">
        <v>-3.112812879999999</v>
      </c>
      <c r="D17" s="94">
        <v>-14.860972020000004</v>
      </c>
      <c r="E17" s="95">
        <v>-0.79053773361454738</v>
      </c>
      <c r="F17" s="94">
        <v>-12.831926799999998</v>
      </c>
      <c r="G17" s="94">
        <v>-9.8834092699999943</v>
      </c>
      <c r="H17" s="95">
        <v>0.29833000429820355</v>
      </c>
      <c r="I17" s="101"/>
      <c r="J17" s="67"/>
      <c r="L17" s="93" t="str">
        <f t="shared" si="0"/>
        <v>Non-recurring</v>
      </c>
      <c r="M17" s="94">
        <f t="shared" si="1"/>
        <v>-3.112812879999999</v>
      </c>
      <c r="N17" s="94">
        <v>-7.731640399999999</v>
      </c>
      <c r="O17" s="95">
        <v>-0.59739295686850635</v>
      </c>
    </row>
    <row r="18" spans="1:16" ht="16" thickBot="1" x14ac:dyDescent="0.4">
      <c r="A18" s="79"/>
      <c r="B18" s="80" t="s">
        <v>310</v>
      </c>
      <c r="C18" s="81">
        <v>-5.9387586899999993</v>
      </c>
      <c r="D18" s="82">
        <v>-15.72628926</v>
      </c>
      <c r="E18" s="83">
        <v>-0.62236745160822515</v>
      </c>
      <c r="F18" s="82">
        <v>-23.755034730000006</v>
      </c>
      <c r="G18" s="82">
        <v>-62.905157020000011</v>
      </c>
      <c r="H18" s="83">
        <v>-0.62236745196506948</v>
      </c>
      <c r="I18" s="101"/>
      <c r="J18" s="67"/>
      <c r="L18" s="80" t="str">
        <f t="shared" si="0"/>
        <v>Private Pension Entity</v>
      </c>
      <c r="M18" s="81">
        <f t="shared" si="1"/>
        <v>-5.9387586899999993</v>
      </c>
      <c r="N18" s="82">
        <v>-5.9387586899999993</v>
      </c>
      <c r="O18" s="83">
        <v>0</v>
      </c>
    </row>
    <row r="19" spans="1:16" ht="16" thickBot="1" x14ac:dyDescent="0.4">
      <c r="A19" s="79"/>
      <c r="B19" s="89" t="s">
        <v>311</v>
      </c>
      <c r="C19" s="90">
        <v>-223.44900000000001</v>
      </c>
      <c r="D19" s="90">
        <v>-217.25099999999998</v>
      </c>
      <c r="E19" s="91">
        <v>2.8529212753911626E-2</v>
      </c>
      <c r="F19" s="90">
        <v>-748.995</v>
      </c>
      <c r="G19" s="90">
        <v>-696.98299999999995</v>
      </c>
      <c r="H19" s="91">
        <v>7.4624488689107205E-2</v>
      </c>
      <c r="I19" s="101"/>
      <c r="J19" s="67"/>
      <c r="L19" s="89" t="str">
        <f t="shared" si="0"/>
        <v>Fixed Costs (PMSO)</v>
      </c>
      <c r="M19" s="90">
        <f t="shared" si="1"/>
        <v>-223.44900000000001</v>
      </c>
      <c r="N19" s="90">
        <v>-183.315</v>
      </c>
      <c r="O19" s="91">
        <v>0.21893462073480086</v>
      </c>
    </row>
    <row r="20" spans="1:16" x14ac:dyDescent="0.35">
      <c r="A20" s="79"/>
      <c r="B20" s="80" t="s">
        <v>312</v>
      </c>
      <c r="C20" s="81">
        <v>-7.5919999999999996</v>
      </c>
      <c r="D20" s="82">
        <v>-11.629</v>
      </c>
      <c r="E20" s="83">
        <v>-0.34714936795941187</v>
      </c>
      <c r="F20" s="82">
        <v>-7.867</v>
      </c>
      <c r="G20" s="82">
        <v>-11.134</v>
      </c>
      <c r="H20" s="83">
        <v>-0.29342554338063587</v>
      </c>
      <c r="I20" s="101"/>
      <c r="J20" s="67"/>
      <c r="L20" s="80" t="str">
        <f t="shared" si="0"/>
        <v>Contingences</v>
      </c>
      <c r="M20" s="81">
        <f t="shared" si="1"/>
        <v>-7.5919999999999996</v>
      </c>
      <c r="N20" s="82">
        <v>0.53400000000000003</v>
      </c>
      <c r="O20" s="83">
        <v>-15.217228464419474</v>
      </c>
    </row>
    <row r="21" spans="1:16" ht="16" thickBot="1" x14ac:dyDescent="0.4">
      <c r="A21" s="79"/>
      <c r="B21" s="85" t="s">
        <v>41</v>
      </c>
      <c r="C21" s="86">
        <v>-169.83099999999999</v>
      </c>
      <c r="D21" s="87">
        <v>-162.44999999999999</v>
      </c>
      <c r="E21" s="88">
        <v>4.5435518621114168E-2</v>
      </c>
      <c r="F21" s="87">
        <v>-668.04499999999996</v>
      </c>
      <c r="G21" s="87">
        <v>-620.69299999999998</v>
      </c>
      <c r="H21" s="88">
        <v>7.6288922220808075E-2</v>
      </c>
      <c r="I21" s="100"/>
      <c r="J21" s="67"/>
      <c r="L21" s="85" t="str">
        <f t="shared" si="0"/>
        <v>Depreciation</v>
      </c>
      <c r="M21" s="86">
        <f t="shared" si="1"/>
        <v>-169.83099999999999</v>
      </c>
      <c r="N21" s="87">
        <v>-168.88499999999999</v>
      </c>
      <c r="O21" s="88">
        <v>5.6014447701098202E-3</v>
      </c>
    </row>
    <row r="22" spans="1:16" ht="16" thickBot="1" x14ac:dyDescent="0.4">
      <c r="B22" s="96" t="s">
        <v>313</v>
      </c>
      <c r="C22" s="92">
        <v>-177.423</v>
      </c>
      <c r="D22" s="92">
        <v>-174.07899999999998</v>
      </c>
      <c r="E22" s="97">
        <v>1.9209669173191557E-2</v>
      </c>
      <c r="F22" s="92">
        <v>-675.91199999999992</v>
      </c>
      <c r="G22" s="92">
        <v>-631.827</v>
      </c>
      <c r="H22" s="97">
        <v>6.9773846321856903E-2</v>
      </c>
      <c r="J22" s="67"/>
      <c r="L22" s="96" t="str">
        <f t="shared" si="0"/>
        <v>Other costs and expenses</v>
      </c>
      <c r="M22" s="92">
        <f t="shared" si="1"/>
        <v>-177.423</v>
      </c>
      <c r="N22" s="92">
        <v>-168.351</v>
      </c>
      <c r="O22" s="97">
        <v>5.3887413796175787E-2</v>
      </c>
    </row>
    <row r="23" spans="1:16" ht="16" thickBot="1" x14ac:dyDescent="0.4">
      <c r="B23" s="89" t="s">
        <v>314</v>
      </c>
      <c r="C23" s="90">
        <v>-400.87200000000001</v>
      </c>
      <c r="D23" s="90">
        <v>-391.32999999999993</v>
      </c>
      <c r="E23" s="91">
        <v>2.4383512636394045E-2</v>
      </c>
      <c r="F23" s="90">
        <v>-1424.9069999999999</v>
      </c>
      <c r="G23" s="90">
        <v>-1328.81</v>
      </c>
      <c r="H23" s="91">
        <v>7.2318089117330508E-2</v>
      </c>
      <c r="J23" s="67"/>
      <c r="L23" s="89" t="str">
        <f t="shared" si="0"/>
        <v xml:space="preserve">Total </v>
      </c>
      <c r="M23" s="90">
        <f t="shared" si="1"/>
        <v>-400.87200000000001</v>
      </c>
      <c r="N23" s="90">
        <v>-351.666</v>
      </c>
      <c r="O23" s="91">
        <v>0.13992254013751682</v>
      </c>
      <c r="P23" s="84"/>
    </row>
    <row r="24" spans="1:16" x14ac:dyDescent="0.35">
      <c r="J24" s="67"/>
    </row>
    <row r="25" spans="1:16" x14ac:dyDescent="0.35">
      <c r="B25" s="76"/>
      <c r="C25" s="76"/>
      <c r="D25" s="76"/>
      <c r="E25" s="76"/>
      <c r="F25" s="76"/>
      <c r="J25" s="67"/>
    </row>
    <row r="26" spans="1:16" x14ac:dyDescent="0.35">
      <c r="B26" s="76"/>
      <c r="C26" s="76"/>
      <c r="D26" s="76"/>
      <c r="E26" s="76"/>
      <c r="F26" s="76"/>
      <c r="J26" s="67"/>
    </row>
    <row r="27" spans="1:16" x14ac:dyDescent="0.35">
      <c r="B27" s="76"/>
      <c r="C27" s="76"/>
      <c r="D27" s="76"/>
      <c r="E27" s="76"/>
      <c r="F27" s="76"/>
    </row>
  </sheetData>
  <mergeCells count="3">
    <mergeCell ref="L6:P6"/>
    <mergeCell ref="C10:H10"/>
    <mergeCell ref="M10:O10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C471D-C1BC-41F4-99F9-ABCA0E69D5C7}">
  <sheetPr>
    <tabColor rgb="FF0099FF"/>
  </sheetPr>
  <dimension ref="A1:Z112"/>
  <sheetViews>
    <sheetView showGridLines="0" zoomScale="70" zoomScaleNormal="70" workbookViewId="0">
      <pane ySplit="6" topLeftCell="A7" activePane="bottomLeft" state="frozen"/>
      <selection activeCell="D3" sqref="D3:D4"/>
      <selection pane="bottomLeft" activeCell="A7" sqref="A7"/>
    </sheetView>
  </sheetViews>
  <sheetFormatPr defaultColWidth="0" defaultRowHeight="0" customHeight="1" zeroHeight="1" outlineLevelRow="1" x14ac:dyDescent="0.35"/>
  <cols>
    <col min="1" max="1" width="2.1796875" style="45" customWidth="1"/>
    <col min="2" max="2" width="52.81640625" style="45" customWidth="1"/>
    <col min="3" max="4" width="12" style="46" customWidth="1"/>
    <col min="5" max="5" width="12" style="162" customWidth="1"/>
    <col min="6" max="7" width="12" style="46" customWidth="1"/>
    <col min="8" max="8" width="12" style="162" customWidth="1"/>
    <col min="9" max="9" width="12.1796875" style="46" customWidth="1"/>
    <col min="10" max="10" width="8.81640625" style="45" customWidth="1"/>
    <col min="11" max="11" width="52.453125" style="46" customWidth="1"/>
    <col min="12" max="12" width="12" style="46" customWidth="1"/>
    <col min="13" max="13" width="12.1796875" style="162" customWidth="1"/>
    <col min="14" max="14" width="12" style="46" customWidth="1"/>
    <col min="15" max="15" width="12.1796875" style="45" customWidth="1"/>
    <col min="16" max="16" width="8.81640625" style="45" customWidth="1"/>
    <col min="17" max="19" width="8.81640625" style="45" hidden="1" customWidth="1"/>
    <col min="20" max="26" width="0" style="45" hidden="1" customWidth="1"/>
    <col min="27" max="16384" width="8.81640625" style="45" hidden="1"/>
  </cols>
  <sheetData>
    <row r="1" spans="1:15" ht="7.5" customHeight="1" thickBot="1" x14ac:dyDescent="0.4">
      <c r="A1" s="47"/>
      <c r="C1" s="45"/>
      <c r="D1" s="45"/>
      <c r="E1" s="45"/>
      <c r="F1" s="45"/>
      <c r="G1" s="45"/>
      <c r="H1" s="45"/>
      <c r="I1" s="45"/>
      <c r="K1" s="45"/>
      <c r="L1" s="45"/>
      <c r="M1" s="45"/>
      <c r="N1" s="45"/>
    </row>
    <row r="2" spans="1:15" ht="15.5" x14ac:dyDescent="0.35">
      <c r="A2" s="47"/>
      <c r="B2" s="48"/>
      <c r="C2" s="49"/>
      <c r="D2" s="49"/>
      <c r="E2" s="49"/>
      <c r="F2" s="50"/>
      <c r="G2" s="51"/>
      <c r="H2" s="51"/>
      <c r="I2" s="51"/>
      <c r="J2" s="51"/>
      <c r="K2" s="51"/>
      <c r="L2" s="51"/>
      <c r="M2" s="51"/>
      <c r="N2" s="51"/>
      <c r="O2" s="51"/>
    </row>
    <row r="3" spans="1:15" ht="15.5" x14ac:dyDescent="0.35">
      <c r="A3" s="47"/>
      <c r="B3" s="53"/>
      <c r="C3" s="54" t="s">
        <v>321</v>
      </c>
      <c r="D3" s="55" t="s">
        <v>340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15.5" x14ac:dyDescent="0.35">
      <c r="A4" s="47"/>
      <c r="B4" s="53"/>
      <c r="C4" s="54" t="s">
        <v>322</v>
      </c>
      <c r="D4" s="57" t="s">
        <v>326</v>
      </c>
      <c r="E4" s="58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ht="16" thickBot="1" x14ac:dyDescent="0.4">
      <c r="A5" s="47"/>
      <c r="B5" s="59"/>
      <c r="C5" s="60"/>
      <c r="D5" s="60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1:15" ht="15.5" x14ac:dyDescent="0.35">
      <c r="A6" s="47"/>
      <c r="C6" s="45"/>
      <c r="D6" s="45"/>
      <c r="E6" s="45"/>
      <c r="F6" s="160"/>
      <c r="G6" s="45"/>
      <c r="H6" s="45"/>
      <c r="I6" s="45"/>
      <c r="K6" s="384" t="s">
        <v>323</v>
      </c>
      <c r="L6" s="384"/>
      <c r="M6" s="384"/>
      <c r="N6" s="384"/>
      <c r="O6" s="384"/>
    </row>
    <row r="7" spans="1:15" ht="15" customHeight="1" x14ac:dyDescent="0.35">
      <c r="B7" s="63"/>
      <c r="C7" s="64"/>
      <c r="D7" s="64"/>
      <c r="E7" s="64"/>
      <c r="F7" s="161"/>
      <c r="G7" s="64"/>
      <c r="H7" s="64"/>
      <c r="I7" s="72"/>
      <c r="J7" s="64"/>
      <c r="K7" s="64"/>
      <c r="L7" s="64"/>
      <c r="M7" s="64"/>
      <c r="N7" s="64"/>
      <c r="O7" s="64"/>
    </row>
    <row r="8" spans="1:15" ht="16" thickBot="1" x14ac:dyDescent="0.4">
      <c r="I8" s="163"/>
      <c r="O8" s="164"/>
    </row>
    <row r="9" spans="1:15" ht="18" customHeight="1" thickBot="1" x14ac:dyDescent="0.4">
      <c r="B9" s="12" t="s">
        <v>49</v>
      </c>
      <c r="C9" s="376" t="s">
        <v>21</v>
      </c>
      <c r="D9" s="377"/>
      <c r="E9" s="377"/>
      <c r="F9" s="377"/>
      <c r="G9" s="377"/>
      <c r="H9" s="377"/>
      <c r="I9" s="67"/>
      <c r="K9" s="12" t="str">
        <f>B9</f>
        <v>Income Statement</v>
      </c>
      <c r="L9" s="381" t="str">
        <f>C9</f>
        <v>Consolidated</v>
      </c>
      <c r="M9" s="382"/>
      <c r="N9" s="383"/>
      <c r="O9" s="164"/>
    </row>
    <row r="10" spans="1:15" ht="18" customHeight="1" thickBot="1" x14ac:dyDescent="0.4">
      <c r="B10" s="165" t="s">
        <v>48</v>
      </c>
      <c r="C10" s="14" t="s">
        <v>326</v>
      </c>
      <c r="D10" s="16" t="s">
        <v>327</v>
      </c>
      <c r="E10" s="14" t="s">
        <v>19</v>
      </c>
      <c r="F10" s="14" t="s">
        <v>328</v>
      </c>
      <c r="G10" s="14" t="s">
        <v>329</v>
      </c>
      <c r="H10" s="14" t="s">
        <v>19</v>
      </c>
      <c r="I10" s="67"/>
      <c r="K10" s="165" t="str">
        <f>B10</f>
        <v>(R$ thousand)</v>
      </c>
      <c r="L10" s="14" t="str">
        <f>C10</f>
        <v>4Q23</v>
      </c>
      <c r="M10" s="16" t="s">
        <v>302</v>
      </c>
      <c r="N10" s="14" t="s">
        <v>23</v>
      </c>
      <c r="O10" s="164"/>
    </row>
    <row r="11" spans="1:15" ht="21" customHeight="1" thickBot="1" x14ac:dyDescent="0.4">
      <c r="B11" s="166" t="s">
        <v>3</v>
      </c>
      <c r="C11" s="167">
        <v>1272147</v>
      </c>
      <c r="D11" s="167">
        <v>1072375</v>
      </c>
      <c r="E11" s="168">
        <v>0.18628931110852087</v>
      </c>
      <c r="F11" s="167">
        <v>4587318</v>
      </c>
      <c r="G11" s="167">
        <v>3916406</v>
      </c>
      <c r="H11" s="168">
        <v>0.17130808195064562</v>
      </c>
      <c r="I11" s="67"/>
      <c r="J11" s="169"/>
      <c r="K11" s="277" t="s">
        <v>3</v>
      </c>
      <c r="L11" s="167">
        <v>1272147</v>
      </c>
      <c r="M11" s="167">
        <v>1072375</v>
      </c>
      <c r="N11" s="168">
        <v>0.18628931110852087</v>
      </c>
      <c r="O11" s="164"/>
    </row>
    <row r="12" spans="1:15" ht="21" customHeight="1" outlineLevel="1" x14ac:dyDescent="0.35">
      <c r="B12" s="170" t="s">
        <v>47</v>
      </c>
      <c r="C12" s="171">
        <v>1257910</v>
      </c>
      <c r="D12" s="171">
        <v>1062857</v>
      </c>
      <c r="E12" s="172">
        <v>0.18351763219323014</v>
      </c>
      <c r="F12" s="171">
        <v>4539861</v>
      </c>
      <c r="G12" s="171">
        <v>3883390</v>
      </c>
      <c r="H12" s="172">
        <v>0.16904585941664374</v>
      </c>
      <c r="I12" s="67"/>
      <c r="J12" s="169"/>
      <c r="K12" s="278" t="s">
        <v>47</v>
      </c>
      <c r="L12" s="171">
        <v>1257910</v>
      </c>
      <c r="M12" s="171">
        <v>1062857</v>
      </c>
      <c r="N12" s="172">
        <v>0.18351763219323014</v>
      </c>
      <c r="O12" s="164"/>
    </row>
    <row r="13" spans="1:15" ht="21" customHeight="1" outlineLevel="1" thickBot="1" x14ac:dyDescent="0.4">
      <c r="B13" s="170" t="s">
        <v>4</v>
      </c>
      <c r="C13" s="171">
        <v>14237</v>
      </c>
      <c r="D13" s="171">
        <v>9518</v>
      </c>
      <c r="E13" s="172">
        <v>0.49579743643622609</v>
      </c>
      <c r="F13" s="171">
        <v>47457</v>
      </c>
      <c r="G13" s="171">
        <v>33016</v>
      </c>
      <c r="H13" s="172">
        <v>0.4373939907923432</v>
      </c>
      <c r="I13" s="67"/>
      <c r="J13" s="169"/>
      <c r="K13" s="278" t="s">
        <v>4</v>
      </c>
      <c r="L13" s="171">
        <v>14237</v>
      </c>
      <c r="M13" s="171">
        <v>9518</v>
      </c>
      <c r="N13" s="172">
        <v>0.49579743643622609</v>
      </c>
      <c r="O13" s="164"/>
    </row>
    <row r="14" spans="1:15" ht="21" customHeight="1" thickBot="1" x14ac:dyDescent="0.4">
      <c r="B14" s="173" t="s">
        <v>46</v>
      </c>
      <c r="C14" s="174">
        <v>-162550</v>
      </c>
      <c r="D14" s="174">
        <v>-181184</v>
      </c>
      <c r="E14" s="175">
        <v>-0.10284572589191099</v>
      </c>
      <c r="F14" s="174">
        <v>-601932</v>
      </c>
      <c r="G14" s="174">
        <v>-657655</v>
      </c>
      <c r="H14" s="175">
        <v>-8.4729835552075139E-2</v>
      </c>
      <c r="I14" s="67"/>
      <c r="J14" s="169"/>
      <c r="K14" s="279" t="s">
        <v>46</v>
      </c>
      <c r="L14" s="174">
        <v>-162550</v>
      </c>
      <c r="M14" s="174">
        <v>-181184</v>
      </c>
      <c r="N14" s="175">
        <v>-0.10284572589191099</v>
      </c>
      <c r="O14" s="164"/>
    </row>
    <row r="15" spans="1:15" ht="21" customHeight="1" outlineLevel="1" x14ac:dyDescent="0.35">
      <c r="B15" s="170" t="s">
        <v>324</v>
      </c>
      <c r="C15" s="171">
        <v>-113832</v>
      </c>
      <c r="D15" s="171">
        <v>-93653</v>
      </c>
      <c r="E15" s="172">
        <v>0.2154656017426031</v>
      </c>
      <c r="F15" s="171">
        <v>-400362</v>
      </c>
      <c r="G15" s="171">
        <v>-338144</v>
      </c>
      <c r="H15" s="172">
        <v>0.18399853316930059</v>
      </c>
      <c r="I15" s="67"/>
      <c r="J15" s="169"/>
      <c r="K15" s="278" t="s">
        <v>324</v>
      </c>
      <c r="L15" s="171">
        <v>-113832</v>
      </c>
      <c r="M15" s="171">
        <v>-93653</v>
      </c>
      <c r="N15" s="172">
        <v>0.2154656017426031</v>
      </c>
      <c r="O15" s="164"/>
    </row>
    <row r="16" spans="1:15" ht="21" customHeight="1" outlineLevel="1" thickBot="1" x14ac:dyDescent="0.4">
      <c r="B16" s="170" t="s">
        <v>5</v>
      </c>
      <c r="C16" s="171">
        <v>-48718</v>
      </c>
      <c r="D16" s="171">
        <v>-87531</v>
      </c>
      <c r="E16" s="172">
        <v>-0.44342004546960501</v>
      </c>
      <c r="F16" s="171">
        <v>-201570</v>
      </c>
      <c r="G16" s="171">
        <v>-319511</v>
      </c>
      <c r="H16" s="172">
        <v>-0.36912970132483702</v>
      </c>
      <c r="I16" s="67"/>
      <c r="J16" s="169"/>
      <c r="K16" s="278" t="s">
        <v>5</v>
      </c>
      <c r="L16" s="171">
        <v>-48718</v>
      </c>
      <c r="M16" s="171">
        <v>-87531</v>
      </c>
      <c r="N16" s="172">
        <v>-0.44342004546960501</v>
      </c>
      <c r="O16" s="164"/>
    </row>
    <row r="17" spans="2:15" ht="21" customHeight="1" thickBot="1" x14ac:dyDescent="0.4">
      <c r="B17" s="166" t="s">
        <v>1</v>
      </c>
      <c r="C17" s="167">
        <v>1109597</v>
      </c>
      <c r="D17" s="167">
        <v>891191</v>
      </c>
      <c r="E17" s="168">
        <v>0.24507204403994209</v>
      </c>
      <c r="F17" s="167">
        <v>3985386</v>
      </c>
      <c r="G17" s="167">
        <v>3258751</v>
      </c>
      <c r="H17" s="168">
        <v>0.22297960169402331</v>
      </c>
      <c r="I17" s="67"/>
      <c r="J17" s="169"/>
      <c r="K17" s="277" t="s">
        <v>1</v>
      </c>
      <c r="L17" s="167">
        <v>1109597</v>
      </c>
      <c r="M17" s="167">
        <v>891191</v>
      </c>
      <c r="N17" s="168">
        <v>0.24507204403994209</v>
      </c>
      <c r="O17" s="164"/>
    </row>
    <row r="18" spans="2:15" ht="21" customHeight="1" thickBot="1" x14ac:dyDescent="0.4">
      <c r="B18" s="176" t="s">
        <v>45</v>
      </c>
      <c r="C18" s="177">
        <v>-400872</v>
      </c>
      <c r="D18" s="177">
        <v>-391330</v>
      </c>
      <c r="E18" s="178">
        <v>2.4383512636393823E-2</v>
      </c>
      <c r="F18" s="177">
        <v>-1424907</v>
      </c>
      <c r="G18" s="177">
        <v>-1328810</v>
      </c>
      <c r="H18" s="178">
        <v>7.2318089117330508E-2</v>
      </c>
      <c r="I18" s="67"/>
      <c r="J18" s="169"/>
      <c r="K18" s="280" t="s">
        <v>45</v>
      </c>
      <c r="L18" s="177">
        <v>-400872</v>
      </c>
      <c r="M18" s="177">
        <v>-391330</v>
      </c>
      <c r="N18" s="178">
        <v>2.4383512636393823E-2</v>
      </c>
      <c r="O18" s="164"/>
    </row>
    <row r="19" spans="2:15" ht="21" customHeight="1" outlineLevel="1" x14ac:dyDescent="0.35">
      <c r="B19" s="170" t="s">
        <v>44</v>
      </c>
      <c r="C19" s="171">
        <v>-112896</v>
      </c>
      <c r="D19" s="171">
        <v>-117725</v>
      </c>
      <c r="E19" s="172">
        <v>-4.1019324697388004E-2</v>
      </c>
      <c r="F19" s="171">
        <v>-409775</v>
      </c>
      <c r="G19" s="171">
        <v>-405488</v>
      </c>
      <c r="H19" s="172">
        <v>1.05724460403267E-2</v>
      </c>
      <c r="I19" s="67"/>
      <c r="J19" s="169"/>
      <c r="K19" s="278" t="s">
        <v>44</v>
      </c>
      <c r="L19" s="171">
        <v>-112896</v>
      </c>
      <c r="M19" s="171">
        <v>-117725</v>
      </c>
      <c r="N19" s="172">
        <v>-4.1019324697388004E-2</v>
      </c>
      <c r="O19" s="164"/>
    </row>
    <row r="20" spans="2:15" ht="21" customHeight="1" outlineLevel="1" x14ac:dyDescent="0.35">
      <c r="B20" s="170" t="s">
        <v>43</v>
      </c>
      <c r="C20" s="171">
        <v>-8530</v>
      </c>
      <c r="D20" s="171">
        <v>-8377</v>
      </c>
      <c r="E20" s="172">
        <v>1.826429509370886E-2</v>
      </c>
      <c r="F20" s="171">
        <v>-25670</v>
      </c>
      <c r="G20" s="171">
        <v>-23623</v>
      </c>
      <c r="H20" s="172">
        <v>8.665283833552051E-2</v>
      </c>
      <c r="I20" s="67"/>
      <c r="J20" s="169"/>
      <c r="K20" s="278" t="s">
        <v>43</v>
      </c>
      <c r="L20" s="171">
        <v>-8530</v>
      </c>
      <c r="M20" s="171">
        <v>-8377</v>
      </c>
      <c r="N20" s="172">
        <v>1.826429509370886E-2</v>
      </c>
      <c r="O20" s="164"/>
    </row>
    <row r="21" spans="2:15" ht="21" customHeight="1" outlineLevel="1" x14ac:dyDescent="0.35">
      <c r="B21" s="170" t="s">
        <v>42</v>
      </c>
      <c r="C21" s="171">
        <v>-78372</v>
      </c>
      <c r="D21" s="171">
        <v>-72721</v>
      </c>
      <c r="E21" s="172">
        <v>7.7707952310886785E-2</v>
      </c>
      <c r="F21" s="171">
        <v>-221979</v>
      </c>
      <c r="G21" s="171">
        <v>-190967</v>
      </c>
      <c r="H21" s="172">
        <v>0.16239454984369028</v>
      </c>
      <c r="I21" s="67"/>
      <c r="J21" s="169"/>
      <c r="K21" s="278" t="s">
        <v>42</v>
      </c>
      <c r="L21" s="171">
        <v>-78372</v>
      </c>
      <c r="M21" s="171">
        <v>-72721</v>
      </c>
      <c r="N21" s="172">
        <v>7.7707952310886785E-2</v>
      </c>
      <c r="O21" s="164"/>
    </row>
    <row r="22" spans="2:15" ht="21" customHeight="1" outlineLevel="1" x14ac:dyDescent="0.35">
      <c r="B22" s="170" t="s">
        <v>41</v>
      </c>
      <c r="C22" s="171">
        <v>-169831</v>
      </c>
      <c r="D22" s="171">
        <v>-162450</v>
      </c>
      <c r="E22" s="172">
        <v>4.5435518621114168E-2</v>
      </c>
      <c r="F22" s="171">
        <v>-668045</v>
      </c>
      <c r="G22" s="171">
        <v>-620693</v>
      </c>
      <c r="H22" s="172">
        <v>7.6288922220808075E-2</v>
      </c>
      <c r="I22" s="67"/>
      <c r="J22" s="169"/>
      <c r="K22" s="278" t="s">
        <v>41</v>
      </c>
      <c r="L22" s="171">
        <v>-169831</v>
      </c>
      <c r="M22" s="171">
        <v>-162450</v>
      </c>
      <c r="N22" s="172">
        <v>4.5435518621114168E-2</v>
      </c>
      <c r="O22" s="164"/>
    </row>
    <row r="23" spans="2:15" ht="21" customHeight="1" outlineLevel="1" thickBot="1" x14ac:dyDescent="0.4">
      <c r="B23" s="170" t="s">
        <v>4</v>
      </c>
      <c r="C23" s="171">
        <v>-31243</v>
      </c>
      <c r="D23" s="171">
        <v>-30057</v>
      </c>
      <c r="E23" s="172">
        <v>3.9458362444688477E-2</v>
      </c>
      <c r="F23" s="171">
        <v>-99438</v>
      </c>
      <c r="G23" s="171">
        <v>-88039</v>
      </c>
      <c r="H23" s="172">
        <v>0.12947670918570187</v>
      </c>
      <c r="I23" s="67"/>
      <c r="J23" s="169"/>
      <c r="K23" s="278" t="s">
        <v>4</v>
      </c>
      <c r="L23" s="171">
        <v>-31243</v>
      </c>
      <c r="M23" s="171">
        <v>-30057</v>
      </c>
      <c r="N23" s="172">
        <v>3.9458362444688477E-2</v>
      </c>
      <c r="O23" s="164"/>
    </row>
    <row r="24" spans="2:15" ht="21" customHeight="1" thickBot="1" x14ac:dyDescent="0.4">
      <c r="B24" s="166" t="s">
        <v>40</v>
      </c>
      <c r="C24" s="167">
        <v>708725</v>
      </c>
      <c r="D24" s="167">
        <v>499861</v>
      </c>
      <c r="E24" s="168">
        <v>0.41784416067666807</v>
      </c>
      <c r="F24" s="167">
        <v>2560479</v>
      </c>
      <c r="G24" s="167">
        <v>1929941</v>
      </c>
      <c r="H24" s="168">
        <v>0.32671361456127412</v>
      </c>
      <c r="I24" s="67"/>
      <c r="J24" s="169"/>
      <c r="K24" s="277" t="s">
        <v>40</v>
      </c>
      <c r="L24" s="167">
        <v>708725</v>
      </c>
      <c r="M24" s="167">
        <v>499861</v>
      </c>
      <c r="N24" s="168">
        <v>0.41784416067666807</v>
      </c>
      <c r="O24" s="164"/>
    </row>
    <row r="25" spans="2:15" ht="21" customHeight="1" thickBot="1" x14ac:dyDescent="0.4">
      <c r="B25" s="179" t="s">
        <v>39</v>
      </c>
      <c r="C25" s="180">
        <v>-180532</v>
      </c>
      <c r="D25" s="180">
        <v>-155004</v>
      </c>
      <c r="E25" s="181">
        <v>0.16469252406389523</v>
      </c>
      <c r="F25" s="180">
        <v>-821259</v>
      </c>
      <c r="G25" s="180">
        <v>-813552</v>
      </c>
      <c r="H25" s="181">
        <v>9.4732727594548649E-3</v>
      </c>
      <c r="I25" s="67"/>
      <c r="J25" s="169"/>
      <c r="K25" s="281" t="s">
        <v>39</v>
      </c>
      <c r="L25" s="180">
        <v>-180532</v>
      </c>
      <c r="M25" s="180">
        <v>-155004</v>
      </c>
      <c r="N25" s="181">
        <v>0.16469252406389523</v>
      </c>
      <c r="O25" s="164"/>
    </row>
    <row r="26" spans="2:15" ht="21" customHeight="1" outlineLevel="1" x14ac:dyDescent="0.35">
      <c r="B26" s="170" t="s">
        <v>38</v>
      </c>
      <c r="C26" s="171">
        <v>71988</v>
      </c>
      <c r="D26" s="171">
        <v>46619</v>
      </c>
      <c r="E26" s="172">
        <v>0.54417726677963918</v>
      </c>
      <c r="F26" s="171">
        <v>201571</v>
      </c>
      <c r="G26" s="171">
        <v>147858</v>
      </c>
      <c r="H26" s="172">
        <v>0.36327422256489328</v>
      </c>
      <c r="I26" s="67"/>
      <c r="J26" s="169"/>
      <c r="K26" s="278" t="s">
        <v>38</v>
      </c>
      <c r="L26" s="171">
        <v>71988</v>
      </c>
      <c r="M26" s="171">
        <v>46619</v>
      </c>
      <c r="N26" s="172">
        <v>0.54417726677963918</v>
      </c>
      <c r="O26" s="164"/>
    </row>
    <row r="27" spans="2:15" ht="21" customHeight="1" outlineLevel="1" x14ac:dyDescent="0.35">
      <c r="B27" s="170" t="s">
        <v>37</v>
      </c>
      <c r="C27" s="171">
        <v>-40446</v>
      </c>
      <c r="D27" s="171">
        <v>-32067</v>
      </c>
      <c r="E27" s="172">
        <v>0.26129666011787811</v>
      </c>
      <c r="F27" s="171">
        <v>-246432</v>
      </c>
      <c r="G27" s="171">
        <v>-291486</v>
      </c>
      <c r="H27" s="172">
        <v>-0.15456660011115453</v>
      </c>
      <c r="I27" s="67"/>
      <c r="J27" s="169"/>
      <c r="K27" s="278" t="s">
        <v>37</v>
      </c>
      <c r="L27" s="171">
        <v>-40446</v>
      </c>
      <c r="M27" s="171">
        <v>-32067</v>
      </c>
      <c r="N27" s="172">
        <v>0.26129666011787811</v>
      </c>
      <c r="O27" s="164"/>
    </row>
    <row r="28" spans="2:15" ht="21" customHeight="1" outlineLevel="1" x14ac:dyDescent="0.35">
      <c r="B28" s="170" t="s">
        <v>36</v>
      </c>
      <c r="C28" s="171">
        <v>-82</v>
      </c>
      <c r="D28" s="171">
        <v>-76</v>
      </c>
      <c r="E28" s="172">
        <v>7.8947368421052655E-2</v>
      </c>
      <c r="F28" s="171">
        <v>-477</v>
      </c>
      <c r="G28" s="171">
        <v>-234</v>
      </c>
      <c r="H28" s="172">
        <v>1.0384615384615383</v>
      </c>
      <c r="I28" s="67"/>
      <c r="J28" s="169"/>
      <c r="K28" s="278" t="s">
        <v>36</v>
      </c>
      <c r="L28" s="171">
        <v>-82</v>
      </c>
      <c r="M28" s="171">
        <v>-76</v>
      </c>
      <c r="N28" s="172">
        <v>7.8947368421052655E-2</v>
      </c>
      <c r="O28" s="164"/>
    </row>
    <row r="29" spans="2:15" ht="21" customHeight="1" outlineLevel="1" x14ac:dyDescent="0.35">
      <c r="B29" s="170" t="s">
        <v>35</v>
      </c>
      <c r="C29" s="171">
        <v>-200778</v>
      </c>
      <c r="D29" s="171">
        <v>-179049</v>
      </c>
      <c r="E29" s="172">
        <v>0.12135784059112309</v>
      </c>
      <c r="F29" s="171">
        <v>-769525</v>
      </c>
      <c r="G29" s="171">
        <v>-665618</v>
      </c>
      <c r="H29" s="172">
        <v>0.15610605482423856</v>
      </c>
      <c r="I29" s="67"/>
      <c r="J29" s="169"/>
      <c r="K29" s="278" t="s">
        <v>35</v>
      </c>
      <c r="L29" s="171">
        <v>-200778</v>
      </c>
      <c r="M29" s="171">
        <v>-179049</v>
      </c>
      <c r="N29" s="172">
        <v>0.12135784059112309</v>
      </c>
      <c r="O29" s="164"/>
    </row>
    <row r="30" spans="2:15" ht="21" customHeight="1" outlineLevel="1" thickBot="1" x14ac:dyDescent="0.4">
      <c r="B30" s="170" t="s">
        <v>4</v>
      </c>
      <c r="C30" s="171">
        <v>-11214</v>
      </c>
      <c r="D30" s="171">
        <v>9569</v>
      </c>
      <c r="E30" s="172" t="s">
        <v>274</v>
      </c>
      <c r="F30" s="171">
        <v>-6396</v>
      </c>
      <c r="G30" s="171">
        <v>-4072</v>
      </c>
      <c r="H30" s="172">
        <v>0.57072691552062871</v>
      </c>
      <c r="I30" s="67"/>
      <c r="J30" s="169"/>
      <c r="K30" s="278" t="s">
        <v>4</v>
      </c>
      <c r="L30" s="171">
        <v>-11214</v>
      </c>
      <c r="M30" s="171">
        <v>9569</v>
      </c>
      <c r="N30" s="172">
        <v>-2.1719092904169717</v>
      </c>
      <c r="O30" s="164"/>
    </row>
    <row r="31" spans="2:15" ht="21" customHeight="1" thickBot="1" x14ac:dyDescent="0.4">
      <c r="B31" s="166" t="s">
        <v>34</v>
      </c>
      <c r="C31" s="167">
        <v>528193</v>
      </c>
      <c r="D31" s="167">
        <v>344857</v>
      </c>
      <c r="E31" s="168">
        <v>0.53162905204186073</v>
      </c>
      <c r="F31" s="167">
        <v>1739220</v>
      </c>
      <c r="G31" s="167">
        <v>1116389</v>
      </c>
      <c r="H31" s="168">
        <v>0.557897829519997</v>
      </c>
      <c r="I31" s="67"/>
      <c r="J31" s="169"/>
      <c r="K31" s="277" t="s">
        <v>34</v>
      </c>
      <c r="L31" s="167">
        <v>528193</v>
      </c>
      <c r="M31" s="167">
        <v>344857</v>
      </c>
      <c r="N31" s="168">
        <v>0.53162905204186073</v>
      </c>
      <c r="O31" s="164"/>
    </row>
    <row r="32" spans="2:15" ht="21" customHeight="1" thickBot="1" x14ac:dyDescent="0.4">
      <c r="B32" s="182" t="s">
        <v>33</v>
      </c>
      <c r="C32" s="183">
        <v>89572</v>
      </c>
      <c r="D32" s="183">
        <v>45241</v>
      </c>
      <c r="E32" s="184">
        <v>0.97988550208881331</v>
      </c>
      <c r="F32" s="183">
        <v>309237</v>
      </c>
      <c r="G32" s="183">
        <v>112353</v>
      </c>
      <c r="H32" s="178">
        <v>1.752369763157192</v>
      </c>
      <c r="I32" s="67"/>
      <c r="J32" s="169"/>
      <c r="K32" s="282" t="s">
        <v>33</v>
      </c>
      <c r="L32" s="183">
        <v>89572</v>
      </c>
      <c r="M32" s="183">
        <v>45241</v>
      </c>
      <c r="N32" s="184">
        <v>0.97988550208881331</v>
      </c>
      <c r="O32" s="164"/>
    </row>
    <row r="33" spans="2:15" ht="21" customHeight="1" thickBot="1" x14ac:dyDescent="0.4">
      <c r="B33" s="182" t="s">
        <v>32</v>
      </c>
      <c r="C33" s="183">
        <v>-51836</v>
      </c>
      <c r="D33" s="183">
        <v>-27628</v>
      </c>
      <c r="E33" s="184">
        <v>0.8762125380049226</v>
      </c>
      <c r="F33" s="183">
        <v>-99464</v>
      </c>
      <c r="G33" s="183">
        <v>-85686</v>
      </c>
      <c r="H33" s="175">
        <v>0.16079639614406083</v>
      </c>
      <c r="I33" s="67"/>
      <c r="J33" s="169"/>
      <c r="K33" s="282" t="s">
        <v>32</v>
      </c>
      <c r="L33" s="183">
        <v>-51836</v>
      </c>
      <c r="M33" s="183">
        <v>-27628</v>
      </c>
      <c r="N33" s="184">
        <v>0.8762125380049226</v>
      </c>
      <c r="O33" s="164"/>
    </row>
    <row r="34" spans="2:15" ht="21" customHeight="1" thickBot="1" x14ac:dyDescent="0.4">
      <c r="B34" s="166" t="s">
        <v>31</v>
      </c>
      <c r="C34" s="167">
        <v>565929</v>
      </c>
      <c r="D34" s="167">
        <v>362470</v>
      </c>
      <c r="E34" s="168">
        <v>0.56131266035809868</v>
      </c>
      <c r="F34" s="167">
        <v>1948993</v>
      </c>
      <c r="G34" s="167">
        <v>1143056</v>
      </c>
      <c r="H34" s="168">
        <v>0.70507219243851571</v>
      </c>
      <c r="I34" s="67"/>
      <c r="J34" s="169"/>
      <c r="K34" s="277" t="s">
        <v>31</v>
      </c>
      <c r="L34" s="167">
        <v>565929</v>
      </c>
      <c r="M34" s="167">
        <v>362470</v>
      </c>
      <c r="N34" s="168">
        <v>0.56131266035809868</v>
      </c>
      <c r="O34" s="164"/>
    </row>
    <row r="35" spans="2:15" ht="21" customHeight="1" x14ac:dyDescent="0.35">
      <c r="B35" s="185" t="s">
        <v>30</v>
      </c>
      <c r="C35" s="186">
        <v>351126</v>
      </c>
      <c r="D35" s="186">
        <v>18998</v>
      </c>
      <c r="E35" s="187">
        <v>17.482261290662176</v>
      </c>
      <c r="F35" s="186">
        <v>44538</v>
      </c>
      <c r="G35" s="186">
        <v>-148623</v>
      </c>
      <c r="H35" s="187" t="s">
        <v>274</v>
      </c>
      <c r="I35" s="67"/>
      <c r="J35" s="169"/>
      <c r="K35" s="283" t="s">
        <v>30</v>
      </c>
      <c r="L35" s="186">
        <v>351126</v>
      </c>
      <c r="M35" s="186">
        <v>18998</v>
      </c>
      <c r="N35" s="187">
        <v>17.482261290662176</v>
      </c>
      <c r="O35" s="164"/>
    </row>
    <row r="36" spans="2:15" ht="15" customHeight="1" outlineLevel="1" x14ac:dyDescent="0.35">
      <c r="B36" s="188" t="s">
        <v>29</v>
      </c>
      <c r="C36" s="171">
        <v>349191</v>
      </c>
      <c r="D36" s="171">
        <v>97919</v>
      </c>
      <c r="E36" s="172">
        <v>2.566120977542663</v>
      </c>
      <c r="F36" s="171">
        <v>-64534</v>
      </c>
      <c r="G36" s="171">
        <v>-114501</v>
      </c>
      <c r="H36" s="172">
        <v>-0.43638920184103192</v>
      </c>
      <c r="I36" s="67"/>
      <c r="J36" s="169"/>
      <c r="K36" s="278" t="s">
        <v>29</v>
      </c>
      <c r="L36" s="171">
        <v>349191</v>
      </c>
      <c r="M36" s="171">
        <v>97919</v>
      </c>
      <c r="N36" s="172">
        <v>2.566120977542663</v>
      </c>
      <c r="O36" s="164"/>
    </row>
    <row r="37" spans="2:15" ht="18" customHeight="1" outlineLevel="1" x14ac:dyDescent="0.35">
      <c r="B37" s="188" t="s">
        <v>28</v>
      </c>
      <c r="C37" s="171">
        <v>1935</v>
      </c>
      <c r="D37" s="171">
        <v>-78921</v>
      </c>
      <c r="E37" s="172" t="s">
        <v>274</v>
      </c>
      <c r="F37" s="171">
        <v>109072</v>
      </c>
      <c r="G37" s="171">
        <v>-34122</v>
      </c>
      <c r="H37" s="172" t="s">
        <v>274</v>
      </c>
      <c r="I37" s="67"/>
      <c r="J37" s="169"/>
      <c r="K37" s="278" t="s">
        <v>28</v>
      </c>
      <c r="L37" s="171">
        <v>1935</v>
      </c>
      <c r="M37" s="171">
        <v>-78921</v>
      </c>
      <c r="N37" s="172">
        <v>-1.0245181890751511</v>
      </c>
      <c r="O37" s="164"/>
    </row>
    <row r="38" spans="2:15" ht="21" customHeight="1" thickBot="1" x14ac:dyDescent="0.4">
      <c r="B38" s="276" t="s">
        <v>27</v>
      </c>
      <c r="C38" s="189">
        <v>917055</v>
      </c>
      <c r="D38" s="189">
        <v>381468</v>
      </c>
      <c r="E38" s="190">
        <v>1.4040155399666552</v>
      </c>
      <c r="F38" s="189">
        <v>1993531</v>
      </c>
      <c r="G38" s="189">
        <v>994433</v>
      </c>
      <c r="H38" s="190">
        <v>1.0046911154396527</v>
      </c>
      <c r="I38" s="67"/>
      <c r="J38" s="169"/>
      <c r="K38" s="284" t="s">
        <v>27</v>
      </c>
      <c r="L38" s="189">
        <v>917055</v>
      </c>
      <c r="M38" s="189">
        <v>381468</v>
      </c>
      <c r="N38" s="190">
        <v>1.4040155399666552</v>
      </c>
      <c r="O38" s="164"/>
    </row>
    <row r="39" spans="2:15" ht="21" customHeight="1" x14ac:dyDescent="0.35">
      <c r="B39" s="191" t="s">
        <v>26</v>
      </c>
      <c r="C39" s="192">
        <v>-16496</v>
      </c>
      <c r="D39" s="192">
        <v>-17912</v>
      </c>
      <c r="E39" s="193">
        <v>-7.9053148727110334E-2</v>
      </c>
      <c r="F39" s="192">
        <v>-51245</v>
      </c>
      <c r="G39" s="192">
        <v>-57546</v>
      </c>
      <c r="H39" s="193">
        <v>-0.10949501268550377</v>
      </c>
      <c r="I39" s="67"/>
      <c r="J39" s="169"/>
      <c r="K39" s="285" t="s">
        <v>26</v>
      </c>
      <c r="L39" s="192">
        <v>-16496</v>
      </c>
      <c r="M39" s="192">
        <v>-17912</v>
      </c>
      <c r="N39" s="193">
        <v>-7.9053148727110334E-2</v>
      </c>
      <c r="O39" s="164"/>
    </row>
    <row r="40" spans="2:15" ht="21" customHeight="1" thickBot="1" x14ac:dyDescent="0.4">
      <c r="B40" s="274" t="s">
        <v>25</v>
      </c>
      <c r="C40" s="194">
        <v>900559</v>
      </c>
      <c r="D40" s="194">
        <v>363556</v>
      </c>
      <c r="E40" s="195">
        <v>1.4770846857155431</v>
      </c>
      <c r="F40" s="194">
        <v>1942286</v>
      </c>
      <c r="G40" s="194">
        <v>936887</v>
      </c>
      <c r="H40" s="195">
        <v>1.0731272821588944</v>
      </c>
      <c r="I40" s="67"/>
      <c r="J40" s="169"/>
      <c r="K40" s="286" t="s">
        <v>25</v>
      </c>
      <c r="L40" s="194">
        <v>900559</v>
      </c>
      <c r="M40" s="194">
        <v>363556</v>
      </c>
      <c r="N40" s="195">
        <v>1.4770846857155431</v>
      </c>
      <c r="O40" s="164"/>
    </row>
    <row r="41" spans="2:15" s="68" customFormat="1" ht="21.65" customHeight="1" x14ac:dyDescent="0.35">
      <c r="B41" s="196"/>
      <c r="C41" s="197"/>
      <c r="D41" s="197"/>
      <c r="E41" s="198"/>
      <c r="F41" s="197"/>
      <c r="G41" s="197"/>
      <c r="H41" s="198"/>
      <c r="I41" s="199"/>
      <c r="K41" s="196"/>
      <c r="L41" s="197"/>
      <c r="M41" s="197"/>
      <c r="N41" s="198"/>
      <c r="O41" s="197"/>
    </row>
    <row r="42" spans="2:15" ht="15.5" x14ac:dyDescent="0.35"/>
    <row r="43" spans="2:15" ht="15.5" x14ac:dyDescent="0.35"/>
    <row r="44" spans="2:15" ht="15.5" x14ac:dyDescent="0.35"/>
    <row r="45" spans="2:15" ht="15.5" x14ac:dyDescent="0.35"/>
    <row r="46" spans="2:15" ht="15.5" x14ac:dyDescent="0.35"/>
    <row r="47" spans="2:15" ht="15.5" x14ac:dyDescent="0.35"/>
    <row r="48" spans="2:15" ht="15.5" x14ac:dyDescent="0.35"/>
    <row r="49" ht="15.5" x14ac:dyDescent="0.35"/>
    <row r="50" ht="15.5" x14ac:dyDescent="0.35"/>
    <row r="51" ht="15.5" x14ac:dyDescent="0.35"/>
    <row r="52" ht="15.5" x14ac:dyDescent="0.35"/>
    <row r="53" ht="15.5" x14ac:dyDescent="0.35"/>
    <row r="54" ht="15.5" x14ac:dyDescent="0.35"/>
    <row r="55" ht="15.5" x14ac:dyDescent="0.35"/>
    <row r="56" ht="15.5" x14ac:dyDescent="0.35"/>
    <row r="57" ht="15.5" x14ac:dyDescent="0.35"/>
    <row r="58" ht="15.5" x14ac:dyDescent="0.35"/>
    <row r="59" ht="15.5" x14ac:dyDescent="0.35"/>
    <row r="60" ht="15.5" x14ac:dyDescent="0.35"/>
    <row r="61" ht="15.5" x14ac:dyDescent="0.35"/>
    <row r="62" ht="15.5" x14ac:dyDescent="0.35"/>
    <row r="63" ht="15.5" x14ac:dyDescent="0.35"/>
    <row r="64" ht="15.5" x14ac:dyDescent="0.35"/>
    <row r="65" ht="15.5" x14ac:dyDescent="0.35"/>
    <row r="66" ht="15.5" x14ac:dyDescent="0.35"/>
    <row r="67" ht="15.5" x14ac:dyDescent="0.35"/>
    <row r="68" ht="15.5" x14ac:dyDescent="0.35"/>
    <row r="69" ht="15.5" x14ac:dyDescent="0.35"/>
    <row r="70" ht="15.5" x14ac:dyDescent="0.35"/>
    <row r="71" ht="15.5" x14ac:dyDescent="0.35"/>
    <row r="72" ht="15.5" x14ac:dyDescent="0.35"/>
    <row r="73" ht="15.5" x14ac:dyDescent="0.35"/>
    <row r="74" ht="15.5" x14ac:dyDescent="0.35"/>
    <row r="75" ht="15.5" x14ac:dyDescent="0.35"/>
    <row r="76" ht="15.5" x14ac:dyDescent="0.35"/>
    <row r="77" ht="15.5" x14ac:dyDescent="0.35"/>
    <row r="78" ht="15.5" x14ac:dyDescent="0.35"/>
    <row r="79" ht="15.5" x14ac:dyDescent="0.35"/>
    <row r="80" ht="15.5" x14ac:dyDescent="0.35"/>
    <row r="81" ht="15.5" x14ac:dyDescent="0.35"/>
    <row r="82" ht="15.5" x14ac:dyDescent="0.35"/>
    <row r="83" ht="15.5" x14ac:dyDescent="0.35"/>
    <row r="84" ht="15.5" x14ac:dyDescent="0.35"/>
    <row r="85" ht="15.5" x14ac:dyDescent="0.35"/>
    <row r="86" ht="15.5" x14ac:dyDescent="0.35"/>
    <row r="87" ht="15.5" x14ac:dyDescent="0.35"/>
    <row r="88" ht="15.5" x14ac:dyDescent="0.35"/>
    <row r="89" ht="15.5" x14ac:dyDescent="0.35"/>
    <row r="90" ht="15.5" x14ac:dyDescent="0.35"/>
    <row r="91" ht="15.5" x14ac:dyDescent="0.35"/>
    <row r="92" ht="15.5" x14ac:dyDescent="0.35"/>
    <row r="93" ht="15.5" x14ac:dyDescent="0.35"/>
    <row r="94" ht="15.5" x14ac:dyDescent="0.35"/>
    <row r="95" ht="15.5" x14ac:dyDescent="0.35"/>
    <row r="96" ht="15.5" x14ac:dyDescent="0.35"/>
    <row r="97" ht="15.5" x14ac:dyDescent="0.35"/>
    <row r="98" ht="15.5" x14ac:dyDescent="0.35"/>
    <row r="99" ht="15.5" x14ac:dyDescent="0.35"/>
    <row r="100" ht="15.5" x14ac:dyDescent="0.35"/>
    <row r="101" ht="15.5" x14ac:dyDescent="0.35"/>
    <row r="102" ht="15.5" x14ac:dyDescent="0.35"/>
    <row r="103" ht="15.5" x14ac:dyDescent="0.35"/>
    <row r="104" ht="15.5" x14ac:dyDescent="0.35"/>
    <row r="105" ht="15.5" x14ac:dyDescent="0.35"/>
    <row r="106" ht="15.5" x14ac:dyDescent="0.35"/>
    <row r="107" ht="15" customHeight="1" x14ac:dyDescent="0.35"/>
    <row r="108" ht="15" customHeight="1" x14ac:dyDescent="0.35"/>
    <row r="109" ht="15" customHeight="1" x14ac:dyDescent="0.35"/>
    <row r="110" ht="15" customHeight="1" x14ac:dyDescent="0.35"/>
    <row r="111" ht="15" customHeight="1" x14ac:dyDescent="0.35"/>
    <row r="112" ht="15" customHeight="1" x14ac:dyDescent="0.35"/>
  </sheetData>
  <mergeCells count="3">
    <mergeCell ref="K6:O6"/>
    <mergeCell ref="C9:H9"/>
    <mergeCell ref="L9:N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7FEB9-9CC3-474A-9521-C0941A77633B}">
  <sheetPr>
    <tabColor rgb="FF0099FF"/>
  </sheetPr>
  <dimension ref="A1:K85"/>
  <sheetViews>
    <sheetView showGridLines="0" tabSelected="1" zoomScale="70" zoomScaleNormal="70" workbookViewId="0">
      <pane xSplit="2" ySplit="8" topLeftCell="C9" activePane="bottomRight" state="frozen"/>
      <selection activeCell="D3" sqref="D3:D4"/>
      <selection pane="topRight" activeCell="D3" sqref="D3:D4"/>
      <selection pane="bottomLeft" activeCell="D3" sqref="D3:D4"/>
      <selection pane="bottomRight" activeCell="C20" sqref="C19:C20"/>
    </sheetView>
  </sheetViews>
  <sheetFormatPr defaultColWidth="0" defaultRowHeight="17" customHeight="1" zeroHeight="1" x14ac:dyDescent="0.35"/>
  <cols>
    <col min="1" max="1" width="1.36328125" style="45" customWidth="1"/>
    <col min="2" max="2" width="60.36328125" style="45" customWidth="1"/>
    <col min="3" max="4" width="15.81640625" style="46" customWidth="1"/>
    <col min="5" max="6" width="11.81640625" style="45" customWidth="1"/>
    <col min="7" max="8" width="8.81640625" style="45" customWidth="1"/>
    <col min="9" max="11" width="0" style="45" hidden="1" customWidth="1"/>
    <col min="12" max="16384" width="8.81640625" style="45" hidden="1"/>
  </cols>
  <sheetData>
    <row r="1" spans="1:7" ht="3.5" customHeight="1" thickBot="1" x14ac:dyDescent="0.4">
      <c r="E1" s="46"/>
      <c r="F1" s="46"/>
      <c r="G1" s="46"/>
    </row>
    <row r="2" spans="1:7" ht="15.5" x14ac:dyDescent="0.35">
      <c r="A2" s="47"/>
      <c r="B2" s="48"/>
      <c r="C2" s="49"/>
      <c r="D2" s="49"/>
      <c r="E2" s="49"/>
      <c r="F2" s="50"/>
      <c r="G2" s="52"/>
    </row>
    <row r="3" spans="1:7" ht="15.5" x14ac:dyDescent="0.35">
      <c r="A3" s="47"/>
      <c r="B3" s="53"/>
      <c r="C3" s="54" t="s">
        <v>321</v>
      </c>
      <c r="D3" s="55" t="s">
        <v>340</v>
      </c>
      <c r="E3" s="54"/>
      <c r="F3" s="54"/>
      <c r="G3" s="56"/>
    </row>
    <row r="4" spans="1:7" ht="15.5" x14ac:dyDescent="0.35">
      <c r="A4" s="47"/>
      <c r="B4" s="53"/>
      <c r="C4" s="54" t="s">
        <v>322</v>
      </c>
      <c r="D4" s="57" t="s">
        <v>326</v>
      </c>
      <c r="E4" s="58"/>
      <c r="F4" s="54"/>
      <c r="G4" s="56"/>
    </row>
    <row r="5" spans="1:7" ht="16" thickBot="1" x14ac:dyDescent="0.4">
      <c r="A5" s="47"/>
      <c r="B5" s="59"/>
      <c r="C5" s="60"/>
      <c r="D5" s="60"/>
      <c r="E5" s="60"/>
      <c r="F5" s="61"/>
      <c r="G5" s="62"/>
    </row>
    <row r="6" spans="1:7" ht="15.5" x14ac:dyDescent="0.35">
      <c r="E6" s="46"/>
      <c r="F6" s="46"/>
      <c r="G6" s="46"/>
    </row>
    <row r="7" spans="1:7" ht="15" customHeight="1" x14ac:dyDescent="0.35">
      <c r="B7" s="64"/>
      <c r="C7" s="64"/>
      <c r="D7" s="64"/>
      <c r="E7" s="64"/>
      <c r="F7" s="64"/>
      <c r="G7" s="64"/>
    </row>
    <row r="8" spans="1:7" ht="17" customHeight="1" thickBot="1" x14ac:dyDescent="0.4"/>
    <row r="9" spans="1:7" ht="17" customHeight="1" thickBot="1" x14ac:dyDescent="0.4">
      <c r="B9" s="12" t="s">
        <v>130</v>
      </c>
      <c r="C9" s="385" t="s">
        <v>21</v>
      </c>
      <c r="D9" s="386"/>
    </row>
    <row r="10" spans="1:7" ht="17" customHeight="1" thickBot="1" x14ac:dyDescent="0.4">
      <c r="B10" s="103" t="s">
        <v>48</v>
      </c>
      <c r="C10" s="13">
        <v>2023</v>
      </c>
      <c r="D10" s="78">
        <v>2022</v>
      </c>
    </row>
    <row r="11" spans="1:7" ht="17" customHeight="1" thickBot="1" x14ac:dyDescent="0.4">
      <c r="B11" s="96" t="s">
        <v>129</v>
      </c>
      <c r="C11" s="204">
        <v>3251783</v>
      </c>
      <c r="D11" s="204">
        <v>2561954</v>
      </c>
      <c r="E11" s="321"/>
      <c r="F11" s="322"/>
      <c r="G11" s="323"/>
    </row>
    <row r="12" spans="1:7" ht="17" customHeight="1" x14ac:dyDescent="0.35">
      <c r="B12" s="80" t="s">
        <v>56</v>
      </c>
      <c r="C12" s="206">
        <v>1942287</v>
      </c>
      <c r="D12" s="206">
        <v>936887</v>
      </c>
      <c r="E12" s="321"/>
      <c r="F12" s="322"/>
      <c r="G12" s="323"/>
    </row>
    <row r="13" spans="1:7" ht="17" customHeight="1" x14ac:dyDescent="0.35">
      <c r="B13" s="80" t="s">
        <v>128</v>
      </c>
      <c r="C13" s="206">
        <v>23755</v>
      </c>
      <c r="D13" s="206">
        <v>62905</v>
      </c>
      <c r="E13" s="321"/>
      <c r="F13" s="322"/>
      <c r="G13" s="323"/>
    </row>
    <row r="14" spans="1:7" ht="17" customHeight="1" x14ac:dyDescent="0.35">
      <c r="B14" s="80" t="s">
        <v>127</v>
      </c>
      <c r="C14" s="206">
        <v>-14296</v>
      </c>
      <c r="D14" s="206">
        <v>-3542</v>
      </c>
      <c r="E14" s="321"/>
      <c r="F14" s="322"/>
      <c r="G14" s="323"/>
    </row>
    <row r="15" spans="1:7" ht="17" customHeight="1" x14ac:dyDescent="0.35">
      <c r="B15" s="80" t="s">
        <v>126</v>
      </c>
      <c r="C15" s="206">
        <v>657602</v>
      </c>
      <c r="D15" s="206">
        <v>603331</v>
      </c>
      <c r="E15" s="321"/>
      <c r="F15" s="322"/>
      <c r="G15" s="323"/>
    </row>
    <row r="16" spans="1:7" ht="17" customHeight="1" x14ac:dyDescent="0.35">
      <c r="B16" s="80" t="s">
        <v>125</v>
      </c>
      <c r="C16" s="206">
        <v>-109072</v>
      </c>
      <c r="D16" s="206">
        <v>34122</v>
      </c>
      <c r="E16" s="321"/>
      <c r="F16" s="322"/>
      <c r="G16" s="323"/>
    </row>
    <row r="17" spans="2:7" ht="17" customHeight="1" x14ac:dyDescent="0.35">
      <c r="B17" s="80" t="s">
        <v>124</v>
      </c>
      <c r="C17" s="206">
        <v>1139</v>
      </c>
      <c r="D17" s="206">
        <v>16812</v>
      </c>
      <c r="E17" s="321"/>
      <c r="F17" s="322"/>
      <c r="G17" s="323"/>
    </row>
    <row r="18" spans="2:7" ht="17" customHeight="1" x14ac:dyDescent="0.35">
      <c r="B18" s="80" t="s">
        <v>123</v>
      </c>
      <c r="C18" s="206">
        <v>99469</v>
      </c>
      <c r="D18" s="206">
        <v>108092</v>
      </c>
      <c r="E18" s="321"/>
      <c r="F18" s="322"/>
      <c r="G18" s="323"/>
    </row>
    <row r="19" spans="2:7" ht="17" customHeight="1" x14ac:dyDescent="0.35">
      <c r="B19" s="80" t="s">
        <v>122</v>
      </c>
      <c r="C19" s="206">
        <v>37</v>
      </c>
      <c r="D19" s="206">
        <v>36</v>
      </c>
      <c r="E19" s="321"/>
      <c r="F19" s="322"/>
      <c r="G19" s="323"/>
    </row>
    <row r="20" spans="2:7" ht="28" customHeight="1" x14ac:dyDescent="0.35">
      <c r="B20" s="80" t="s">
        <v>121</v>
      </c>
      <c r="C20" s="206">
        <v>57114</v>
      </c>
      <c r="D20" s="206">
        <v>49885</v>
      </c>
      <c r="E20" s="321"/>
      <c r="F20" s="322"/>
      <c r="G20" s="323"/>
    </row>
    <row r="21" spans="2:7" ht="17" customHeight="1" x14ac:dyDescent="0.35">
      <c r="B21" s="80" t="s">
        <v>120</v>
      </c>
      <c r="C21" s="206">
        <v>-8195</v>
      </c>
      <c r="D21" s="206">
        <v>-5936</v>
      </c>
      <c r="E21" s="321"/>
      <c r="F21" s="322"/>
      <c r="G21" s="323"/>
    </row>
    <row r="22" spans="2:7" ht="17" customHeight="1" x14ac:dyDescent="0.35">
      <c r="B22" s="80" t="s">
        <v>119</v>
      </c>
      <c r="C22" s="206">
        <v>-309237</v>
      </c>
      <c r="D22" s="206">
        <v>-94794</v>
      </c>
      <c r="E22" s="321"/>
      <c r="F22" s="322"/>
      <c r="G22" s="323"/>
    </row>
    <row r="23" spans="2:7" ht="17" customHeight="1" x14ac:dyDescent="0.35">
      <c r="B23" s="80" t="s">
        <v>118</v>
      </c>
      <c r="C23" s="206">
        <v>-61479</v>
      </c>
      <c r="D23" s="206">
        <v>-57546</v>
      </c>
      <c r="E23" s="321"/>
      <c r="F23" s="322"/>
      <c r="G23" s="323"/>
    </row>
    <row r="24" spans="2:7" ht="28.5" customHeight="1" x14ac:dyDescent="0.35">
      <c r="B24" s="80" t="s">
        <v>117</v>
      </c>
      <c r="C24" s="206">
        <v>1018114</v>
      </c>
      <c r="D24" s="206">
        <v>942655</v>
      </c>
      <c r="E24" s="321"/>
      <c r="F24" s="322"/>
      <c r="G24" s="323"/>
    </row>
    <row r="25" spans="2:7" ht="33" customHeight="1" x14ac:dyDescent="0.35">
      <c r="B25" s="80" t="s">
        <v>116</v>
      </c>
      <c r="C25" s="206">
        <v>5790</v>
      </c>
      <c r="D25" s="206">
        <v>3547</v>
      </c>
      <c r="E25" s="321"/>
      <c r="F25" s="322"/>
      <c r="G25" s="323"/>
    </row>
    <row r="26" spans="2:7" ht="17" customHeight="1" thickBot="1" x14ac:dyDescent="0.4">
      <c r="B26" s="80" t="s">
        <v>115</v>
      </c>
      <c r="C26" s="206">
        <v>-51245</v>
      </c>
      <c r="D26" s="206">
        <v>-34500</v>
      </c>
      <c r="E26" s="321"/>
      <c r="F26" s="322"/>
      <c r="G26" s="323"/>
    </row>
    <row r="27" spans="2:7" ht="17" customHeight="1" thickBot="1" x14ac:dyDescent="0.4">
      <c r="B27" s="96" t="s">
        <v>114</v>
      </c>
      <c r="C27" s="204">
        <v>-557400.25658000004</v>
      </c>
      <c r="D27" s="204">
        <v>-266241.49946000002</v>
      </c>
      <c r="E27" s="321"/>
      <c r="F27" s="322"/>
      <c r="G27" s="323"/>
    </row>
    <row r="28" spans="2:7" ht="17" customHeight="1" x14ac:dyDescent="0.35">
      <c r="B28" s="80" t="s">
        <v>113</v>
      </c>
      <c r="C28" s="206">
        <v>10064</v>
      </c>
      <c r="D28" s="206">
        <v>8621</v>
      </c>
      <c r="E28" s="321"/>
      <c r="F28" s="322"/>
      <c r="G28" s="323"/>
    </row>
    <row r="29" spans="2:7" ht="17" customHeight="1" x14ac:dyDescent="0.35">
      <c r="B29" s="80" t="s">
        <v>112</v>
      </c>
      <c r="C29" s="206">
        <v>96350</v>
      </c>
      <c r="D29" s="206">
        <v>-55223</v>
      </c>
      <c r="E29" s="321"/>
      <c r="F29" s="322"/>
      <c r="G29" s="323"/>
    </row>
    <row r="30" spans="2:7" ht="17" customHeight="1" x14ac:dyDescent="0.35">
      <c r="B30" s="80" t="s">
        <v>111</v>
      </c>
      <c r="C30" s="206">
        <v>-3765</v>
      </c>
      <c r="D30" s="206">
        <v>-8122</v>
      </c>
      <c r="E30" s="321"/>
      <c r="F30" s="322"/>
      <c r="G30" s="323"/>
    </row>
    <row r="31" spans="2:7" ht="17" customHeight="1" x14ac:dyDescent="0.35">
      <c r="B31" s="80" t="s">
        <v>110</v>
      </c>
      <c r="C31" s="206">
        <v>-195807</v>
      </c>
      <c r="D31" s="206">
        <v>-207753</v>
      </c>
      <c r="E31" s="321"/>
      <c r="F31" s="322"/>
      <c r="G31" s="323"/>
    </row>
    <row r="32" spans="2:7" ht="17" customHeight="1" x14ac:dyDescent="0.35">
      <c r="B32" s="80" t="s">
        <v>109</v>
      </c>
      <c r="C32" s="206">
        <v>-154495</v>
      </c>
      <c r="D32" s="206">
        <v>-42085</v>
      </c>
      <c r="E32" s="321"/>
      <c r="F32" s="322"/>
      <c r="G32" s="323"/>
    </row>
    <row r="33" spans="2:7" ht="17" customHeight="1" x14ac:dyDescent="0.35">
      <c r="B33" s="80" t="s">
        <v>108</v>
      </c>
      <c r="C33" s="206">
        <v>-5825</v>
      </c>
      <c r="D33" s="206">
        <v>4712</v>
      </c>
      <c r="E33" s="321"/>
      <c r="F33" s="322"/>
      <c r="G33" s="323"/>
    </row>
    <row r="34" spans="2:7" ht="17" customHeight="1" x14ac:dyDescent="0.35">
      <c r="B34" s="80" t="s">
        <v>107</v>
      </c>
      <c r="C34" s="206">
        <v>103</v>
      </c>
      <c r="D34" s="206">
        <v>6125.50054</v>
      </c>
      <c r="E34" s="321"/>
      <c r="F34" s="322"/>
      <c r="G34" s="323"/>
    </row>
    <row r="35" spans="2:7" ht="17" customHeight="1" x14ac:dyDescent="0.35">
      <c r="B35" s="80" t="s">
        <v>106</v>
      </c>
      <c r="C35" s="206">
        <v>-144269.25657999999</v>
      </c>
      <c r="D35" s="206">
        <v>-21160</v>
      </c>
      <c r="E35" s="321"/>
      <c r="F35" s="322"/>
      <c r="G35" s="323"/>
    </row>
    <row r="36" spans="2:7" ht="17" customHeight="1" thickBot="1" x14ac:dyDescent="0.4">
      <c r="B36" s="80" t="s">
        <v>4</v>
      </c>
      <c r="C36" s="206">
        <v>-159756</v>
      </c>
      <c r="D36" s="206">
        <v>48643</v>
      </c>
      <c r="E36" s="321"/>
      <c r="F36" s="322"/>
      <c r="G36" s="323"/>
    </row>
    <row r="37" spans="2:7" ht="17" customHeight="1" thickBot="1" x14ac:dyDescent="0.4">
      <c r="B37" s="96" t="s">
        <v>105</v>
      </c>
      <c r="C37" s="204">
        <v>4493.4795799999556</v>
      </c>
      <c r="D37" s="204">
        <v>216987</v>
      </c>
      <c r="E37" s="321"/>
      <c r="F37" s="322"/>
      <c r="G37" s="323"/>
    </row>
    <row r="38" spans="2:7" ht="17" customHeight="1" x14ac:dyDescent="0.35">
      <c r="B38" s="80" t="s">
        <v>104</v>
      </c>
      <c r="C38" s="206">
        <v>60735</v>
      </c>
      <c r="D38" s="206">
        <v>27611</v>
      </c>
      <c r="E38" s="321"/>
      <c r="F38" s="322"/>
      <c r="G38" s="323"/>
    </row>
    <row r="39" spans="2:7" ht="17" customHeight="1" x14ac:dyDescent="0.35">
      <c r="B39" s="80" t="s">
        <v>103</v>
      </c>
      <c r="C39" s="206">
        <v>84111</v>
      </c>
      <c r="D39" s="206">
        <v>147538</v>
      </c>
      <c r="E39" s="321"/>
      <c r="F39" s="322"/>
      <c r="G39" s="323"/>
    </row>
    <row r="40" spans="2:7" ht="17" customHeight="1" x14ac:dyDescent="0.35">
      <c r="B40" s="80" t="s">
        <v>102</v>
      </c>
      <c r="C40" s="206">
        <v>10130</v>
      </c>
      <c r="D40" s="206">
        <v>7303</v>
      </c>
      <c r="E40" s="321"/>
      <c r="F40" s="322"/>
      <c r="G40" s="323"/>
    </row>
    <row r="41" spans="2:7" ht="17" customHeight="1" x14ac:dyDescent="0.35">
      <c r="B41" s="80" t="s">
        <v>293</v>
      </c>
      <c r="C41" s="206">
        <v>-166232.52042000004</v>
      </c>
      <c r="D41" s="206">
        <v>-116249</v>
      </c>
      <c r="E41" s="321"/>
      <c r="F41" s="322"/>
      <c r="G41" s="323"/>
    </row>
    <row r="42" spans="2:7" ht="17" customHeight="1" x14ac:dyDescent="0.35">
      <c r="B42" s="80" t="s">
        <v>101</v>
      </c>
      <c r="C42" s="206">
        <v>1509</v>
      </c>
      <c r="D42" s="206">
        <v>-5694</v>
      </c>
      <c r="E42" s="321"/>
      <c r="F42" s="322"/>
      <c r="G42" s="323"/>
    </row>
    <row r="43" spans="2:7" ht="17" customHeight="1" x14ac:dyDescent="0.35">
      <c r="B43" s="80" t="s">
        <v>100</v>
      </c>
      <c r="C43" s="206">
        <v>-22209</v>
      </c>
      <c r="D43" s="206">
        <v>4326</v>
      </c>
      <c r="E43" s="321"/>
      <c r="F43" s="322"/>
      <c r="G43" s="323"/>
    </row>
    <row r="44" spans="2:7" ht="17" customHeight="1" x14ac:dyDescent="0.35">
      <c r="B44" s="80" t="s">
        <v>294</v>
      </c>
      <c r="C44" s="206">
        <v>-92</v>
      </c>
      <c r="D44" s="206">
        <v>-35</v>
      </c>
      <c r="E44" s="321"/>
      <c r="F44" s="322"/>
      <c r="G44" s="323"/>
    </row>
    <row r="45" spans="2:7" ht="17" customHeight="1" x14ac:dyDescent="0.35">
      <c r="B45" s="80" t="s">
        <v>98</v>
      </c>
      <c r="C45" s="206">
        <v>-2480</v>
      </c>
      <c r="D45" s="206">
        <v>-2481</v>
      </c>
      <c r="E45" s="321"/>
      <c r="F45" s="322"/>
      <c r="G45" s="323"/>
    </row>
    <row r="46" spans="2:7" ht="17" customHeight="1" x14ac:dyDescent="0.35">
      <c r="B46" s="80" t="s">
        <v>347</v>
      </c>
      <c r="C46" s="206">
        <v>0</v>
      </c>
      <c r="D46" s="206">
        <v>125279</v>
      </c>
      <c r="E46" s="321"/>
      <c r="F46" s="322"/>
      <c r="G46" s="323"/>
    </row>
    <row r="47" spans="2:7" ht="17" customHeight="1" x14ac:dyDescent="0.35">
      <c r="B47" s="80" t="s">
        <v>348</v>
      </c>
      <c r="C47" s="206">
        <v>0</v>
      </c>
      <c r="D47" s="206">
        <v>29389</v>
      </c>
      <c r="E47" s="321"/>
      <c r="F47" s="322"/>
      <c r="G47" s="323"/>
    </row>
    <row r="48" spans="2:7" ht="17" customHeight="1" thickBot="1" x14ac:dyDescent="0.4">
      <c r="B48" s="80" t="s">
        <v>4</v>
      </c>
      <c r="C48" s="206">
        <v>39022</v>
      </c>
      <c r="D48" s="206">
        <v>0</v>
      </c>
      <c r="E48" s="321"/>
      <c r="F48" s="322"/>
      <c r="G48" s="323"/>
    </row>
    <row r="49" spans="2:7" ht="17" customHeight="1" thickBot="1" x14ac:dyDescent="0.4">
      <c r="B49" s="89" t="s">
        <v>97</v>
      </c>
      <c r="C49" s="208">
        <v>2698876.2229999998</v>
      </c>
      <c r="D49" s="208">
        <v>2512699.5005399999</v>
      </c>
      <c r="E49" s="321"/>
      <c r="F49" s="322"/>
      <c r="G49" s="323"/>
    </row>
    <row r="50" spans="2:7" ht="17" customHeight="1" thickBot="1" x14ac:dyDescent="0.4">
      <c r="B50" s="96" t="s">
        <v>96</v>
      </c>
      <c r="C50" s="204">
        <v>-2415418</v>
      </c>
      <c r="D50" s="204">
        <v>-2012091</v>
      </c>
      <c r="E50" s="321"/>
      <c r="F50" s="322"/>
      <c r="G50" s="323"/>
    </row>
    <row r="51" spans="2:7" ht="17" customHeight="1" x14ac:dyDescent="0.35">
      <c r="B51" s="80" t="s">
        <v>95</v>
      </c>
      <c r="C51" s="206">
        <v>-2985529</v>
      </c>
      <c r="D51" s="206">
        <v>-2913375</v>
      </c>
      <c r="E51" s="321"/>
      <c r="F51" s="322"/>
      <c r="G51" s="323"/>
    </row>
    <row r="52" spans="2:7" ht="17" customHeight="1" x14ac:dyDescent="0.35">
      <c r="B52" s="80" t="s">
        <v>94</v>
      </c>
      <c r="C52" s="206">
        <v>2480669</v>
      </c>
      <c r="D52" s="206">
        <v>2842729</v>
      </c>
      <c r="E52" s="321"/>
      <c r="F52" s="322"/>
      <c r="G52" s="323"/>
    </row>
    <row r="53" spans="2:7" ht="17" customHeight="1" x14ac:dyDescent="0.35">
      <c r="B53" s="80" t="s">
        <v>93</v>
      </c>
      <c r="C53" s="206">
        <v>-2154997</v>
      </c>
      <c r="D53" s="206">
        <v>-1947124</v>
      </c>
      <c r="E53" s="321"/>
      <c r="F53" s="322"/>
      <c r="G53" s="323"/>
    </row>
    <row r="54" spans="2:7" ht="17" customHeight="1" x14ac:dyDescent="0.35">
      <c r="B54" s="80" t="s">
        <v>91</v>
      </c>
      <c r="C54" s="206">
        <v>0</v>
      </c>
      <c r="D54" s="206">
        <v>-133500</v>
      </c>
      <c r="E54" s="321"/>
      <c r="F54" s="322"/>
      <c r="G54" s="323"/>
    </row>
    <row r="55" spans="2:7" ht="17" customHeight="1" thickBot="1" x14ac:dyDescent="0.4">
      <c r="B55" s="80" t="s">
        <v>90</v>
      </c>
      <c r="C55" s="206">
        <v>244439</v>
      </c>
      <c r="D55" s="206">
        <v>139179</v>
      </c>
      <c r="E55" s="321"/>
      <c r="F55" s="322"/>
      <c r="G55" s="323"/>
    </row>
    <row r="56" spans="2:7" ht="17" customHeight="1" thickBot="1" x14ac:dyDescent="0.4">
      <c r="B56" s="96" t="s">
        <v>89</v>
      </c>
      <c r="C56" s="204">
        <v>-374162</v>
      </c>
      <c r="D56" s="204">
        <v>-446717</v>
      </c>
      <c r="E56" s="321"/>
      <c r="F56" s="322"/>
      <c r="G56" s="323"/>
    </row>
    <row r="57" spans="2:7" ht="17" customHeight="1" x14ac:dyDescent="0.35">
      <c r="B57" s="80" t="s">
        <v>88</v>
      </c>
      <c r="C57" s="206">
        <v>2467412</v>
      </c>
      <c r="D57" s="206">
        <v>926960</v>
      </c>
      <c r="E57" s="321"/>
      <c r="F57" s="322"/>
      <c r="G57" s="323"/>
    </row>
    <row r="58" spans="2:7" ht="17" customHeight="1" x14ac:dyDescent="0.35">
      <c r="B58" s="80" t="s">
        <v>87</v>
      </c>
      <c r="C58" s="206">
        <v>-1311578</v>
      </c>
      <c r="D58" s="206">
        <v>-812756</v>
      </c>
      <c r="E58" s="321"/>
      <c r="F58" s="322"/>
      <c r="G58" s="323"/>
    </row>
    <row r="59" spans="2:7" ht="17" customHeight="1" x14ac:dyDescent="0.35">
      <c r="B59" s="80" t="s">
        <v>86</v>
      </c>
      <c r="C59" s="206">
        <v>-916093</v>
      </c>
      <c r="D59" s="206">
        <v>-430756</v>
      </c>
      <c r="E59" s="321"/>
      <c r="F59" s="322"/>
      <c r="G59" s="323"/>
    </row>
    <row r="60" spans="2:7" ht="17" hidden="1" customHeight="1" x14ac:dyDescent="0.35">
      <c r="B60" s="80" t="s">
        <v>85</v>
      </c>
      <c r="C60" s="206">
        <v>-14344</v>
      </c>
      <c r="D60" s="206">
        <v>-14352</v>
      </c>
      <c r="E60" s="321"/>
      <c r="F60" s="322"/>
      <c r="G60" s="323"/>
    </row>
    <row r="61" spans="2:7" ht="17" customHeight="1" x14ac:dyDescent="0.35">
      <c r="B61" s="374" t="s">
        <v>84</v>
      </c>
      <c r="C61" s="375">
        <v>0</v>
      </c>
      <c r="D61" s="375">
        <v>0</v>
      </c>
      <c r="E61" s="321"/>
      <c r="F61" s="322"/>
      <c r="G61" s="323"/>
    </row>
    <row r="62" spans="2:7" ht="17" hidden="1" customHeight="1" x14ac:dyDescent="0.35">
      <c r="B62" s="80" t="s">
        <v>83</v>
      </c>
      <c r="C62" s="206">
        <v>-1802</v>
      </c>
      <c r="D62" s="206">
        <v>-18087</v>
      </c>
      <c r="E62" s="321"/>
      <c r="F62" s="322"/>
      <c r="G62" s="323"/>
    </row>
    <row r="63" spans="2:7" ht="17" customHeight="1" x14ac:dyDescent="0.35">
      <c r="B63" s="374" t="s">
        <v>82</v>
      </c>
      <c r="C63" s="375">
        <v>0</v>
      </c>
      <c r="D63" s="375">
        <v>0</v>
      </c>
      <c r="E63" s="321"/>
      <c r="F63" s="322"/>
      <c r="G63" s="323"/>
    </row>
    <row r="64" spans="2:7" ht="16" thickBot="1" x14ac:dyDescent="0.4">
      <c r="B64" s="80" t="s">
        <v>81</v>
      </c>
      <c r="C64" s="206">
        <v>-597757</v>
      </c>
      <c r="D64" s="206">
        <v>-97726</v>
      </c>
      <c r="E64" s="321"/>
      <c r="F64" s="322"/>
      <c r="G64" s="323"/>
    </row>
    <row r="65" spans="2:7" ht="17" customHeight="1" thickBot="1" x14ac:dyDescent="0.4">
      <c r="B65" s="209" t="s">
        <v>80</v>
      </c>
      <c r="C65" s="204">
        <v>-90703.777000000235</v>
      </c>
      <c r="D65" s="204">
        <v>53891.500539999921</v>
      </c>
      <c r="E65" s="321"/>
      <c r="F65" s="322"/>
      <c r="G65" s="323"/>
    </row>
    <row r="66" spans="2:7" ht="17" customHeight="1" x14ac:dyDescent="0.35">
      <c r="B66" s="80" t="s">
        <v>79</v>
      </c>
      <c r="C66" s="206">
        <v>336523</v>
      </c>
      <c r="D66" s="206">
        <v>282632</v>
      </c>
      <c r="E66" s="321"/>
      <c r="F66" s="322"/>
      <c r="G66" s="323"/>
    </row>
    <row r="67" spans="2:7" ht="17" customHeight="1" thickBot="1" x14ac:dyDescent="0.4">
      <c r="B67" s="80" t="s">
        <v>78</v>
      </c>
      <c r="C67" s="206">
        <v>245819</v>
      </c>
      <c r="D67" s="206">
        <v>336523</v>
      </c>
      <c r="E67" s="321"/>
      <c r="F67" s="322"/>
      <c r="G67" s="323"/>
    </row>
    <row r="68" spans="2:7" ht="17" customHeight="1" thickBot="1" x14ac:dyDescent="0.4">
      <c r="B68" s="89" t="s">
        <v>77</v>
      </c>
      <c r="C68" s="208">
        <v>-90704</v>
      </c>
      <c r="D68" s="208">
        <v>53891</v>
      </c>
      <c r="G68" s="323"/>
    </row>
    <row r="69" spans="2:7" ht="17" customHeight="1" x14ac:dyDescent="0.35">
      <c r="C69" s="45"/>
      <c r="D69" s="45"/>
      <c r="G69" s="323"/>
    </row>
    <row r="70" spans="2:7" ht="17" hidden="1" customHeight="1" x14ac:dyDescent="0.35">
      <c r="C70" s="45"/>
      <c r="D70" s="45"/>
      <c r="G70" s="323"/>
    </row>
    <row r="71" spans="2:7" ht="17" hidden="1" customHeight="1" x14ac:dyDescent="0.35">
      <c r="C71" s="132"/>
      <c r="D71" s="132"/>
      <c r="G71" s="323"/>
    </row>
    <row r="72" spans="2:7" ht="17" hidden="1" customHeight="1" x14ac:dyDescent="0.35">
      <c r="C72" s="132"/>
      <c r="D72" s="132"/>
      <c r="G72" s="323"/>
    </row>
    <row r="73" spans="2:7" ht="17" hidden="1" customHeight="1" x14ac:dyDescent="0.35">
      <c r="C73" s="132"/>
      <c r="D73" s="132"/>
      <c r="G73" s="323"/>
    </row>
    <row r="74" spans="2:7" ht="17" hidden="1" customHeight="1" x14ac:dyDescent="0.35">
      <c r="C74" s="132"/>
      <c r="D74" s="132"/>
      <c r="G74" s="323"/>
    </row>
    <row r="75" spans="2:7" ht="17" hidden="1" customHeight="1" x14ac:dyDescent="0.35">
      <c r="G75" s="323"/>
    </row>
    <row r="76" spans="2:7" ht="17" hidden="1" customHeight="1" x14ac:dyDescent="0.35">
      <c r="G76" s="323"/>
    </row>
    <row r="77" spans="2:7" ht="17" hidden="1" customHeight="1" x14ac:dyDescent="0.35">
      <c r="G77" s="323"/>
    </row>
    <row r="78" spans="2:7" ht="17" hidden="1" customHeight="1" x14ac:dyDescent="0.35">
      <c r="G78" s="323"/>
    </row>
    <row r="79" spans="2:7" ht="17" hidden="1" customHeight="1" x14ac:dyDescent="0.35">
      <c r="G79" s="323"/>
    </row>
    <row r="80" spans="2:7" ht="17" hidden="1" customHeight="1" x14ac:dyDescent="0.35">
      <c r="C80" s="132"/>
      <c r="D80" s="132"/>
      <c r="G80" s="323"/>
    </row>
    <row r="81" spans="3:7" ht="17" hidden="1" customHeight="1" x14ac:dyDescent="0.35">
      <c r="C81" s="132"/>
      <c r="D81" s="132"/>
      <c r="G81" s="323"/>
    </row>
    <row r="82" spans="3:7" ht="17" hidden="1" customHeight="1" x14ac:dyDescent="0.35">
      <c r="C82" s="132"/>
      <c r="D82" s="132"/>
      <c r="G82" s="323"/>
    </row>
    <row r="83" spans="3:7" ht="17" hidden="1" customHeight="1" x14ac:dyDescent="0.35">
      <c r="C83" s="132"/>
      <c r="D83" s="132"/>
      <c r="G83" s="323"/>
    </row>
    <row r="84" spans="3:7" ht="17" hidden="1" customHeight="1" x14ac:dyDescent="0.35">
      <c r="C84" s="132"/>
      <c r="D84" s="132"/>
      <c r="G84" s="323"/>
    </row>
    <row r="85" spans="3:7" ht="17" hidden="1" customHeight="1" x14ac:dyDescent="0.35">
      <c r="C85" s="132"/>
      <c r="D85" s="132"/>
      <c r="G85" s="323"/>
    </row>
  </sheetData>
  <mergeCells count="1">
    <mergeCell ref="C9:D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76DFF-92FF-4FC5-9645-9A46BD44DA51}">
  <sheetPr>
    <tabColor rgb="FF0099FF"/>
  </sheetPr>
  <dimension ref="A1:P96"/>
  <sheetViews>
    <sheetView showGridLines="0" zoomScale="70" zoomScaleNormal="70" workbookViewId="0">
      <pane xSplit="2" ySplit="12" topLeftCell="C13" activePane="bottomRight" state="frozen"/>
      <selection activeCell="D3" sqref="D3:D4"/>
      <selection pane="topRight" activeCell="D3" sqref="D3:D4"/>
      <selection pane="bottomLeft" activeCell="D3" sqref="D3:D4"/>
      <selection pane="bottomRight" activeCell="D3" sqref="D3:D4"/>
    </sheetView>
  </sheetViews>
  <sheetFormatPr defaultColWidth="0" defaultRowHeight="0" customHeight="1" zeroHeight="1" x14ac:dyDescent="0.25"/>
  <cols>
    <col min="1" max="1" width="1" style="5" customWidth="1"/>
    <col min="2" max="2" width="47.81640625" style="8" customWidth="1"/>
    <col min="3" max="4" width="14.36328125" style="6" customWidth="1"/>
    <col min="5" max="5" width="1.54296875" style="5" customWidth="1"/>
    <col min="6" max="6" width="8.90625" style="5" customWidth="1"/>
    <col min="7" max="7" width="1.81640625" style="5" customWidth="1"/>
    <col min="8" max="16384" width="8.81640625" style="5" hidden="1"/>
  </cols>
  <sheetData>
    <row r="1" spans="1:16" s="1" customFormat="1" ht="3.5" customHeight="1" thickBot="1" x14ac:dyDescent="0.35">
      <c r="C1" s="2"/>
      <c r="D1" s="2"/>
      <c r="E1" s="2"/>
      <c r="F1" s="2"/>
      <c r="G1" s="2"/>
    </row>
    <row r="2" spans="1:16" s="151" customFormat="1" ht="14" x14ac:dyDescent="0.3">
      <c r="A2" s="145"/>
      <c r="B2" s="146"/>
      <c r="C2" s="147"/>
      <c r="D2" s="147"/>
      <c r="E2" s="147"/>
      <c r="F2" s="148"/>
      <c r="G2" s="149"/>
      <c r="H2" s="149"/>
      <c r="I2" s="149"/>
      <c r="J2" s="149"/>
      <c r="K2" s="149"/>
      <c r="L2" s="149"/>
      <c r="M2" s="149"/>
      <c r="N2" s="149"/>
      <c r="O2" s="149"/>
      <c r="P2" s="150"/>
    </row>
    <row r="3" spans="1:16" s="151" customFormat="1" ht="15.5" x14ac:dyDescent="0.35">
      <c r="A3" s="145"/>
      <c r="B3" s="152"/>
      <c r="C3" s="153" t="s">
        <v>321</v>
      </c>
      <c r="D3" s="55" t="s">
        <v>340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4"/>
    </row>
    <row r="4" spans="1:16" s="151" customFormat="1" ht="15.5" x14ac:dyDescent="0.35">
      <c r="A4" s="145"/>
      <c r="B4" s="152"/>
      <c r="C4" s="153" t="s">
        <v>322</v>
      </c>
      <c r="D4" s="57" t="s">
        <v>326</v>
      </c>
      <c r="E4" s="155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4"/>
    </row>
    <row r="5" spans="1:16" s="151" customFormat="1" ht="14.5" thickBot="1" x14ac:dyDescent="0.35">
      <c r="A5" s="145"/>
      <c r="B5" s="156"/>
      <c r="C5" s="157"/>
      <c r="D5" s="157"/>
      <c r="E5" s="157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9"/>
    </row>
    <row r="6" spans="1:16" s="1" customFormat="1" ht="14" x14ac:dyDescent="0.3">
      <c r="C6" s="2"/>
      <c r="D6" s="2"/>
      <c r="E6" s="2"/>
      <c r="F6" s="2"/>
      <c r="G6" s="2"/>
    </row>
    <row r="7" spans="1:16" s="1" customFormat="1" ht="15" customHeight="1" x14ac:dyDescent="0.3">
      <c r="B7" s="4"/>
      <c r="C7" s="3"/>
      <c r="D7" s="3"/>
      <c r="E7" s="3"/>
      <c r="F7" s="4"/>
      <c r="G7" s="3"/>
    </row>
    <row r="8" spans="1:16" ht="15" customHeight="1" x14ac:dyDescent="0.25">
      <c r="C8" s="8"/>
      <c r="D8" s="8"/>
    </row>
    <row r="9" spans="1:16" ht="15" customHeight="1" x14ac:dyDescent="0.25">
      <c r="B9" s="210" t="s">
        <v>325</v>
      </c>
      <c r="C9" s="211"/>
      <c r="D9" s="211"/>
      <c r="E9" s="211"/>
      <c r="F9" s="211"/>
      <c r="G9" s="211"/>
    </row>
    <row r="10" spans="1:16" ht="15" customHeight="1" x14ac:dyDescent="0.25">
      <c r="B10" s="212"/>
      <c r="C10" s="213"/>
      <c r="D10" s="213"/>
    </row>
    <row r="11" spans="1:16" ht="15" customHeight="1" thickBot="1" x14ac:dyDescent="0.3">
      <c r="B11" s="214" t="s">
        <v>162</v>
      </c>
      <c r="C11" s="387" t="s">
        <v>21</v>
      </c>
      <c r="D11" s="388"/>
    </row>
    <row r="12" spans="1:16" ht="15" customHeight="1" thickBot="1" x14ac:dyDescent="0.3">
      <c r="B12" s="215" t="s">
        <v>48</v>
      </c>
      <c r="C12" s="216">
        <v>45291</v>
      </c>
      <c r="D12" s="217">
        <v>44926</v>
      </c>
    </row>
    <row r="13" spans="1:16" ht="15" customHeight="1" thickBot="1" x14ac:dyDescent="0.4">
      <c r="B13" s="347" t="s">
        <v>152</v>
      </c>
      <c r="C13" s="348"/>
      <c r="D13" s="348"/>
    </row>
    <row r="14" spans="1:16" ht="15" customHeight="1" x14ac:dyDescent="0.25">
      <c r="B14" s="80" t="s">
        <v>161</v>
      </c>
      <c r="C14" s="205">
        <v>245819</v>
      </c>
      <c r="D14" s="205">
        <v>336523</v>
      </c>
    </row>
    <row r="15" spans="1:16" ht="15" customHeight="1" x14ac:dyDescent="0.25">
      <c r="B15" s="80" t="s">
        <v>95</v>
      </c>
      <c r="C15" s="205">
        <v>1526208</v>
      </c>
      <c r="D15" s="205">
        <v>907326</v>
      </c>
    </row>
    <row r="16" spans="1:16" ht="15" customHeight="1" x14ac:dyDescent="0.25">
      <c r="B16" s="80" t="s">
        <v>112</v>
      </c>
      <c r="C16" s="205">
        <v>441987</v>
      </c>
      <c r="D16" s="205">
        <v>478085</v>
      </c>
    </row>
    <row r="17" spans="2:4" ht="15" customHeight="1" x14ac:dyDescent="0.25">
      <c r="B17" s="80" t="s">
        <v>160</v>
      </c>
      <c r="C17" s="205">
        <v>30654</v>
      </c>
      <c r="D17" s="205">
        <v>26889</v>
      </c>
    </row>
    <row r="18" spans="2:4" ht="15" customHeight="1" x14ac:dyDescent="0.25">
      <c r="B18" s="80" t="s">
        <v>159</v>
      </c>
      <c r="C18" s="205">
        <v>0</v>
      </c>
      <c r="D18" s="205">
        <v>0</v>
      </c>
    </row>
    <row r="19" spans="2:4" ht="15" customHeight="1" x14ac:dyDescent="0.25">
      <c r="B19" s="80" t="s">
        <v>109</v>
      </c>
      <c r="C19" s="205">
        <v>268730</v>
      </c>
      <c r="D19" s="205">
        <v>114235</v>
      </c>
    </row>
    <row r="20" spans="2:4" ht="15" customHeight="1" x14ac:dyDescent="0.25">
      <c r="B20" s="80" t="s">
        <v>83</v>
      </c>
      <c r="C20" s="205">
        <v>0</v>
      </c>
      <c r="D20" s="205">
        <v>816</v>
      </c>
    </row>
    <row r="21" spans="2:4" ht="15" customHeight="1" x14ac:dyDescent="0.25">
      <c r="B21" s="80" t="s">
        <v>158</v>
      </c>
      <c r="C21" s="205">
        <v>235642</v>
      </c>
      <c r="D21" s="205">
        <v>91373</v>
      </c>
    </row>
    <row r="22" spans="2:4" ht="15" customHeight="1" x14ac:dyDescent="0.25">
      <c r="B22" s="80" t="s">
        <v>108</v>
      </c>
      <c r="C22" s="205">
        <v>12732</v>
      </c>
      <c r="D22" s="205">
        <v>6907</v>
      </c>
    </row>
    <row r="23" spans="2:4" ht="15" customHeight="1" x14ac:dyDescent="0.25">
      <c r="B23" s="80" t="s">
        <v>113</v>
      </c>
      <c r="C23" s="205">
        <v>6657</v>
      </c>
      <c r="D23" s="205">
        <v>2126</v>
      </c>
    </row>
    <row r="24" spans="2:4" ht="15" customHeight="1" thickBot="1" x14ac:dyDescent="0.3">
      <c r="B24" s="80" t="s">
        <v>4</v>
      </c>
      <c r="C24" s="205">
        <v>217967</v>
      </c>
      <c r="D24" s="205">
        <v>102701</v>
      </c>
    </row>
    <row r="25" spans="2:4" ht="15" customHeight="1" thickBot="1" x14ac:dyDescent="0.4">
      <c r="B25" s="89"/>
      <c r="C25" s="207">
        <v>2986396</v>
      </c>
      <c r="D25" s="207">
        <v>2066981</v>
      </c>
    </row>
    <row r="26" spans="2:4" ht="15" customHeight="1" thickBot="1" x14ac:dyDescent="0.4">
      <c r="B26" s="347" t="s">
        <v>149</v>
      </c>
      <c r="C26" s="218"/>
      <c r="D26" s="218"/>
    </row>
    <row r="27" spans="2:4" ht="15" customHeight="1" x14ac:dyDescent="0.35">
      <c r="B27" s="219" t="s">
        <v>157</v>
      </c>
      <c r="C27" s="220"/>
      <c r="D27" s="220"/>
    </row>
    <row r="28" spans="2:4" ht="15" customHeight="1" x14ac:dyDescent="0.25">
      <c r="B28" s="80" t="s">
        <v>113</v>
      </c>
      <c r="C28" s="205">
        <v>17578</v>
      </c>
      <c r="D28" s="205">
        <v>32173</v>
      </c>
    </row>
    <row r="29" spans="2:4" ht="15" customHeight="1" x14ac:dyDescent="0.25">
      <c r="B29" s="80" t="s">
        <v>112</v>
      </c>
      <c r="C29" s="205">
        <v>365945</v>
      </c>
      <c r="D29" s="205">
        <v>426197</v>
      </c>
    </row>
    <row r="30" spans="2:4" ht="15" customHeight="1" x14ac:dyDescent="0.25">
      <c r="B30" s="80" t="s">
        <v>110</v>
      </c>
      <c r="C30" s="205">
        <v>2371307</v>
      </c>
      <c r="D30" s="205">
        <v>2175500</v>
      </c>
    </row>
    <row r="31" spans="2:4" ht="15" customHeight="1" x14ac:dyDescent="0.25">
      <c r="B31" s="80" t="s">
        <v>125</v>
      </c>
      <c r="C31" s="205">
        <v>826</v>
      </c>
      <c r="D31" s="205">
        <v>127</v>
      </c>
    </row>
    <row r="32" spans="2:4" ht="15" customHeight="1" x14ac:dyDescent="0.25">
      <c r="B32" s="80" t="s">
        <v>107</v>
      </c>
      <c r="C32" s="205">
        <v>42677</v>
      </c>
      <c r="D32" s="205">
        <v>41298</v>
      </c>
    </row>
    <row r="33" spans="2:4" ht="15" customHeight="1" x14ac:dyDescent="0.25">
      <c r="B33" s="80" t="s">
        <v>156</v>
      </c>
      <c r="C33" s="205">
        <v>0</v>
      </c>
      <c r="D33" s="205">
        <v>8700</v>
      </c>
    </row>
    <row r="34" spans="2:4" ht="15" customHeight="1" x14ac:dyDescent="0.25">
      <c r="B34" s="80" t="s">
        <v>144</v>
      </c>
      <c r="C34" s="205">
        <v>2615</v>
      </c>
      <c r="D34" s="205">
        <v>0</v>
      </c>
    </row>
    <row r="35" spans="2:4" ht="15" customHeight="1" thickBot="1" x14ac:dyDescent="0.3">
      <c r="B35" s="80" t="s">
        <v>4</v>
      </c>
      <c r="C35" s="205">
        <v>109226</v>
      </c>
      <c r="D35" s="205">
        <v>61733</v>
      </c>
    </row>
    <row r="36" spans="2:4" ht="15" customHeight="1" thickBot="1" x14ac:dyDescent="0.4">
      <c r="B36" s="89"/>
      <c r="C36" s="207">
        <v>2910174</v>
      </c>
      <c r="D36" s="207">
        <v>2745728</v>
      </c>
    </row>
    <row r="37" spans="2:4" ht="15" customHeight="1" x14ac:dyDescent="0.25">
      <c r="B37" s="80" t="s">
        <v>91</v>
      </c>
      <c r="C37" s="205">
        <v>1596572</v>
      </c>
      <c r="D37" s="205">
        <v>1566341</v>
      </c>
    </row>
    <row r="38" spans="2:4" ht="15" customHeight="1" x14ac:dyDescent="0.25">
      <c r="B38" s="80" t="s">
        <v>155</v>
      </c>
      <c r="C38" s="205">
        <v>11770158</v>
      </c>
      <c r="D38" s="205">
        <v>10242590</v>
      </c>
    </row>
    <row r="39" spans="2:4" ht="15" customHeight="1" thickBot="1" x14ac:dyDescent="0.3">
      <c r="B39" s="80" t="s">
        <v>92</v>
      </c>
      <c r="C39" s="205">
        <v>1626979</v>
      </c>
      <c r="D39" s="205">
        <v>1678233</v>
      </c>
    </row>
    <row r="40" spans="2:4" ht="15" customHeight="1" x14ac:dyDescent="0.35">
      <c r="B40" s="133"/>
      <c r="C40" s="221">
        <v>14993709</v>
      </c>
      <c r="D40" s="221">
        <v>13487164</v>
      </c>
    </row>
    <row r="41" spans="2:4" ht="15" customHeight="1" x14ac:dyDescent="0.35">
      <c r="B41" s="139"/>
      <c r="C41" s="222">
        <v>17903883</v>
      </c>
      <c r="D41" s="222">
        <v>16232892</v>
      </c>
    </row>
    <row r="42" spans="2:4" ht="15" customHeight="1" thickBot="1" x14ac:dyDescent="0.4">
      <c r="B42" s="123" t="s">
        <v>154</v>
      </c>
      <c r="C42" s="126">
        <v>20890279</v>
      </c>
      <c r="D42" s="126">
        <v>18299873</v>
      </c>
    </row>
    <row r="43" spans="2:4" ht="15" customHeight="1" x14ac:dyDescent="0.25">
      <c r="B43" s="223"/>
      <c r="C43" s="9"/>
      <c r="D43" s="9"/>
    </row>
    <row r="44" spans="2:4" ht="15" customHeight="1" thickBot="1" x14ac:dyDescent="0.3">
      <c r="B44" s="214" t="s">
        <v>153</v>
      </c>
      <c r="C44" s="387" t="s">
        <v>306</v>
      </c>
      <c r="D44" s="389"/>
    </row>
    <row r="45" spans="2:4" ht="15" customHeight="1" thickBot="1" x14ac:dyDescent="0.3">
      <c r="B45" s="77" t="s">
        <v>48</v>
      </c>
      <c r="C45" s="224">
        <f>C12</f>
        <v>45291</v>
      </c>
      <c r="D45" s="225">
        <f>D12</f>
        <v>44926</v>
      </c>
    </row>
    <row r="46" spans="2:4" ht="15" customHeight="1" thickBot="1" x14ac:dyDescent="0.4">
      <c r="B46" s="347" t="s">
        <v>152</v>
      </c>
      <c r="C46" s="218"/>
      <c r="D46" s="218"/>
    </row>
    <row r="47" spans="2:4" ht="15" customHeight="1" x14ac:dyDescent="0.25">
      <c r="B47" s="80" t="s">
        <v>147</v>
      </c>
      <c r="C47" s="205">
        <v>75811</v>
      </c>
      <c r="D47" s="205">
        <v>78060</v>
      </c>
    </row>
    <row r="48" spans="2:4" ht="15" customHeight="1" x14ac:dyDescent="0.25">
      <c r="B48" s="80" t="s">
        <v>146</v>
      </c>
      <c r="C48" s="205">
        <v>570815</v>
      </c>
      <c r="D48" s="205">
        <v>88833</v>
      </c>
    </row>
    <row r="49" spans="2:4" ht="15" customHeight="1" x14ac:dyDescent="0.25">
      <c r="B49" s="80" t="s">
        <v>145</v>
      </c>
      <c r="C49" s="205">
        <v>6268</v>
      </c>
      <c r="D49" s="205">
        <v>14124</v>
      </c>
    </row>
    <row r="50" spans="2:4" ht="15" customHeight="1" x14ac:dyDescent="0.25">
      <c r="B50" s="80" t="s">
        <v>144</v>
      </c>
      <c r="C50" s="205">
        <v>25926</v>
      </c>
      <c r="D50" s="205">
        <v>0</v>
      </c>
    </row>
    <row r="51" spans="2:4" ht="15" customHeight="1" x14ac:dyDescent="0.25">
      <c r="B51" s="80" t="s">
        <v>104</v>
      </c>
      <c r="C51" s="205">
        <v>180007</v>
      </c>
      <c r="D51" s="205">
        <v>114962</v>
      </c>
    </row>
    <row r="52" spans="2:4" ht="15" customHeight="1" x14ac:dyDescent="0.25">
      <c r="B52" s="80" t="s">
        <v>103</v>
      </c>
      <c r="C52" s="205">
        <v>115157</v>
      </c>
      <c r="D52" s="205">
        <v>197279</v>
      </c>
    </row>
    <row r="53" spans="2:4" ht="15" customHeight="1" x14ac:dyDescent="0.25">
      <c r="B53" s="80" t="s">
        <v>151</v>
      </c>
      <c r="C53" s="205">
        <v>0</v>
      </c>
      <c r="D53" s="205">
        <v>0</v>
      </c>
    </row>
    <row r="54" spans="2:4" ht="15" customHeight="1" x14ac:dyDescent="0.25">
      <c r="B54" s="80" t="s">
        <v>101</v>
      </c>
      <c r="C54" s="205">
        <v>53071</v>
      </c>
      <c r="D54" s="205">
        <v>63287</v>
      </c>
    </row>
    <row r="55" spans="2:4" ht="15" customHeight="1" x14ac:dyDescent="0.25">
      <c r="B55" s="80" t="s">
        <v>150</v>
      </c>
      <c r="C55" s="205">
        <v>1374021</v>
      </c>
      <c r="D55" s="205">
        <v>611042</v>
      </c>
    </row>
    <row r="56" spans="2:4" ht="15" customHeight="1" x14ac:dyDescent="0.25">
      <c r="B56" s="80" t="s">
        <v>100</v>
      </c>
      <c r="C56" s="205">
        <v>63940</v>
      </c>
      <c r="D56" s="205">
        <v>53810</v>
      </c>
    </row>
    <row r="57" spans="2:4" ht="15" customHeight="1" x14ac:dyDescent="0.25">
      <c r="B57" s="80" t="s">
        <v>99</v>
      </c>
      <c r="C57" s="205">
        <v>731</v>
      </c>
      <c r="D57" s="205">
        <v>823</v>
      </c>
    </row>
    <row r="58" spans="2:4" ht="15" customHeight="1" thickBot="1" x14ac:dyDescent="0.3">
      <c r="B58" s="80" t="s">
        <v>4</v>
      </c>
      <c r="C58" s="205">
        <v>107190</v>
      </c>
      <c r="D58" s="205">
        <v>74319</v>
      </c>
    </row>
    <row r="59" spans="2:4" ht="15" customHeight="1" thickBot="1" x14ac:dyDescent="0.4">
      <c r="B59" s="89"/>
      <c r="C59" s="207">
        <v>2572937</v>
      </c>
      <c r="D59" s="207">
        <v>1296539</v>
      </c>
    </row>
    <row r="60" spans="2:4" ht="15" customHeight="1" thickBot="1" x14ac:dyDescent="0.4">
      <c r="B60" s="347" t="s">
        <v>149</v>
      </c>
      <c r="C60" s="218"/>
      <c r="D60" s="218"/>
    </row>
    <row r="61" spans="2:4" ht="15" customHeight="1" x14ac:dyDescent="0.35">
      <c r="B61" s="219" t="s">
        <v>148</v>
      </c>
      <c r="C61" s="220"/>
      <c r="D61" s="220"/>
    </row>
    <row r="62" spans="2:4" ht="15" customHeight="1" x14ac:dyDescent="0.25">
      <c r="B62" s="80" t="s">
        <v>147</v>
      </c>
      <c r="C62" s="205">
        <v>633914</v>
      </c>
      <c r="D62" s="205">
        <v>2012601</v>
      </c>
    </row>
    <row r="63" spans="2:4" ht="15" customHeight="1" x14ac:dyDescent="0.25">
      <c r="B63" s="80" t="s">
        <v>146</v>
      </c>
      <c r="C63" s="205">
        <v>7959755</v>
      </c>
      <c r="D63" s="205">
        <v>5805235</v>
      </c>
    </row>
    <row r="64" spans="2:4" ht="15" customHeight="1" x14ac:dyDescent="0.25">
      <c r="B64" s="80" t="s">
        <v>145</v>
      </c>
      <c r="C64" s="205">
        <v>22102</v>
      </c>
      <c r="D64" s="205">
        <v>42844</v>
      </c>
    </row>
    <row r="65" spans="2:4" ht="15" customHeight="1" x14ac:dyDescent="0.25">
      <c r="B65" s="80" t="s">
        <v>144</v>
      </c>
      <c r="C65" s="205">
        <v>880</v>
      </c>
      <c r="D65" s="205">
        <v>4117</v>
      </c>
    </row>
    <row r="66" spans="2:4" ht="15" customHeight="1" x14ac:dyDescent="0.25">
      <c r="B66" s="80" t="s">
        <v>104</v>
      </c>
      <c r="C66" s="205">
        <v>1746</v>
      </c>
      <c r="D66" s="205">
        <v>6056</v>
      </c>
    </row>
    <row r="67" spans="2:4" ht="15" customHeight="1" x14ac:dyDescent="0.25">
      <c r="B67" s="80" t="s">
        <v>143</v>
      </c>
      <c r="C67" s="205">
        <v>401059</v>
      </c>
      <c r="D67" s="205">
        <v>154282</v>
      </c>
    </row>
    <row r="68" spans="2:4" ht="15" customHeight="1" x14ac:dyDescent="0.25">
      <c r="B68" s="80" t="s">
        <v>142</v>
      </c>
      <c r="C68" s="205">
        <v>32715</v>
      </c>
      <c r="D68" s="205">
        <v>47011</v>
      </c>
    </row>
    <row r="69" spans="2:4" ht="15" customHeight="1" x14ac:dyDescent="0.25">
      <c r="B69" s="80" t="s">
        <v>125</v>
      </c>
      <c r="C69" s="205">
        <v>887770</v>
      </c>
      <c r="D69" s="205">
        <v>1081435</v>
      </c>
    </row>
    <row r="70" spans="2:4" ht="15" customHeight="1" x14ac:dyDescent="0.25">
      <c r="B70" s="80" t="s">
        <v>101</v>
      </c>
      <c r="C70" s="205">
        <v>38163</v>
      </c>
      <c r="D70" s="205">
        <v>28142</v>
      </c>
    </row>
    <row r="71" spans="2:4" ht="15" customHeight="1" x14ac:dyDescent="0.25">
      <c r="B71" s="80" t="s">
        <v>100</v>
      </c>
      <c r="C71" s="205">
        <v>124951</v>
      </c>
      <c r="D71" s="205">
        <v>135617</v>
      </c>
    </row>
    <row r="72" spans="2:4" ht="15" customHeight="1" x14ac:dyDescent="0.25">
      <c r="B72" s="80" t="s">
        <v>98</v>
      </c>
      <c r="C72" s="205">
        <v>0</v>
      </c>
      <c r="D72" s="205">
        <v>0</v>
      </c>
    </row>
    <row r="73" spans="2:4" ht="15" customHeight="1" x14ac:dyDescent="0.25">
      <c r="B73" s="80" t="s">
        <v>141</v>
      </c>
      <c r="C73" s="205">
        <v>675038</v>
      </c>
      <c r="D73" s="205">
        <v>492633</v>
      </c>
    </row>
    <row r="74" spans="2:4" ht="15" customHeight="1" thickBot="1" x14ac:dyDescent="0.3">
      <c r="B74" s="80" t="s">
        <v>4</v>
      </c>
      <c r="C74" s="205">
        <v>15908</v>
      </c>
      <c r="D74" s="205">
        <v>9757</v>
      </c>
    </row>
    <row r="75" spans="2:4" ht="15" customHeight="1" thickBot="1" x14ac:dyDescent="0.4">
      <c r="B75" s="89"/>
      <c r="C75" s="207">
        <v>10794001</v>
      </c>
      <c r="D75" s="207">
        <v>9819730</v>
      </c>
    </row>
    <row r="76" spans="2:4" ht="15" customHeight="1" thickBot="1" x14ac:dyDescent="0.4">
      <c r="B76" s="347" t="s">
        <v>140</v>
      </c>
      <c r="C76" s="218"/>
      <c r="D76" s="218"/>
    </row>
    <row r="77" spans="2:4" ht="15" customHeight="1" x14ac:dyDescent="0.25">
      <c r="B77" s="80" t="s">
        <v>139</v>
      </c>
      <c r="C77" s="205">
        <v>3590020</v>
      </c>
      <c r="D77" s="205">
        <v>3590020</v>
      </c>
    </row>
    <row r="78" spans="2:4" ht="15" customHeight="1" x14ac:dyDescent="0.25">
      <c r="B78" s="80" t="s">
        <v>138</v>
      </c>
      <c r="C78" s="205">
        <v>666</v>
      </c>
      <c r="D78" s="205">
        <v>666</v>
      </c>
    </row>
    <row r="79" spans="2:4" ht="15" customHeight="1" x14ac:dyDescent="0.25">
      <c r="B79" s="80" t="s">
        <v>137</v>
      </c>
      <c r="C79" s="205">
        <v>2115918</v>
      </c>
      <c r="D79" s="205">
        <v>1431973</v>
      </c>
    </row>
    <row r="80" spans="2:4" ht="15" customHeight="1" x14ac:dyDescent="0.25">
      <c r="B80" s="80" t="s">
        <v>136</v>
      </c>
      <c r="C80" s="205">
        <v>1612737</v>
      </c>
      <c r="D80" s="205">
        <v>1823292</v>
      </c>
    </row>
    <row r="81" spans="2:4" ht="15" customHeight="1" thickBot="1" x14ac:dyDescent="0.3">
      <c r="B81" s="80" t="s">
        <v>135</v>
      </c>
      <c r="C81" s="205">
        <v>-207572</v>
      </c>
      <c r="D81" s="205">
        <v>-21376</v>
      </c>
    </row>
    <row r="82" spans="2:4" ht="15" customHeight="1" thickBot="1" x14ac:dyDescent="0.4">
      <c r="B82" s="89"/>
      <c r="C82" s="207">
        <v>7111769</v>
      </c>
      <c r="D82" s="207">
        <v>6824575</v>
      </c>
    </row>
    <row r="83" spans="2:4" ht="31.5" customHeight="1" thickBot="1" x14ac:dyDescent="0.3">
      <c r="B83" s="80" t="s">
        <v>134</v>
      </c>
      <c r="C83" s="349">
        <v>411572</v>
      </c>
      <c r="D83" s="349">
        <v>359029</v>
      </c>
    </row>
    <row r="84" spans="2:4" ht="15" customHeight="1" x14ac:dyDescent="0.35">
      <c r="B84" s="133"/>
      <c r="C84" s="221">
        <v>7523341</v>
      </c>
      <c r="D84" s="221">
        <v>7183604</v>
      </c>
    </row>
    <row r="85" spans="2:4" ht="15" customHeight="1" thickBot="1" x14ac:dyDescent="0.4">
      <c r="B85" s="123" t="s">
        <v>133</v>
      </c>
      <c r="C85" s="126">
        <v>20890279</v>
      </c>
      <c r="D85" s="126">
        <v>18299873</v>
      </c>
    </row>
    <row r="86" spans="2:4" ht="15" customHeight="1" x14ac:dyDescent="0.25">
      <c r="C86" s="8"/>
      <c r="D86" s="8"/>
    </row>
    <row r="87" spans="2:4" ht="15" customHeight="1" x14ac:dyDescent="0.25">
      <c r="C87" s="8"/>
      <c r="D87" s="8"/>
    </row>
    <row r="88" spans="2:4" ht="15" customHeight="1" x14ac:dyDescent="0.25">
      <c r="C88" s="8"/>
      <c r="D88" s="8"/>
    </row>
    <row r="89" spans="2:4" ht="15" customHeight="1" x14ac:dyDescent="0.25">
      <c r="C89" s="8"/>
      <c r="D89" s="8"/>
    </row>
    <row r="90" spans="2:4" ht="15" customHeight="1" x14ac:dyDescent="0.25">
      <c r="C90" s="8"/>
      <c r="D90" s="8"/>
    </row>
    <row r="91" spans="2:4" ht="15" customHeight="1" x14ac:dyDescent="0.25">
      <c r="C91" s="8"/>
      <c r="D91" s="8"/>
    </row>
    <row r="92" spans="2:4" ht="15" customHeight="1" x14ac:dyDescent="0.25">
      <c r="C92" s="8"/>
      <c r="D92" s="8"/>
    </row>
    <row r="93" spans="2:4" ht="15" customHeight="1" x14ac:dyDescent="0.25"/>
    <row r="94" spans="2:4" ht="15" customHeight="1" x14ac:dyDescent="0.25"/>
    <row r="95" spans="2:4" ht="15" customHeight="1" x14ac:dyDescent="0.25"/>
    <row r="96" spans="2:4" ht="15" customHeight="1" x14ac:dyDescent="0.25"/>
  </sheetData>
  <mergeCells count="2">
    <mergeCell ref="C11:D11"/>
    <mergeCell ref="C44:D44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7D25D-0D7E-4D0A-8E2E-8F10FF2C4D99}">
  <sheetPr>
    <tabColor rgb="FF0099FF"/>
  </sheetPr>
  <dimension ref="A1:CX32"/>
  <sheetViews>
    <sheetView showGridLines="0" zoomScale="70" zoomScaleNormal="70" workbookViewId="0">
      <pane xSplit="2" ySplit="5" topLeftCell="C6" activePane="bottomRight" state="frozen"/>
      <selection activeCell="D3" sqref="D3:D4"/>
      <selection pane="topRight" activeCell="D3" sqref="D3:D4"/>
      <selection pane="bottomLeft" activeCell="D3" sqref="D3:D4"/>
      <selection pane="bottomRight" activeCell="C6" sqref="C6"/>
    </sheetView>
  </sheetViews>
  <sheetFormatPr defaultColWidth="0" defaultRowHeight="0" customHeight="1" zeroHeight="1" x14ac:dyDescent="0.35"/>
  <cols>
    <col min="1" max="1" width="0.90625" style="45" customWidth="1"/>
    <col min="2" max="2" width="32" style="45" customWidth="1"/>
    <col min="3" max="4" width="11" style="46" customWidth="1"/>
    <col min="5" max="5" width="11.36328125" style="46" bestFit="1" customWidth="1"/>
    <col min="6" max="7" width="11" style="46" customWidth="1"/>
    <col min="8" max="8" width="11.36328125" style="46" customWidth="1"/>
    <col min="9" max="9" width="2.81640625" style="46" customWidth="1"/>
    <col min="10" max="11" width="12.1796875" style="46" customWidth="1"/>
    <col min="12" max="12" width="3" style="46" customWidth="1"/>
    <col min="13" max="13" width="48.81640625" style="46" customWidth="1"/>
    <col min="14" max="15" width="11.54296875" style="46" bestFit="1" customWidth="1"/>
    <col min="16" max="16" width="10.36328125" style="45" customWidth="1"/>
    <col min="17" max="17" width="12" style="45" bestFit="1" customWidth="1"/>
    <col min="18" max="18" width="12" style="46" bestFit="1" customWidth="1"/>
    <col min="19" max="19" width="10.36328125" style="46" customWidth="1"/>
    <col min="20" max="20" width="3.54296875" style="46" customWidth="1"/>
    <col min="21" max="22" width="1.08984375" style="46" customWidth="1"/>
    <col min="23" max="23" width="3" style="46" customWidth="1"/>
    <col min="24" max="24" width="48.81640625" style="46" customWidth="1"/>
    <col min="25" max="26" width="11.54296875" style="46" bestFit="1" customWidth="1"/>
    <col min="27" max="27" width="10.36328125" style="45" customWidth="1"/>
    <col min="28" max="28" width="12" style="45" bestFit="1" customWidth="1"/>
    <col min="29" max="29" width="12" style="46" bestFit="1" customWidth="1"/>
    <col min="30" max="30" width="10.36328125" style="46" customWidth="1"/>
    <col min="31" max="31" width="3.54296875" style="46" customWidth="1"/>
    <col min="32" max="33" width="1.453125" style="46" customWidth="1"/>
    <col min="34" max="34" width="3" style="46" customWidth="1"/>
    <col min="35" max="35" width="48.81640625" style="46" customWidth="1"/>
    <col min="36" max="37" width="11.54296875" style="46" bestFit="1" customWidth="1"/>
    <col min="38" max="38" width="10.36328125" style="45" customWidth="1"/>
    <col min="39" max="39" width="12" style="45" bestFit="1" customWidth="1"/>
    <col min="40" max="40" width="12" style="46" bestFit="1" customWidth="1"/>
    <col min="41" max="41" width="10.36328125" style="46" customWidth="1"/>
    <col min="42" max="42" width="3.54296875" style="46" customWidth="1"/>
    <col min="43" max="44" width="1.54296875" style="46" customWidth="1"/>
    <col min="45" max="45" width="3" style="46" customWidth="1"/>
    <col min="46" max="46" width="48.81640625" style="46" customWidth="1"/>
    <col min="47" max="48" width="11.54296875" style="46" bestFit="1" customWidth="1"/>
    <col min="49" max="49" width="10.36328125" style="45" customWidth="1"/>
    <col min="50" max="50" width="12" style="45" bestFit="1" customWidth="1"/>
    <col min="51" max="51" width="12" style="46" bestFit="1" customWidth="1"/>
    <col min="52" max="52" width="10.36328125" style="46" customWidth="1"/>
    <col min="53" max="56" width="0.90625" style="46" customWidth="1"/>
    <col min="57" max="57" width="48.81640625" style="46" customWidth="1"/>
    <col min="58" max="59" width="11.54296875" style="46" bestFit="1" customWidth="1"/>
    <col min="60" max="60" width="11" style="45" bestFit="1" customWidth="1"/>
    <col min="61" max="61" width="12" style="45" bestFit="1" customWidth="1"/>
    <col min="62" max="62" width="12" style="46" bestFit="1" customWidth="1"/>
    <col min="63" max="63" width="11.08984375" style="46" customWidth="1"/>
    <col min="64" max="64" width="1.453125" style="46" customWidth="1"/>
    <col min="65" max="66" width="0.90625" style="46" customWidth="1"/>
    <col min="67" max="67" width="0.90625" style="45" customWidth="1"/>
    <col min="68" max="68" width="45.453125" style="46" bestFit="1" customWidth="1"/>
    <col min="69" max="70" width="11.54296875" style="46" customWidth="1"/>
    <col min="71" max="72" width="11.54296875" style="45" customWidth="1"/>
    <col min="73" max="74" width="11.54296875" style="46" customWidth="1"/>
    <col min="75" max="75" width="3.54296875" style="46" customWidth="1"/>
    <col min="76" max="77" width="11.453125" style="46" customWidth="1"/>
    <col min="78" max="79" width="8.81640625" style="45" customWidth="1"/>
    <col min="80" max="102" width="0" style="45" hidden="1" customWidth="1"/>
    <col min="103" max="16384" width="8.81640625" style="45" hidden="1"/>
  </cols>
  <sheetData>
    <row r="1" spans="1:78" ht="3.5" customHeight="1" thickBot="1" x14ac:dyDescent="0.4"/>
    <row r="2" spans="1:78" ht="15.5" x14ac:dyDescent="0.35">
      <c r="A2" s="47"/>
      <c r="B2" s="48"/>
      <c r="C2" s="49"/>
      <c r="D2" s="49"/>
      <c r="E2" s="49"/>
      <c r="F2" s="50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2"/>
    </row>
    <row r="3" spans="1:78" ht="15.5" x14ac:dyDescent="0.35">
      <c r="A3" s="47"/>
      <c r="B3" s="53"/>
      <c r="C3" s="54" t="s">
        <v>321</v>
      </c>
      <c r="D3" s="55" t="s">
        <v>340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6"/>
    </row>
    <row r="4" spans="1:78" ht="15.5" x14ac:dyDescent="0.35">
      <c r="A4" s="47"/>
      <c r="B4" s="53"/>
      <c r="C4" s="54" t="s">
        <v>322</v>
      </c>
      <c r="D4" s="57" t="s">
        <v>326</v>
      </c>
      <c r="E4" s="58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6"/>
    </row>
    <row r="5" spans="1:78" ht="16" thickBot="1" x14ac:dyDescent="0.4">
      <c r="A5" s="47"/>
      <c r="B5" s="59"/>
      <c r="C5" s="60"/>
      <c r="D5" s="60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2"/>
    </row>
    <row r="6" spans="1:78" ht="15.5" x14ac:dyDescent="0.35"/>
    <row r="7" spans="1:78" ht="15" customHeight="1" x14ac:dyDescent="0.35">
      <c r="B7" s="63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</row>
    <row r="8" spans="1:78" ht="16" thickBot="1" x14ac:dyDescent="0.4">
      <c r="M8" s="102"/>
      <c r="N8" s="102"/>
      <c r="O8" s="102"/>
      <c r="P8" s="102"/>
      <c r="Q8" s="102"/>
      <c r="R8" s="102"/>
      <c r="S8" s="102"/>
      <c r="X8" s="102"/>
      <c r="Y8" s="102"/>
      <c r="Z8" s="102"/>
      <c r="AA8" s="102"/>
      <c r="AB8" s="102"/>
      <c r="AC8" s="102"/>
      <c r="AD8" s="102"/>
      <c r="AI8" s="102"/>
      <c r="AJ8" s="102"/>
      <c r="AK8" s="102"/>
      <c r="AL8" s="102"/>
      <c r="AM8" s="102"/>
      <c r="AN8" s="102"/>
      <c r="AO8" s="102"/>
      <c r="AT8" s="102"/>
      <c r="AU8" s="102"/>
      <c r="AV8" s="102"/>
      <c r="AW8" s="102"/>
      <c r="AX8" s="102"/>
      <c r="AY8" s="102"/>
      <c r="AZ8" s="102"/>
      <c r="BE8" s="102"/>
      <c r="BF8" s="102"/>
      <c r="BG8" s="102"/>
      <c r="BH8" s="102"/>
      <c r="BI8" s="102"/>
      <c r="BJ8" s="102"/>
      <c r="BK8" s="102"/>
    </row>
    <row r="9" spans="1:78" ht="15" customHeight="1" thickBot="1" x14ac:dyDescent="0.4">
      <c r="B9" s="12" t="s">
        <v>62</v>
      </c>
      <c r="C9" s="376" t="s">
        <v>70</v>
      </c>
      <c r="D9" s="377" t="s">
        <v>303</v>
      </c>
      <c r="E9" s="377" t="s">
        <v>19</v>
      </c>
      <c r="F9" s="377" t="s">
        <v>304</v>
      </c>
      <c r="G9" s="377" t="s">
        <v>305</v>
      </c>
      <c r="H9" s="377" t="s">
        <v>19</v>
      </c>
      <c r="I9" s="72"/>
      <c r="J9" s="391" t="s">
        <v>292</v>
      </c>
      <c r="K9" s="391" t="s">
        <v>24</v>
      </c>
      <c r="M9" s="392" t="s">
        <v>76</v>
      </c>
      <c r="N9" s="393"/>
      <c r="O9" s="393"/>
      <c r="P9" s="393"/>
      <c r="Q9" s="393"/>
      <c r="R9" s="393"/>
      <c r="S9" s="394"/>
      <c r="U9" s="72"/>
      <c r="V9" s="72"/>
      <c r="X9" s="392" t="s">
        <v>75</v>
      </c>
      <c r="Y9" s="393"/>
      <c r="Z9" s="393"/>
      <c r="AA9" s="393"/>
      <c r="AB9" s="393"/>
      <c r="AC9" s="393"/>
      <c r="AD9" s="394"/>
      <c r="AF9" s="45"/>
      <c r="AG9" s="45"/>
      <c r="AH9" s="45"/>
      <c r="AI9" s="392" t="s">
        <v>74</v>
      </c>
      <c r="AJ9" s="393"/>
      <c r="AK9" s="393"/>
      <c r="AL9" s="393"/>
      <c r="AM9" s="393"/>
      <c r="AN9" s="393"/>
      <c r="AO9" s="394"/>
      <c r="AQ9" s="45"/>
      <c r="AR9" s="45"/>
      <c r="AT9" s="392" t="s">
        <v>73</v>
      </c>
      <c r="AU9" s="393"/>
      <c r="AV9" s="393"/>
      <c r="AW9" s="393"/>
      <c r="AX9" s="393"/>
      <c r="AY9" s="393"/>
      <c r="AZ9" s="394"/>
      <c r="BB9" s="45"/>
      <c r="BC9" s="45"/>
      <c r="BE9" s="392" t="s">
        <v>72</v>
      </c>
      <c r="BF9" s="393"/>
      <c r="BG9" s="393"/>
      <c r="BH9" s="393"/>
      <c r="BI9" s="393"/>
      <c r="BJ9" s="393"/>
      <c r="BK9" s="394"/>
      <c r="BM9" s="72"/>
      <c r="BN9" s="72"/>
      <c r="BO9" s="72"/>
      <c r="BP9" s="392" t="s">
        <v>315</v>
      </c>
      <c r="BQ9" s="393"/>
      <c r="BR9" s="393"/>
      <c r="BS9" s="393"/>
      <c r="BT9" s="393"/>
      <c r="BU9" s="393"/>
      <c r="BV9" s="394"/>
      <c r="BX9" s="45"/>
      <c r="BY9" s="45"/>
    </row>
    <row r="10" spans="1:78" ht="15" customHeight="1" thickBot="1" x14ac:dyDescent="0.4">
      <c r="B10" s="103" t="s">
        <v>20</v>
      </c>
      <c r="C10" s="13" t="s">
        <v>326</v>
      </c>
      <c r="D10" s="78" t="s">
        <v>327</v>
      </c>
      <c r="E10" s="13" t="s">
        <v>69</v>
      </c>
      <c r="F10" s="13" t="s">
        <v>328</v>
      </c>
      <c r="G10" s="13" t="s">
        <v>329</v>
      </c>
      <c r="H10" s="13" t="s">
        <v>69</v>
      </c>
      <c r="I10" s="72"/>
      <c r="J10" s="391"/>
      <c r="K10" s="391"/>
      <c r="L10" s="45"/>
      <c r="M10" s="12" t="s">
        <v>49</v>
      </c>
      <c r="N10" s="376" t="s">
        <v>326</v>
      </c>
      <c r="O10" s="376" t="s">
        <v>327</v>
      </c>
      <c r="P10" s="376" t="s">
        <v>19</v>
      </c>
      <c r="Q10" s="376">
        <v>2023</v>
      </c>
      <c r="R10" s="376">
        <v>2022</v>
      </c>
      <c r="S10" s="376" t="s">
        <v>19</v>
      </c>
      <c r="U10" s="72"/>
      <c r="V10" s="72"/>
      <c r="W10" s="45"/>
      <c r="X10" s="12" t="s">
        <v>49</v>
      </c>
      <c r="Y10" s="376" t="str">
        <f>N10</f>
        <v>4Q23</v>
      </c>
      <c r="Z10" s="376" t="str">
        <f>O10</f>
        <v>4Q22</v>
      </c>
      <c r="AA10" s="376" t="s">
        <v>19</v>
      </c>
      <c r="AB10" s="376">
        <v>2023</v>
      </c>
      <c r="AC10" s="376">
        <v>2022</v>
      </c>
      <c r="AD10" s="376" t="s">
        <v>19</v>
      </c>
      <c r="AF10" s="45"/>
      <c r="AG10" s="45"/>
      <c r="AH10" s="45"/>
      <c r="AI10" s="12" t="s">
        <v>49</v>
      </c>
      <c r="AJ10" s="376" t="str">
        <f>Y10</f>
        <v>4Q23</v>
      </c>
      <c r="AK10" s="376" t="str">
        <f>Z10</f>
        <v>4Q22</v>
      </c>
      <c r="AL10" s="376" t="s">
        <v>19</v>
      </c>
      <c r="AM10" s="376">
        <v>2023</v>
      </c>
      <c r="AN10" s="376">
        <v>2022</v>
      </c>
      <c r="AO10" s="376" t="s">
        <v>19</v>
      </c>
      <c r="AQ10" s="45"/>
      <c r="AR10" s="45"/>
      <c r="AS10" s="45"/>
      <c r="AT10" s="12" t="s">
        <v>49</v>
      </c>
      <c r="AU10" s="376" t="str">
        <f>AJ10</f>
        <v>4Q23</v>
      </c>
      <c r="AV10" s="376" t="str">
        <f>AK10</f>
        <v>4Q22</v>
      </c>
      <c r="AW10" s="376" t="s">
        <v>19</v>
      </c>
      <c r="AX10" s="376">
        <v>2023</v>
      </c>
      <c r="AY10" s="376">
        <v>2022</v>
      </c>
      <c r="AZ10" s="376" t="s">
        <v>19</v>
      </c>
      <c r="BB10" s="45"/>
      <c r="BC10" s="45"/>
      <c r="BD10" s="45"/>
      <c r="BE10" s="12" t="s">
        <v>49</v>
      </c>
      <c r="BF10" s="376" t="str">
        <f>AU10</f>
        <v>4Q23</v>
      </c>
      <c r="BG10" s="376" t="str">
        <f>AV10</f>
        <v>4Q22</v>
      </c>
      <c r="BH10" s="376" t="s">
        <v>19</v>
      </c>
      <c r="BI10" s="376">
        <v>2023</v>
      </c>
      <c r="BJ10" s="376">
        <v>2022</v>
      </c>
      <c r="BK10" s="376" t="s">
        <v>19</v>
      </c>
      <c r="BM10" s="72"/>
      <c r="BN10" s="72"/>
      <c r="BO10" s="72"/>
      <c r="BP10" s="12" t="s">
        <v>49</v>
      </c>
      <c r="BQ10" s="376" t="str">
        <f>BF10</f>
        <v>4Q23</v>
      </c>
      <c r="BR10" s="376" t="str">
        <f>BG10</f>
        <v>4Q22</v>
      </c>
      <c r="BS10" s="376" t="s">
        <v>19</v>
      </c>
      <c r="BT10" s="376">
        <v>2023</v>
      </c>
      <c r="BU10" s="376">
        <v>2022</v>
      </c>
      <c r="BV10" s="376" t="s">
        <v>19</v>
      </c>
      <c r="BX10" s="45"/>
      <c r="BY10" s="45"/>
    </row>
    <row r="11" spans="1:78" ht="15" customHeight="1" thickBot="1" x14ac:dyDescent="0.4">
      <c r="B11" s="104" t="s">
        <v>68</v>
      </c>
      <c r="C11" s="105">
        <v>826.7299999999999</v>
      </c>
      <c r="D11" s="105">
        <v>634.6930000000001</v>
      </c>
      <c r="E11" s="106">
        <v>0.30256675274502753</v>
      </c>
      <c r="F11" s="105">
        <v>3129.0969999999998</v>
      </c>
      <c r="G11" s="105">
        <v>2464.9850000000001</v>
      </c>
      <c r="H11" s="106">
        <v>0.26941827232214388</v>
      </c>
      <c r="I11" s="72"/>
      <c r="J11" s="105">
        <f t="shared" ref="J11:K18" si="0">C11-D11</f>
        <v>192.03699999999981</v>
      </c>
      <c r="K11" s="105">
        <f t="shared" si="0"/>
        <v>634.39043324725503</v>
      </c>
      <c r="L11" s="45"/>
      <c r="M11" s="103" t="s">
        <v>48</v>
      </c>
      <c r="N11" s="395"/>
      <c r="O11" s="395"/>
      <c r="P11" s="395"/>
      <c r="Q11" s="395"/>
      <c r="R11" s="395"/>
      <c r="S11" s="395"/>
      <c r="U11" s="72"/>
      <c r="V11" s="72"/>
      <c r="W11" s="45"/>
      <c r="X11" s="103" t="s">
        <v>48</v>
      </c>
      <c r="Y11" s="390"/>
      <c r="Z11" s="390"/>
      <c r="AA11" s="390"/>
      <c r="AB11" s="390"/>
      <c r="AC11" s="390"/>
      <c r="AD11" s="390"/>
      <c r="AF11" s="45"/>
      <c r="AG11" s="45"/>
      <c r="AH11" s="45"/>
      <c r="AI11" s="103" t="s">
        <v>48</v>
      </c>
      <c r="AJ11" s="390"/>
      <c r="AK11" s="390"/>
      <c r="AL11" s="390"/>
      <c r="AM11" s="390"/>
      <c r="AN11" s="390"/>
      <c r="AO11" s="390"/>
      <c r="AQ11" s="45"/>
      <c r="AR11" s="45"/>
      <c r="AS11" s="45"/>
      <c r="AT11" s="103" t="s">
        <v>48</v>
      </c>
      <c r="AU11" s="390"/>
      <c r="AV11" s="390"/>
      <c r="AW11" s="390"/>
      <c r="AX11" s="390"/>
      <c r="AY11" s="390"/>
      <c r="AZ11" s="390"/>
      <c r="BB11" s="45"/>
      <c r="BC11" s="45"/>
      <c r="BD11" s="45"/>
      <c r="BE11" s="103" t="s">
        <v>48</v>
      </c>
      <c r="BF11" s="390"/>
      <c r="BG11" s="390"/>
      <c r="BH11" s="390"/>
      <c r="BI11" s="390"/>
      <c r="BJ11" s="390"/>
      <c r="BK11" s="390"/>
      <c r="BM11" s="72"/>
      <c r="BN11" s="72"/>
      <c r="BO11" s="72"/>
      <c r="BP11" s="103" t="s">
        <v>48</v>
      </c>
      <c r="BQ11" s="390"/>
      <c r="BR11" s="390"/>
      <c r="BS11" s="390"/>
      <c r="BT11" s="390"/>
      <c r="BU11" s="390"/>
      <c r="BV11" s="390"/>
      <c r="BX11" s="45"/>
      <c r="BY11" s="45"/>
    </row>
    <row r="12" spans="1:78" ht="23.4" customHeight="1" x14ac:dyDescent="0.35">
      <c r="B12" s="107" t="s">
        <v>67</v>
      </c>
      <c r="C12" s="108">
        <v>129.08901064919991</v>
      </c>
      <c r="D12" s="108">
        <v>108.38581005599998</v>
      </c>
      <c r="E12" s="41">
        <v>0.19101393976299241</v>
      </c>
      <c r="F12" s="108">
        <v>591.83368791969986</v>
      </c>
      <c r="G12" s="108">
        <v>357.7772608775</v>
      </c>
      <c r="H12" s="41">
        <v>0.6541959275671767</v>
      </c>
      <c r="I12" s="72"/>
      <c r="J12" s="108">
        <f t="shared" si="0"/>
        <v>20.703200593199924</v>
      </c>
      <c r="K12" s="108">
        <f t="shared" si="0"/>
        <v>108.19479611623699</v>
      </c>
      <c r="L12" s="45"/>
      <c r="M12" s="109" t="s">
        <v>66</v>
      </c>
      <c r="N12" s="110">
        <v>177134.32305999985</v>
      </c>
      <c r="O12" s="110">
        <v>143869.53969000001</v>
      </c>
      <c r="P12" s="111">
        <v>0.23121491485742207</v>
      </c>
      <c r="Q12" s="110">
        <v>740470.92065999983</v>
      </c>
      <c r="R12" s="110">
        <v>637021.15565999993</v>
      </c>
      <c r="S12" s="111">
        <v>0.16239612151156657</v>
      </c>
      <c r="U12" s="72"/>
      <c r="V12" s="72"/>
      <c r="W12" s="45"/>
      <c r="X12" s="109" t="s">
        <v>66</v>
      </c>
      <c r="Y12" s="110">
        <v>43855.676130000007</v>
      </c>
      <c r="Z12" s="110">
        <v>37499.721109999999</v>
      </c>
      <c r="AA12" s="111">
        <v>0.16949339440034072</v>
      </c>
      <c r="AB12" s="110">
        <v>141746.70761000001</v>
      </c>
      <c r="AC12" s="110">
        <v>128873.44564000001</v>
      </c>
      <c r="AD12" s="111">
        <v>9.989072540172983E-2</v>
      </c>
      <c r="AF12" s="45"/>
      <c r="AG12" s="45"/>
      <c r="AH12" s="45"/>
      <c r="AI12" s="109" t="s">
        <v>66</v>
      </c>
      <c r="AJ12" s="110">
        <v>27284.29501999999</v>
      </c>
      <c r="AK12" s="110">
        <v>26342.788779999999</v>
      </c>
      <c r="AL12" s="111">
        <v>3.5740568239107651E-2</v>
      </c>
      <c r="AM12" s="110">
        <v>107839</v>
      </c>
      <c r="AN12" s="110">
        <v>57698.185740000001</v>
      </c>
      <c r="AO12" s="111">
        <v>0.86901890617401589</v>
      </c>
      <c r="AQ12" s="45"/>
      <c r="AR12" s="45"/>
      <c r="AS12" s="45"/>
      <c r="AT12" s="109" t="s">
        <v>66</v>
      </c>
      <c r="AU12" s="110">
        <v>42129.859639999995</v>
      </c>
      <c r="AV12" s="110">
        <v>36596.383199999997</v>
      </c>
      <c r="AW12" s="111">
        <v>0.15120282268768026</v>
      </c>
      <c r="AX12" s="110">
        <v>161787</v>
      </c>
      <c r="AY12" s="110">
        <v>49041.281989999996</v>
      </c>
      <c r="AZ12" s="111">
        <v>2.2989961402923762</v>
      </c>
      <c r="BB12" s="45"/>
      <c r="BC12" s="45"/>
      <c r="BD12" s="45"/>
      <c r="BE12" s="109" t="s">
        <v>66</v>
      </c>
      <c r="BF12" s="110">
        <v>100683.62857</v>
      </c>
      <c r="BG12" s="110">
        <v>43348.65597</v>
      </c>
      <c r="BH12" s="111">
        <v>1.3226470652211089</v>
      </c>
      <c r="BI12" s="110">
        <v>371071.62096999999</v>
      </c>
      <c r="BJ12" s="110">
        <v>43348.65597</v>
      </c>
      <c r="BK12" s="111">
        <v>7.5601643849535947</v>
      </c>
      <c r="BM12" s="72"/>
      <c r="BN12" s="72"/>
      <c r="BO12" s="72"/>
      <c r="BP12" s="109" t="s">
        <v>66</v>
      </c>
      <c r="BQ12" s="110">
        <v>170097.78323</v>
      </c>
      <c r="BR12" s="110">
        <v>106287.82795000001</v>
      </c>
      <c r="BS12" s="111">
        <v>0.60035054352618356</v>
      </c>
      <c r="BT12" s="110">
        <v>640697.62097000005</v>
      </c>
      <c r="BU12" s="110">
        <v>150088.1237</v>
      </c>
      <c r="BV12" s="111">
        <v>3.2688095844987908</v>
      </c>
      <c r="BX12" s="45"/>
      <c r="BY12" s="45"/>
    </row>
    <row r="13" spans="1:78" ht="15" customHeight="1" x14ac:dyDescent="0.35">
      <c r="B13" s="113" t="s">
        <v>275</v>
      </c>
      <c r="C13" s="28">
        <v>64.615420091399926</v>
      </c>
      <c r="D13" s="28">
        <v>48.317597186399993</v>
      </c>
      <c r="E13" s="30">
        <v>0.33730615456985724</v>
      </c>
      <c r="F13" s="28">
        <v>291.17540219669985</v>
      </c>
      <c r="G13" s="28">
        <v>249.76248821039999</v>
      </c>
      <c r="H13" s="30">
        <v>0.1658091824878587</v>
      </c>
      <c r="I13" s="72"/>
      <c r="J13" s="28">
        <f t="shared" si="0"/>
        <v>16.297822904999933</v>
      </c>
      <c r="K13" s="28">
        <f t="shared" si="0"/>
        <v>47.980291031830134</v>
      </c>
      <c r="L13" s="112"/>
      <c r="M13" s="113" t="s">
        <v>65</v>
      </c>
      <c r="N13" s="114">
        <v>-24759.447709999993</v>
      </c>
      <c r="O13" s="114">
        <v>-23630.544130000009</v>
      </c>
      <c r="P13" s="30">
        <v>4.7773067509130795E-2</v>
      </c>
      <c r="Q13" s="114">
        <v>-95969.567249999993</v>
      </c>
      <c r="R13" s="114">
        <v>-88553.863260000013</v>
      </c>
      <c r="S13" s="30">
        <v>8.3742297817397171E-2</v>
      </c>
      <c r="U13" s="72"/>
      <c r="V13" s="72"/>
      <c r="W13" s="112"/>
      <c r="X13" s="113" t="s">
        <v>65</v>
      </c>
      <c r="Y13" s="114">
        <v>-5081.5180299999993</v>
      </c>
      <c r="Z13" s="114">
        <v>-4575.4929000000011</v>
      </c>
      <c r="AA13" s="30">
        <v>0.11059467057636518</v>
      </c>
      <c r="AB13" s="114">
        <v>-19251.165549999998</v>
      </c>
      <c r="AC13" s="114">
        <v>-16771.808860000001</v>
      </c>
      <c r="AD13" s="30">
        <v>0.14782881862630504</v>
      </c>
      <c r="AF13" s="45"/>
      <c r="AG13" s="45"/>
      <c r="AH13" s="45"/>
      <c r="AI13" s="113" t="s">
        <v>65</v>
      </c>
      <c r="AJ13" s="114">
        <v>-2836.0398299999997</v>
      </c>
      <c r="AK13" s="114">
        <v>-2826.7869199999996</v>
      </c>
      <c r="AL13" s="30">
        <v>3.273295887473493E-3</v>
      </c>
      <c r="AM13" s="114">
        <v>-11551</v>
      </c>
      <c r="AN13" s="114">
        <v>-7167.2694300000003</v>
      </c>
      <c r="AO13" s="30">
        <v>0.6116318931239062</v>
      </c>
      <c r="AQ13" s="45"/>
      <c r="AR13" s="45"/>
      <c r="AS13" s="112"/>
      <c r="AT13" s="113" t="s">
        <v>65</v>
      </c>
      <c r="AU13" s="114">
        <v>-4339.8702299999986</v>
      </c>
      <c r="AV13" s="114">
        <v>-4148.0814800000007</v>
      </c>
      <c r="AW13" s="30">
        <v>4.6235531033975263E-2</v>
      </c>
      <c r="AX13" s="114">
        <v>-16921</v>
      </c>
      <c r="AY13" s="114">
        <v>-7020.42929</v>
      </c>
      <c r="AZ13" s="30">
        <v>1.4102514676848203</v>
      </c>
      <c r="BB13" s="45"/>
      <c r="BC13" s="45"/>
      <c r="BD13" s="112"/>
      <c r="BE13" s="113" t="s">
        <v>65</v>
      </c>
      <c r="BF13" s="114">
        <v>-11143.719119999994</v>
      </c>
      <c r="BG13" s="114">
        <v>-4009.7506700000004</v>
      </c>
      <c r="BH13" s="30">
        <v>1.7791551238770649</v>
      </c>
      <c r="BI13" s="114">
        <v>-40029.437149999998</v>
      </c>
      <c r="BJ13" s="114">
        <v>-4009.7506700000004</v>
      </c>
      <c r="BK13" s="30">
        <v>8.9830239943572341</v>
      </c>
      <c r="BM13" s="72"/>
      <c r="BN13" s="72"/>
      <c r="BO13" s="72"/>
      <c r="BP13" s="113" t="s">
        <v>65</v>
      </c>
      <c r="BQ13" s="114">
        <v>-18319.629179999993</v>
      </c>
      <c r="BR13" s="114">
        <v>-10984.619070000001</v>
      </c>
      <c r="BS13" s="30">
        <v>0.66775279718461755</v>
      </c>
      <c r="BT13" s="114">
        <v>-68501.437149999998</v>
      </c>
      <c r="BU13" s="114">
        <v>-18197.449390000002</v>
      </c>
      <c r="BV13" s="30">
        <v>2.7643427758421693</v>
      </c>
      <c r="BX13" s="45"/>
      <c r="BY13" s="45"/>
    </row>
    <row r="14" spans="1:78" ht="15" customHeight="1" x14ac:dyDescent="0.35">
      <c r="B14" s="113" t="s">
        <v>276</v>
      </c>
      <c r="C14" s="28">
        <v>17.969772877800001</v>
      </c>
      <c r="D14" s="28">
        <v>14.900284164600002</v>
      </c>
      <c r="E14" s="30">
        <v>0.20600202514878663</v>
      </c>
      <c r="F14" s="28">
        <v>55.707741812999998</v>
      </c>
      <c r="G14" s="28">
        <v>49.0959250521</v>
      </c>
      <c r="H14" s="30">
        <v>0.13467139592305499</v>
      </c>
      <c r="I14" s="72"/>
      <c r="J14" s="28">
        <f t="shared" si="0"/>
        <v>3.0694887131999984</v>
      </c>
      <c r="K14" s="28">
        <f t="shared" si="0"/>
        <v>14.694282139451216</v>
      </c>
      <c r="L14" s="45"/>
      <c r="M14" s="107" t="s">
        <v>64</v>
      </c>
      <c r="N14" s="115">
        <v>152374.87534999987</v>
      </c>
      <c r="O14" s="115">
        <v>120238.99556</v>
      </c>
      <c r="P14" s="41">
        <v>0.26726670195746838</v>
      </c>
      <c r="Q14" s="115">
        <v>644501.35340999987</v>
      </c>
      <c r="R14" s="115">
        <v>548467.29239999992</v>
      </c>
      <c r="S14" s="41">
        <v>0.17509532900270353</v>
      </c>
      <c r="U14" s="72"/>
      <c r="V14" s="72"/>
      <c r="W14" s="45"/>
      <c r="X14" s="107" t="s">
        <v>64</v>
      </c>
      <c r="Y14" s="115">
        <v>38774.158100000001</v>
      </c>
      <c r="Z14" s="115">
        <v>32924.228210000001</v>
      </c>
      <c r="AA14" s="41">
        <v>0.17767857313731095</v>
      </c>
      <c r="AB14" s="115">
        <v>122495.54206000001</v>
      </c>
      <c r="AC14" s="115">
        <v>112101.63678</v>
      </c>
      <c r="AD14" s="41">
        <v>9.2718586262911629E-2</v>
      </c>
      <c r="AF14" s="45"/>
      <c r="AG14" s="45"/>
      <c r="AH14" s="45"/>
      <c r="AI14" s="107" t="s">
        <v>64</v>
      </c>
      <c r="AJ14" s="115">
        <v>24448.255189999996</v>
      </c>
      <c r="AK14" s="115">
        <v>23516.00186</v>
      </c>
      <c r="AL14" s="41">
        <v>3.9643360106452974E-2</v>
      </c>
      <c r="AM14" s="115">
        <v>96288</v>
      </c>
      <c r="AN14" s="115">
        <v>50530.916310000001</v>
      </c>
      <c r="AO14" s="41">
        <v>0.90552649806084617</v>
      </c>
      <c r="AQ14" s="45"/>
      <c r="AR14" s="45"/>
      <c r="AS14" s="45"/>
      <c r="AT14" s="107" t="s">
        <v>64</v>
      </c>
      <c r="AU14" s="115">
        <v>37789.989409999995</v>
      </c>
      <c r="AV14" s="115">
        <v>32448.301719999996</v>
      </c>
      <c r="AW14" s="41">
        <v>0.16462148731523807</v>
      </c>
      <c r="AX14" s="115">
        <v>144866</v>
      </c>
      <c r="AY14" s="115">
        <v>42020.852699999996</v>
      </c>
      <c r="AZ14" s="41">
        <v>2.4474788275774331</v>
      </c>
      <c r="BB14" s="45"/>
      <c r="BC14" s="45"/>
      <c r="BD14" s="45"/>
      <c r="BE14" s="107" t="s">
        <v>64</v>
      </c>
      <c r="BF14" s="115">
        <v>89539.909449999977</v>
      </c>
      <c r="BG14" s="115">
        <v>39338.905299999999</v>
      </c>
      <c r="BH14" s="41">
        <v>1.27611594087749</v>
      </c>
      <c r="BI14" s="115">
        <v>331042.18381999998</v>
      </c>
      <c r="BJ14" s="115">
        <v>39338.905299999999</v>
      </c>
      <c r="BK14" s="41">
        <v>7.4151346178918711</v>
      </c>
      <c r="BM14" s="72"/>
      <c r="BN14" s="72"/>
      <c r="BO14" s="72"/>
      <c r="BP14" s="107" t="s">
        <v>64</v>
      </c>
      <c r="BQ14" s="115">
        <v>151778.15404999995</v>
      </c>
      <c r="BR14" s="115">
        <v>95303.208879999991</v>
      </c>
      <c r="BS14" s="41">
        <v>0.59258178012777907</v>
      </c>
      <c r="BT14" s="115">
        <v>572196.18381999992</v>
      </c>
      <c r="BU14" s="115">
        <v>131890.67430999997</v>
      </c>
      <c r="BV14" s="41">
        <v>3.3384127559700856</v>
      </c>
      <c r="BX14" s="45"/>
      <c r="BY14" s="45"/>
    </row>
    <row r="15" spans="1:78" ht="15" customHeight="1" x14ac:dyDescent="0.35">
      <c r="B15" s="113" t="s">
        <v>277</v>
      </c>
      <c r="C15" s="28">
        <v>11.538072069999998</v>
      </c>
      <c r="D15" s="28">
        <v>11.225544844999998</v>
      </c>
      <c r="E15" s="30">
        <v>2.7840717694803452E-2</v>
      </c>
      <c r="F15" s="28">
        <v>45.917499999999997</v>
      </c>
      <c r="G15" s="28">
        <v>23.543695234999998</v>
      </c>
      <c r="H15" s="30">
        <v>0.95030981932433267</v>
      </c>
      <c r="I15" s="72"/>
      <c r="J15" s="28">
        <f t="shared" si="0"/>
        <v>0.31252722500000019</v>
      </c>
      <c r="K15" s="28">
        <f t="shared" si="0"/>
        <v>11.197704127305194</v>
      </c>
      <c r="L15" s="112"/>
      <c r="M15" s="113" t="s">
        <v>63</v>
      </c>
      <c r="N15" s="114">
        <v>-25241.263080000019</v>
      </c>
      <c r="O15" s="114">
        <v>-16592.458320000012</v>
      </c>
      <c r="P15" s="30">
        <v>0.52124914784779164</v>
      </c>
      <c r="Q15" s="114">
        <v>-72842.379640000028</v>
      </c>
      <c r="R15" s="114">
        <v>-49539.885819999996</v>
      </c>
      <c r="S15" s="30">
        <v>0.47037843213180097</v>
      </c>
      <c r="U15" s="72"/>
      <c r="V15" s="72"/>
      <c r="W15" s="112"/>
      <c r="X15" s="113" t="s">
        <v>63</v>
      </c>
      <c r="Y15" s="114">
        <v>-3539.3093200000003</v>
      </c>
      <c r="Z15" s="114">
        <v>-3381.8285300000025</v>
      </c>
      <c r="AA15" s="30">
        <v>4.6566757777041223E-2</v>
      </c>
      <c r="AB15" s="114">
        <v>-13264.675759999998</v>
      </c>
      <c r="AC15" s="114">
        <v>-13964.600889999998</v>
      </c>
      <c r="AD15" s="30">
        <v>-5.0121384457268214E-2</v>
      </c>
      <c r="AF15" s="45"/>
      <c r="AG15" s="45"/>
      <c r="AH15" s="45"/>
      <c r="AI15" s="113" t="s">
        <v>63</v>
      </c>
      <c r="AJ15" s="114">
        <v>-1372.1110500000013</v>
      </c>
      <c r="AK15" s="114">
        <v>-1064.9121700000005</v>
      </c>
      <c r="AL15" s="30">
        <v>0.28847344283801424</v>
      </c>
      <c r="AM15" s="114">
        <v>-4453</v>
      </c>
      <c r="AN15" s="114">
        <v>-3443.5258399999998</v>
      </c>
      <c r="AO15" s="30">
        <v>0.29315132422528878</v>
      </c>
      <c r="AQ15" s="45"/>
      <c r="AR15" s="45"/>
      <c r="AS15" s="112"/>
      <c r="AT15" s="113" t="s">
        <v>63</v>
      </c>
      <c r="AU15" s="114">
        <v>-2407.5558100000017</v>
      </c>
      <c r="AV15" s="114">
        <v>-1811.6823800000006</v>
      </c>
      <c r="AW15" s="30">
        <v>0.32890612426224553</v>
      </c>
      <c r="AX15" s="114">
        <v>-7753</v>
      </c>
      <c r="AY15" s="114">
        <v>-4258.6922599999998</v>
      </c>
      <c r="AZ15" s="30">
        <v>0.82051191461296158</v>
      </c>
      <c r="BB15" s="45"/>
      <c r="BC15" s="45"/>
      <c r="BD15" s="112"/>
      <c r="BE15" s="113" t="s">
        <v>63</v>
      </c>
      <c r="BF15" s="114">
        <v>-5698.2909299999956</v>
      </c>
      <c r="BG15" s="114">
        <v>-2090.7569199999998</v>
      </c>
      <c r="BH15" s="30">
        <v>1.7254679276632485</v>
      </c>
      <c r="BI15" s="114">
        <v>-20798.350099999996</v>
      </c>
      <c r="BJ15" s="114">
        <v>-6350.7609800000009</v>
      </c>
      <c r="BK15" s="30">
        <v>2.2749382578715776</v>
      </c>
      <c r="BM15" s="72"/>
      <c r="BN15" s="72"/>
      <c r="BO15" s="72"/>
      <c r="BP15" s="113" t="s">
        <v>63</v>
      </c>
      <c r="BQ15" s="114">
        <v>-9477.9577899999986</v>
      </c>
      <c r="BR15" s="114">
        <v>-4967.3514700000014</v>
      </c>
      <c r="BS15" s="30">
        <v>0.90805056723719124</v>
      </c>
      <c r="BT15" s="114">
        <v>-33004.350099999996</v>
      </c>
      <c r="BU15" s="114">
        <v>-14052.979080000001</v>
      </c>
      <c r="BV15" s="30">
        <v>1.3485660878106134</v>
      </c>
      <c r="BX15" s="45"/>
      <c r="BY15" s="45"/>
    </row>
    <row r="16" spans="1:78" ht="15" customHeight="1" x14ac:dyDescent="0.35">
      <c r="B16" s="113" t="s">
        <v>278</v>
      </c>
      <c r="C16" s="28">
        <v>17.691216799999999</v>
      </c>
      <c r="D16" s="28">
        <v>15.318309669999998</v>
      </c>
      <c r="E16" s="30">
        <v>0.15490659094372528</v>
      </c>
      <c r="F16" s="28">
        <v>68.5565</v>
      </c>
      <c r="G16" s="28">
        <v>18.881080220000001</v>
      </c>
      <c r="H16" s="30">
        <v>2.630962805156706</v>
      </c>
      <c r="I16" s="72"/>
      <c r="J16" s="28">
        <f>C16-D16</f>
        <v>2.3729071300000015</v>
      </c>
      <c r="K16" s="28">
        <f t="shared" si="0"/>
        <v>15.163403079056273</v>
      </c>
      <c r="L16" s="45"/>
      <c r="M16" s="113" t="s">
        <v>41</v>
      </c>
      <c r="N16" s="114">
        <v>3617.9086400000087</v>
      </c>
      <c r="O16" s="114">
        <v>-37563.728639999987</v>
      </c>
      <c r="P16" s="30" t="s">
        <v>274</v>
      </c>
      <c r="Q16" s="114">
        <v>-109026.08532</v>
      </c>
      <c r="R16" s="114">
        <v>-150335.04480999999</v>
      </c>
      <c r="S16" s="30">
        <v>-0.27477930739441403</v>
      </c>
      <c r="U16" s="72"/>
      <c r="V16" s="72"/>
      <c r="W16" s="45"/>
      <c r="X16" s="113" t="s">
        <v>41</v>
      </c>
      <c r="Y16" s="114">
        <v>-6355.1198300000033</v>
      </c>
      <c r="Z16" s="114">
        <v>-6386.0799000000006</v>
      </c>
      <c r="AA16" s="30">
        <v>-4.8480555340369991E-3</v>
      </c>
      <c r="AB16" s="114">
        <v>-25408.915820000002</v>
      </c>
      <c r="AC16" s="114">
        <v>-25822.677439999999</v>
      </c>
      <c r="AD16" s="30">
        <v>-1.6023188182611503E-2</v>
      </c>
      <c r="AF16" s="45"/>
      <c r="AG16" s="45"/>
      <c r="AH16" s="45"/>
      <c r="AI16" s="113" t="s">
        <v>41</v>
      </c>
      <c r="AJ16" s="114">
        <v>-2719.4717099999989</v>
      </c>
      <c r="AK16" s="114">
        <v>-2734.6568799999986</v>
      </c>
      <c r="AL16" s="30">
        <v>-5.5528611691861851E-3</v>
      </c>
      <c r="AM16" s="114">
        <v>-10850</v>
      </c>
      <c r="AN16" s="114">
        <v>-5512.8802299999988</v>
      </c>
      <c r="AO16" s="30">
        <v>0.96811821540334875</v>
      </c>
      <c r="AQ16" s="45"/>
      <c r="AR16" s="45"/>
      <c r="AS16" s="45"/>
      <c r="AT16" s="113" t="s">
        <v>41</v>
      </c>
      <c r="AU16" s="114">
        <v>-4615.4136999999992</v>
      </c>
      <c r="AV16" s="114">
        <v>-4595.5378200000014</v>
      </c>
      <c r="AW16" s="30">
        <v>4.325038935268255E-3</v>
      </c>
      <c r="AX16" s="114">
        <v>-18410</v>
      </c>
      <c r="AY16" s="114">
        <v>-6231.9240200000013</v>
      </c>
      <c r="AZ16" s="30">
        <v>1.954143847215903</v>
      </c>
      <c r="BB16" s="45"/>
      <c r="BC16" s="45"/>
      <c r="BD16" s="45"/>
      <c r="BE16" s="113" t="s">
        <v>41</v>
      </c>
      <c r="BF16" s="114">
        <v>-14362.319400000004</v>
      </c>
      <c r="BG16" s="114">
        <v>-57.856409999999997</v>
      </c>
      <c r="BH16" s="30">
        <v>247.24076364226548</v>
      </c>
      <c r="BI16" s="114">
        <v>-34933.456290000002</v>
      </c>
      <c r="BJ16" s="114">
        <v>-150.54358999999999</v>
      </c>
      <c r="BK16" s="30">
        <v>231.04877929375806</v>
      </c>
      <c r="BM16" s="72"/>
      <c r="BN16" s="72"/>
      <c r="BO16" s="72"/>
      <c r="BP16" s="113" t="s">
        <v>41</v>
      </c>
      <c r="BQ16" s="114">
        <v>-21697.204810000003</v>
      </c>
      <c r="BR16" s="114">
        <v>-7388.0511100000003</v>
      </c>
      <c r="BS16" s="30">
        <v>1.9367967934915926</v>
      </c>
      <c r="BT16" s="114">
        <v>-64193.456290000002</v>
      </c>
      <c r="BU16" s="114">
        <v>-11895.34784</v>
      </c>
      <c r="BV16" s="30">
        <v>4.3965177944724987</v>
      </c>
      <c r="BX16" s="45"/>
      <c r="BY16" s="45"/>
    </row>
    <row r="17" spans="2:77" ht="15" customHeight="1" thickBot="1" x14ac:dyDescent="0.4">
      <c r="B17" s="113" t="s">
        <v>279</v>
      </c>
      <c r="C17" s="28">
        <v>17.274528809999989</v>
      </c>
      <c r="D17" s="28">
        <v>18.624074189999998</v>
      </c>
      <c r="E17" s="30">
        <v>-7.2462414304848122E-2</v>
      </c>
      <c r="F17" s="28">
        <v>130.47654391</v>
      </c>
      <c r="G17" s="28">
        <v>16.494072160000002</v>
      </c>
      <c r="H17" s="30">
        <v>6.9105112821332524</v>
      </c>
      <c r="I17" s="72"/>
      <c r="J17" s="28">
        <f>C17-D17</f>
        <v>-1.3495453800000092</v>
      </c>
      <c r="K17" s="28" t="s">
        <v>274</v>
      </c>
      <c r="L17" s="45"/>
      <c r="M17" s="116" t="s">
        <v>62</v>
      </c>
      <c r="N17" s="117">
        <v>126696.90213999985</v>
      </c>
      <c r="O17" s="117">
        <v>94740.386639999982</v>
      </c>
      <c r="P17" s="118">
        <v>0.33730615456985724</v>
      </c>
      <c r="Q17" s="117">
        <v>570932.16116999974</v>
      </c>
      <c r="R17" s="117">
        <v>489730.36903999996</v>
      </c>
      <c r="S17" s="118">
        <v>0.1658091824878587</v>
      </c>
      <c r="U17" s="72"/>
      <c r="V17" s="72"/>
      <c r="W17" s="45"/>
      <c r="X17" s="116" t="s">
        <v>62</v>
      </c>
      <c r="Y17" s="117">
        <v>35234.84878</v>
      </c>
      <c r="Z17" s="117">
        <v>29216.243460000002</v>
      </c>
      <c r="AA17" s="118">
        <v>0.20600202514878685</v>
      </c>
      <c r="AB17" s="117">
        <v>109230.86629999999</v>
      </c>
      <c r="AC17" s="117">
        <v>96266.519709999993</v>
      </c>
      <c r="AD17" s="118">
        <v>0.13467139592305521</v>
      </c>
      <c r="AF17" s="45"/>
      <c r="AG17" s="45"/>
      <c r="AH17" s="45"/>
      <c r="AI17" s="116" t="s">
        <v>62</v>
      </c>
      <c r="AJ17" s="117">
        <v>23076.144139999997</v>
      </c>
      <c r="AK17" s="117">
        <v>22451.089689999997</v>
      </c>
      <c r="AL17" s="118">
        <v>2.784071769480323E-2</v>
      </c>
      <c r="AM17" s="117">
        <v>91835</v>
      </c>
      <c r="AN17" s="117">
        <v>47087.390469999998</v>
      </c>
      <c r="AO17" s="118">
        <v>0.95030981932433267</v>
      </c>
      <c r="AQ17" s="45"/>
      <c r="AR17" s="45"/>
      <c r="AS17" s="45"/>
      <c r="AT17" s="116" t="s">
        <v>62</v>
      </c>
      <c r="AU17" s="117">
        <v>35382.433599999997</v>
      </c>
      <c r="AV17" s="117">
        <v>30636.619339999997</v>
      </c>
      <c r="AW17" s="118">
        <v>0.15490659094372528</v>
      </c>
      <c r="AX17" s="117">
        <v>137113</v>
      </c>
      <c r="AY17" s="117">
        <v>37762.16044</v>
      </c>
      <c r="AZ17" s="118">
        <v>2.6309628051567064</v>
      </c>
      <c r="BB17" s="45"/>
      <c r="BC17" s="45"/>
      <c r="BD17" s="45"/>
      <c r="BE17" s="116" t="s">
        <v>62</v>
      </c>
      <c r="BF17" s="117">
        <v>34549.057619999978</v>
      </c>
      <c r="BG17" s="117">
        <v>37248.148379999999</v>
      </c>
      <c r="BH17" s="118">
        <v>-7.2462414304848233E-2</v>
      </c>
      <c r="BI17" s="117">
        <v>260953.08781999999</v>
      </c>
      <c r="BJ17" s="117">
        <v>32988.144320000007</v>
      </c>
      <c r="BK17" s="118">
        <v>6.9105112821332515</v>
      </c>
      <c r="BM17" s="72"/>
      <c r="BN17" s="72"/>
      <c r="BO17" s="72"/>
      <c r="BP17" s="116" t="s">
        <v>62</v>
      </c>
      <c r="BQ17" s="117">
        <v>93007.635359999971</v>
      </c>
      <c r="BR17" s="117">
        <v>90335.857409999997</v>
      </c>
      <c r="BS17" s="118">
        <v>2.9576051266926973E-2</v>
      </c>
      <c r="BT17" s="117">
        <v>489901.08782000002</v>
      </c>
      <c r="BU17" s="117">
        <v>117837.69523</v>
      </c>
      <c r="BV17" s="118">
        <v>3.1574225197106314</v>
      </c>
      <c r="BX17" s="45"/>
      <c r="BY17" s="45"/>
    </row>
    <row r="18" spans="2:77" ht="15" customHeight="1" thickBot="1" x14ac:dyDescent="0.4">
      <c r="B18" s="89" t="s">
        <v>50</v>
      </c>
      <c r="C18" s="90">
        <v>955.81901064919975</v>
      </c>
      <c r="D18" s="90">
        <v>743.07881005600007</v>
      </c>
      <c r="E18" s="119">
        <v>0.28629560917928365</v>
      </c>
      <c r="F18" s="90">
        <v>3720.9306879196997</v>
      </c>
      <c r="G18" s="90">
        <v>2822.7622608775</v>
      </c>
      <c r="H18" s="119">
        <v>0.31818776929623183</v>
      </c>
      <c r="I18" s="72"/>
      <c r="J18" s="90">
        <f>SUM(J11:J12)</f>
        <v>212.74020059319975</v>
      </c>
      <c r="K18" s="90">
        <f t="shared" si="0"/>
        <v>742.79251444682075</v>
      </c>
      <c r="L18" s="112"/>
      <c r="M18" s="107" t="s">
        <v>61</v>
      </c>
      <c r="N18" s="115">
        <v>130751.52090999986</v>
      </c>
      <c r="O18" s="115">
        <v>66082.808599999989</v>
      </c>
      <c r="P18" s="41">
        <v>0.97860114725813707</v>
      </c>
      <c r="Q18" s="115">
        <v>462632.88844999979</v>
      </c>
      <c r="R18" s="115">
        <v>348592.36176999996</v>
      </c>
      <c r="S18" s="41">
        <v>0.32714579889516737</v>
      </c>
      <c r="U18" s="72"/>
      <c r="V18" s="72"/>
      <c r="W18" s="112"/>
      <c r="X18" s="107" t="s">
        <v>61</v>
      </c>
      <c r="Y18" s="115">
        <v>28879.728949999997</v>
      </c>
      <c r="Z18" s="115">
        <v>23156.319779999998</v>
      </c>
      <c r="AA18" s="41">
        <v>0.24716402366075796</v>
      </c>
      <c r="AB18" s="115">
        <v>83821.95048</v>
      </c>
      <c r="AC18" s="115">
        <v>72314.35845</v>
      </c>
      <c r="AD18" s="41">
        <v>0.15913287867936554</v>
      </c>
      <c r="AF18" s="45"/>
      <c r="AG18" s="45"/>
      <c r="AH18" s="45"/>
      <c r="AI18" s="107" t="s">
        <v>61</v>
      </c>
      <c r="AJ18" s="115">
        <v>20356.672429999999</v>
      </c>
      <c r="AK18" s="115">
        <v>19716.432810000002</v>
      </c>
      <c r="AL18" s="41">
        <v>3.2472386164868139E-2</v>
      </c>
      <c r="AM18" s="115">
        <v>80985</v>
      </c>
      <c r="AN18" s="115">
        <v>41574.510240000003</v>
      </c>
      <c r="AO18" s="41">
        <v>0.9479483830956128</v>
      </c>
      <c r="AQ18" s="45"/>
      <c r="AR18" s="45"/>
      <c r="AS18" s="112"/>
      <c r="AT18" s="107" t="s">
        <v>61</v>
      </c>
      <c r="AU18" s="115">
        <v>30767.019899999992</v>
      </c>
      <c r="AV18" s="115">
        <v>26041.081519999992</v>
      </c>
      <c r="AW18" s="41">
        <v>0.18148011158332267</v>
      </c>
      <c r="AX18" s="115">
        <v>118703</v>
      </c>
      <c r="AY18" s="115">
        <v>31530.23641999999</v>
      </c>
      <c r="AZ18" s="41">
        <v>2.7647354881457638</v>
      </c>
      <c r="BB18" s="45"/>
      <c r="BC18" s="45"/>
      <c r="BD18" s="112"/>
      <c r="BE18" s="107" t="s">
        <v>61</v>
      </c>
      <c r="BF18" s="115">
        <v>69479.299119999981</v>
      </c>
      <c r="BG18" s="115">
        <v>37190.291969999998</v>
      </c>
      <c r="BH18" s="41">
        <v>0.86821063884215555</v>
      </c>
      <c r="BI18" s="115">
        <v>275310.37742999999</v>
      </c>
      <c r="BJ18" s="115">
        <v>32837.600729999998</v>
      </c>
      <c r="BK18" s="41">
        <v>7.3839979569055441</v>
      </c>
      <c r="BM18" s="72"/>
      <c r="BN18" s="72"/>
      <c r="BO18" s="72"/>
      <c r="BP18" s="107" t="s">
        <v>61</v>
      </c>
      <c r="BQ18" s="115">
        <v>120602.99144999997</v>
      </c>
      <c r="BR18" s="115">
        <v>82947.806299999997</v>
      </c>
      <c r="BS18" s="41">
        <v>0.45396239912374847</v>
      </c>
      <c r="BT18" s="115">
        <v>474998.37742999999</v>
      </c>
      <c r="BU18" s="115">
        <v>105942.34738999998</v>
      </c>
      <c r="BV18" s="41">
        <v>3.4835553405420923</v>
      </c>
      <c r="BX18" s="45"/>
      <c r="BY18" s="45"/>
    </row>
    <row r="19" spans="2:77" ht="15" customHeight="1" x14ac:dyDescent="0.35"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3" t="s">
        <v>60</v>
      </c>
      <c r="N19" s="114">
        <v>-18387.944939999987</v>
      </c>
      <c r="O19" s="114">
        <v>-18601.591979999954</v>
      </c>
      <c r="P19" s="30">
        <v>-1.1485416959455708E-2</v>
      </c>
      <c r="Q19" s="114">
        <v>-111083.87515000001</v>
      </c>
      <c r="R19" s="114">
        <v>-107693.95645999996</v>
      </c>
      <c r="S19" s="30">
        <v>3.1477334489601994E-2</v>
      </c>
      <c r="U19" s="72"/>
      <c r="V19" s="72"/>
      <c r="W19" s="112"/>
      <c r="X19" s="113" t="s">
        <v>60</v>
      </c>
      <c r="Y19" s="114">
        <v>-558.50981999999749</v>
      </c>
      <c r="Z19" s="114">
        <v>-1116.4269299999996</v>
      </c>
      <c r="AA19" s="30">
        <v>-0.49973455047344861</v>
      </c>
      <c r="AB19" s="114">
        <v>-4759.3832199999979</v>
      </c>
      <c r="AC19" s="114">
        <v>-5576.9243299999998</v>
      </c>
      <c r="AD19" s="30">
        <v>-0.14659354540677472</v>
      </c>
      <c r="AF19" s="45"/>
      <c r="AG19" s="45"/>
      <c r="AH19" s="45"/>
      <c r="AI19" s="113" t="s">
        <v>60</v>
      </c>
      <c r="AJ19" s="114">
        <v>701.90446000000065</v>
      </c>
      <c r="AK19" s="114">
        <v>1619.0272800000002</v>
      </c>
      <c r="AL19" s="30">
        <v>-0.56646532849032627</v>
      </c>
      <c r="AM19" s="114">
        <v>4359</v>
      </c>
      <c r="AN19" s="114">
        <v>4593.4532100000006</v>
      </c>
      <c r="AO19" s="30">
        <v>-5.104073107560847E-2</v>
      </c>
      <c r="AQ19" s="45"/>
      <c r="AR19" s="45"/>
      <c r="AS19" s="112"/>
      <c r="AT19" s="113" t="s">
        <v>60</v>
      </c>
      <c r="AU19" s="114">
        <v>1353.3096299999997</v>
      </c>
      <c r="AV19" s="114">
        <v>588.00541999999996</v>
      </c>
      <c r="AW19" s="30">
        <v>1.301525775051529</v>
      </c>
      <c r="AX19" s="114">
        <v>6692</v>
      </c>
      <c r="AY19" s="114">
        <v>2240.6980400000002</v>
      </c>
      <c r="AZ19" s="30">
        <v>1.9865693103386652</v>
      </c>
      <c r="BB19" s="45"/>
      <c r="BC19" s="45"/>
      <c r="BD19" s="112"/>
      <c r="BE19" s="113" t="s">
        <v>60</v>
      </c>
      <c r="BF19" s="114">
        <v>-40930.313000000024</v>
      </c>
      <c r="BG19" s="114">
        <v>-50799.895439999993</v>
      </c>
      <c r="BH19" s="30">
        <v>-0.19428351878513184</v>
      </c>
      <c r="BI19" s="114">
        <v>-195315.02523999999</v>
      </c>
      <c r="BJ19" s="114">
        <v>-225800.02101</v>
      </c>
      <c r="BK19" s="30">
        <v>-0.13500882610037457</v>
      </c>
      <c r="BM19" s="72"/>
      <c r="BN19" s="72"/>
      <c r="BO19" s="72"/>
      <c r="BP19" s="113" t="s">
        <v>60</v>
      </c>
      <c r="BQ19" s="114">
        <v>-38875.098910000022</v>
      </c>
      <c r="BR19" s="114">
        <v>-48592.86273999999</v>
      </c>
      <c r="BS19" s="30">
        <v>-0.19998335726782845</v>
      </c>
      <c r="BT19" s="114">
        <v>-184264.02523999999</v>
      </c>
      <c r="BU19" s="114">
        <v>-218965.86976</v>
      </c>
      <c r="BV19" s="30">
        <v>-0.158480609594707</v>
      </c>
      <c r="BX19" s="45"/>
      <c r="BY19" s="45"/>
    </row>
    <row r="20" spans="2:77" ht="15" customHeight="1" thickBot="1" x14ac:dyDescent="0.4">
      <c r="L20" s="45"/>
      <c r="M20" s="113" t="s">
        <v>59</v>
      </c>
      <c r="N20" s="114">
        <v>-436.71013000000136</v>
      </c>
      <c r="O20" s="114">
        <v>-8906.150599999999</v>
      </c>
      <c r="P20" s="30">
        <v>-0.95096533287905538</v>
      </c>
      <c r="Q20" s="114">
        <v>-726.81260000000066</v>
      </c>
      <c r="R20" s="114">
        <v>-9197.0375399999994</v>
      </c>
      <c r="S20" s="30">
        <v>-0.9209731832844078</v>
      </c>
      <c r="U20" s="72"/>
      <c r="V20" s="72"/>
      <c r="W20" s="45"/>
      <c r="X20" s="113" t="s">
        <v>59</v>
      </c>
      <c r="Y20" s="114">
        <v>0</v>
      </c>
      <c r="Z20" s="114">
        <v>-326.15621999999985</v>
      </c>
      <c r="AA20" s="30">
        <v>-1</v>
      </c>
      <c r="AB20" s="114">
        <v>0</v>
      </c>
      <c r="AC20" s="114">
        <v>-1870.5161799999998</v>
      </c>
      <c r="AD20" s="30">
        <v>-1</v>
      </c>
      <c r="AF20" s="45"/>
      <c r="AG20" s="45"/>
      <c r="AH20" s="45"/>
      <c r="AI20" s="113" t="s">
        <v>59</v>
      </c>
      <c r="AJ20" s="114">
        <v>0</v>
      </c>
      <c r="AK20" s="114">
        <v>0</v>
      </c>
      <c r="AL20" s="30" t="s">
        <v>71</v>
      </c>
      <c r="AM20" s="114">
        <v>0</v>
      </c>
      <c r="AN20" s="114">
        <v>0</v>
      </c>
      <c r="AO20" s="30" t="s">
        <v>71</v>
      </c>
      <c r="AQ20" s="45"/>
      <c r="AR20" s="45"/>
      <c r="AS20" s="45"/>
      <c r="AT20" s="113" t="s">
        <v>59</v>
      </c>
      <c r="AU20" s="114">
        <v>0</v>
      </c>
      <c r="AV20" s="114">
        <v>0</v>
      </c>
      <c r="AW20" s="30" t="s">
        <v>71</v>
      </c>
      <c r="AX20" s="114">
        <v>0</v>
      </c>
      <c r="AY20" s="114">
        <v>0</v>
      </c>
      <c r="AZ20" s="30" t="s">
        <v>71</v>
      </c>
      <c r="BB20" s="45"/>
      <c r="BC20" s="45"/>
      <c r="BD20" s="45"/>
      <c r="BE20" s="113" t="s">
        <v>59</v>
      </c>
      <c r="BF20" s="114">
        <v>-49292.560900000004</v>
      </c>
      <c r="BG20" s="114">
        <v>0</v>
      </c>
      <c r="BH20" s="30" t="s">
        <v>71</v>
      </c>
      <c r="BI20" s="114">
        <v>-49290.745900000002</v>
      </c>
      <c r="BJ20" s="114">
        <v>0</v>
      </c>
      <c r="BK20" s="30" t="s">
        <v>71</v>
      </c>
      <c r="BM20" s="72"/>
      <c r="BN20" s="72"/>
      <c r="BO20" s="72"/>
      <c r="BP20" s="113" t="s">
        <v>59</v>
      </c>
      <c r="BQ20" s="114">
        <v>-49292.560900000004</v>
      </c>
      <c r="BR20" s="114">
        <v>0</v>
      </c>
      <c r="BS20" s="30" t="s">
        <v>71</v>
      </c>
      <c r="BT20" s="114">
        <v>-49290.745900000002</v>
      </c>
      <c r="BU20" s="114">
        <v>0</v>
      </c>
      <c r="BV20" s="30" t="s">
        <v>71</v>
      </c>
      <c r="BX20" s="45"/>
      <c r="BY20" s="45"/>
    </row>
    <row r="21" spans="2:77" ht="15" customHeight="1" thickBot="1" x14ac:dyDescent="0.4">
      <c r="B21" s="12" t="s">
        <v>33</v>
      </c>
      <c r="C21" s="381" t="s">
        <v>21</v>
      </c>
      <c r="D21" s="382" t="s">
        <v>327</v>
      </c>
      <c r="E21" s="382" t="s">
        <v>19</v>
      </c>
      <c r="F21" s="382" t="s">
        <v>328</v>
      </c>
      <c r="G21" s="382" t="s">
        <v>329</v>
      </c>
      <c r="H21" s="383" t="s">
        <v>19</v>
      </c>
      <c r="J21" s="391" t="s">
        <v>292</v>
      </c>
      <c r="K21" s="391" t="s">
        <v>24</v>
      </c>
      <c r="L21" s="45"/>
      <c r="M21" s="107" t="s">
        <v>58</v>
      </c>
      <c r="N21" s="115">
        <v>111926.86583999987</v>
      </c>
      <c r="O21" s="115">
        <v>38575.066020000035</v>
      </c>
      <c r="P21" s="41">
        <v>1.9015340059811976</v>
      </c>
      <c r="Q21" s="115">
        <v>350822.20069999981</v>
      </c>
      <c r="R21" s="115">
        <v>231701.36777000001</v>
      </c>
      <c r="S21" s="41">
        <v>0.51411363720669079</v>
      </c>
      <c r="U21" s="72"/>
      <c r="V21" s="72"/>
      <c r="W21" s="45"/>
      <c r="X21" s="107" t="s">
        <v>58</v>
      </c>
      <c r="Y21" s="115">
        <v>28321.219129999998</v>
      </c>
      <c r="Z21" s="115">
        <v>21713.736629999999</v>
      </c>
      <c r="AA21" s="41">
        <v>0.30429965199407505</v>
      </c>
      <c r="AB21" s="115">
        <v>79062.567259999996</v>
      </c>
      <c r="AC21" s="115">
        <v>64866.917939999992</v>
      </c>
      <c r="AD21" s="41">
        <v>0.21884266696824661</v>
      </c>
      <c r="AF21" s="45"/>
      <c r="AG21" s="45"/>
      <c r="AH21" s="45"/>
      <c r="AI21" s="107" t="s">
        <v>58</v>
      </c>
      <c r="AJ21" s="115">
        <v>21058.57689</v>
      </c>
      <c r="AK21" s="115">
        <v>21335.46009</v>
      </c>
      <c r="AL21" s="41">
        <v>-1.297760624012867E-2</v>
      </c>
      <c r="AM21" s="115">
        <v>85344</v>
      </c>
      <c r="AN21" s="115">
        <v>46167.963450000003</v>
      </c>
      <c r="AO21" s="41">
        <v>0.84855457383186761</v>
      </c>
      <c r="AQ21" s="45"/>
      <c r="AR21" s="45"/>
      <c r="AS21" s="45"/>
      <c r="AT21" s="107" t="s">
        <v>58</v>
      </c>
      <c r="AU21" s="115">
        <v>32120.329529999992</v>
      </c>
      <c r="AV21" s="115">
        <v>26629.086939999997</v>
      </c>
      <c r="AW21" s="41">
        <v>0.20621219955354553</v>
      </c>
      <c r="AX21" s="115">
        <v>125395</v>
      </c>
      <c r="AY21" s="115">
        <v>33770.934459999997</v>
      </c>
      <c r="AZ21" s="41">
        <v>2.7131042420079958</v>
      </c>
      <c r="BB21" s="45"/>
      <c r="BC21" s="45"/>
      <c r="BD21" s="45"/>
      <c r="BE21" s="107" t="s">
        <v>58</v>
      </c>
      <c r="BF21" s="115">
        <v>-20743.574780000046</v>
      </c>
      <c r="BG21" s="115">
        <v>-13609.603469999995</v>
      </c>
      <c r="BH21" s="41">
        <v>0.52418656617921688</v>
      </c>
      <c r="BI21" s="115">
        <v>30704.606289999996</v>
      </c>
      <c r="BJ21" s="115">
        <v>-192962.42027999999</v>
      </c>
      <c r="BK21" s="41" t="s">
        <v>274</v>
      </c>
      <c r="BM21" s="72"/>
      <c r="BN21" s="72"/>
      <c r="BO21" s="72"/>
      <c r="BP21" s="107" t="s">
        <v>58</v>
      </c>
      <c r="BQ21" s="115">
        <v>32435.331639999946</v>
      </c>
      <c r="BR21" s="115">
        <v>34354.943560000007</v>
      </c>
      <c r="BS21" s="41">
        <v>-5.5875857186244771E-2</v>
      </c>
      <c r="BT21" s="115">
        <v>241443.60629</v>
      </c>
      <c r="BU21" s="115">
        <v>-113023.52236999999</v>
      </c>
      <c r="BV21" s="41" t="s">
        <v>274</v>
      </c>
      <c r="BX21" s="45"/>
      <c r="BY21" s="45"/>
    </row>
    <row r="22" spans="2:77" ht="15" customHeight="1" x14ac:dyDescent="0.35">
      <c r="B22" s="103" t="s">
        <v>20</v>
      </c>
      <c r="C22" s="13" t="s">
        <v>326</v>
      </c>
      <c r="D22" s="78" t="s">
        <v>327</v>
      </c>
      <c r="E22" s="13" t="s">
        <v>19</v>
      </c>
      <c r="F22" s="13" t="s">
        <v>328</v>
      </c>
      <c r="G22" s="13" t="s">
        <v>329</v>
      </c>
      <c r="H22" s="13" t="s">
        <v>19</v>
      </c>
      <c r="I22" s="74"/>
      <c r="J22" s="391"/>
      <c r="K22" s="391"/>
      <c r="L22" s="112"/>
      <c r="M22" s="113" t="s">
        <v>57</v>
      </c>
      <c r="N22" s="114">
        <v>2151.6138099999989</v>
      </c>
      <c r="O22" s="114">
        <v>7659.38681</v>
      </c>
      <c r="P22" s="30">
        <v>-0.71908798140461072</v>
      </c>
      <c r="Q22" s="114">
        <v>-15759.123</v>
      </c>
      <c r="R22" s="114">
        <v>-755.79133999999976</v>
      </c>
      <c r="S22" s="30">
        <v>19.851155822981518</v>
      </c>
      <c r="U22" s="72"/>
      <c r="V22" s="72"/>
      <c r="W22" s="112"/>
      <c r="X22" s="113" t="s">
        <v>57</v>
      </c>
      <c r="Y22" s="114">
        <v>-810.64469999999983</v>
      </c>
      <c r="Z22" s="114">
        <v>-625.5769700000003</v>
      </c>
      <c r="AA22" s="30">
        <v>0.2958352670815223</v>
      </c>
      <c r="AB22" s="114">
        <v>-2388.47604</v>
      </c>
      <c r="AC22" s="114">
        <v>-2167.0443300000002</v>
      </c>
      <c r="AD22" s="30">
        <v>0.10218143991544459</v>
      </c>
      <c r="AF22" s="45"/>
      <c r="AG22" s="45"/>
      <c r="AH22" s="45"/>
      <c r="AI22" s="113" t="s">
        <v>57</v>
      </c>
      <c r="AJ22" s="114">
        <v>-2146.1417599999986</v>
      </c>
      <c r="AK22" s="114">
        <v>-7266.8903499999997</v>
      </c>
      <c r="AL22" s="30">
        <v>-0.70466848175299646</v>
      </c>
      <c r="AM22" s="114">
        <v>-13716</v>
      </c>
      <c r="AN22" s="114">
        <v>-15549.32459</v>
      </c>
      <c r="AO22" s="30">
        <v>-0.11790380857950822</v>
      </c>
      <c r="AQ22" s="45"/>
      <c r="AR22" s="45"/>
      <c r="AS22" s="112"/>
      <c r="AT22" s="113" t="s">
        <v>57</v>
      </c>
      <c r="AU22" s="114">
        <v>-4254.1196099999997</v>
      </c>
      <c r="AV22" s="114">
        <v>-9140.3077499999999</v>
      </c>
      <c r="AW22" s="30">
        <v>-0.53457588886982499</v>
      </c>
      <c r="AX22" s="114">
        <v>-18869</v>
      </c>
      <c r="AY22" s="114">
        <v>-11423.93986</v>
      </c>
      <c r="AZ22" s="30">
        <v>0.65170687444427777</v>
      </c>
      <c r="BB22" s="45"/>
      <c r="BC22" s="45"/>
      <c r="BD22" s="112"/>
      <c r="BE22" s="113" t="s">
        <v>57</v>
      </c>
      <c r="BF22" s="114">
        <v>8690.1147800000017</v>
      </c>
      <c r="BG22" s="114">
        <v>3945.6450600000026</v>
      </c>
      <c r="BH22" s="30">
        <v>1.2024573036480874</v>
      </c>
      <c r="BI22" s="114">
        <v>-10353.940769999999</v>
      </c>
      <c r="BJ22" s="114">
        <v>65264.176010000003</v>
      </c>
      <c r="BK22" s="30" t="s">
        <v>274</v>
      </c>
      <c r="BM22" s="72"/>
      <c r="BN22" s="72"/>
      <c r="BO22" s="72"/>
      <c r="BP22" s="113" t="s">
        <v>57</v>
      </c>
      <c r="BQ22" s="114">
        <v>2289.8534100000034</v>
      </c>
      <c r="BR22" s="114">
        <v>-12461.553039999999</v>
      </c>
      <c r="BS22" s="30" t="s">
        <v>274</v>
      </c>
      <c r="BT22" s="114">
        <v>-42938.940770000001</v>
      </c>
      <c r="BU22" s="114">
        <v>38290.91156</v>
      </c>
      <c r="BV22" s="30" t="s">
        <v>274</v>
      </c>
      <c r="BX22" s="45"/>
      <c r="BY22" s="45"/>
    </row>
    <row r="23" spans="2:77" ht="15" customHeight="1" thickBot="1" x14ac:dyDescent="0.4">
      <c r="B23" s="120" t="s">
        <v>275</v>
      </c>
      <c r="C23" s="121">
        <v>58.180024621499925</v>
      </c>
      <c r="D23" s="121">
        <v>23.57957094330002</v>
      </c>
      <c r="E23" s="122">
        <v>1.4673911481002326</v>
      </c>
      <c r="F23" s="121">
        <v>170.88216962699991</v>
      </c>
      <c r="G23" s="121">
        <v>117.78224397930001</v>
      </c>
      <c r="H23" s="122">
        <v>0.45083132952562965</v>
      </c>
      <c r="I23" s="72"/>
      <c r="J23" s="121">
        <f t="shared" ref="J23:K29" si="1">IFERROR(C23-D23,"N.A")</f>
        <v>34.600453678199905</v>
      </c>
      <c r="K23" s="121">
        <f t="shared" si="1"/>
        <v>22.112179795199786</v>
      </c>
      <c r="L23" s="45"/>
      <c r="M23" s="123" t="s">
        <v>56</v>
      </c>
      <c r="N23" s="124">
        <v>114078.47964999986</v>
      </c>
      <c r="O23" s="124">
        <v>46234.452830000038</v>
      </c>
      <c r="P23" s="125">
        <v>1.4673911481002331</v>
      </c>
      <c r="Q23" s="126">
        <v>335063.07769999979</v>
      </c>
      <c r="R23" s="126">
        <v>230945.57643000002</v>
      </c>
      <c r="S23" s="125">
        <v>0.45083132952562943</v>
      </c>
      <c r="U23" s="72"/>
      <c r="V23" s="72"/>
      <c r="W23" s="45"/>
      <c r="X23" s="123" t="s">
        <v>56</v>
      </c>
      <c r="Y23" s="124">
        <v>27510.574429999997</v>
      </c>
      <c r="Z23" s="124">
        <v>21088.159659999998</v>
      </c>
      <c r="AA23" s="125">
        <v>0.30455074665344228</v>
      </c>
      <c r="AB23" s="126">
        <v>76674.091220000002</v>
      </c>
      <c r="AC23" s="126">
        <v>62699.873609999995</v>
      </c>
      <c r="AD23" s="125">
        <v>0.22287473331957819</v>
      </c>
      <c r="AF23" s="45"/>
      <c r="AG23" s="45"/>
      <c r="AH23" s="45"/>
      <c r="AI23" s="123" t="s">
        <v>56</v>
      </c>
      <c r="AJ23" s="124">
        <v>18912.435130000002</v>
      </c>
      <c r="AK23" s="124">
        <v>14068.569740000001</v>
      </c>
      <c r="AL23" s="125">
        <v>0.34430403939554988</v>
      </c>
      <c r="AM23" s="126">
        <v>71628</v>
      </c>
      <c r="AN23" s="126">
        <v>30618.638860000003</v>
      </c>
      <c r="AO23" s="125">
        <v>1.3393593793476684</v>
      </c>
      <c r="AQ23" s="45"/>
      <c r="AR23" s="45"/>
      <c r="AS23" s="45"/>
      <c r="AT23" s="123" t="s">
        <v>56</v>
      </c>
      <c r="AU23" s="124">
        <v>27866.209919999994</v>
      </c>
      <c r="AV23" s="124">
        <v>17488.779189999997</v>
      </c>
      <c r="AW23" s="125">
        <v>0.59337650828902699</v>
      </c>
      <c r="AX23" s="126">
        <v>106526</v>
      </c>
      <c r="AY23" s="126">
        <v>22346.994599999998</v>
      </c>
      <c r="AZ23" s="125">
        <v>3.7669049868567122</v>
      </c>
      <c r="BB23" s="45"/>
      <c r="BC23" s="45"/>
      <c r="BD23" s="45"/>
      <c r="BE23" s="123" t="s">
        <v>56</v>
      </c>
      <c r="BF23" s="124">
        <v>-12053.460000000045</v>
      </c>
      <c r="BG23" s="124">
        <v>-9663.958409999992</v>
      </c>
      <c r="BH23" s="125">
        <v>0.24725909287103964</v>
      </c>
      <c r="BI23" s="126">
        <v>20350.665519999995</v>
      </c>
      <c r="BJ23" s="126">
        <v>-127698.24427</v>
      </c>
      <c r="BK23" s="125" t="s">
        <v>274</v>
      </c>
      <c r="BM23" s="72"/>
      <c r="BN23" s="72"/>
      <c r="BO23" s="72"/>
      <c r="BP23" s="123" t="s">
        <v>56</v>
      </c>
      <c r="BQ23" s="124">
        <v>34725.185049999949</v>
      </c>
      <c r="BR23" s="124">
        <v>21893.390520000008</v>
      </c>
      <c r="BS23" s="125">
        <v>0.5861035785333415</v>
      </c>
      <c r="BT23" s="126">
        <v>198504.66551999998</v>
      </c>
      <c r="BU23" s="126">
        <v>-74732.610809999998</v>
      </c>
      <c r="BV23" s="125" t="s">
        <v>274</v>
      </c>
      <c r="BX23" s="45"/>
      <c r="BY23" s="45"/>
    </row>
    <row r="24" spans="2:77" ht="15" customHeight="1" thickBot="1" x14ac:dyDescent="0.4">
      <c r="B24" s="127" t="s">
        <v>276</v>
      </c>
      <c r="C24" s="128">
        <v>14.030392959299999</v>
      </c>
      <c r="D24" s="128">
        <v>10.7549614266</v>
      </c>
      <c r="E24" s="129">
        <v>0.30455074665344206</v>
      </c>
      <c r="F24" s="128">
        <v>39.103786522200004</v>
      </c>
      <c r="G24" s="128">
        <v>31.976935541100001</v>
      </c>
      <c r="H24" s="129">
        <v>0.22287473331957819</v>
      </c>
      <c r="I24" s="72"/>
      <c r="J24" s="128">
        <f t="shared" si="1"/>
        <v>3.275431532699999</v>
      </c>
      <c r="K24" s="128">
        <f t="shared" si="1"/>
        <v>10.450410679946557</v>
      </c>
      <c r="L24" s="45"/>
      <c r="M24" s="130"/>
      <c r="P24" s="131"/>
      <c r="Q24" s="132"/>
      <c r="R24" s="132"/>
      <c r="S24" s="131"/>
      <c r="U24" s="72"/>
      <c r="V24" s="72"/>
      <c r="W24" s="45"/>
      <c r="X24" s="130"/>
      <c r="AA24" s="131"/>
      <c r="AB24" s="132"/>
      <c r="AC24" s="132"/>
      <c r="AD24" s="131"/>
      <c r="AF24" s="45"/>
      <c r="AG24" s="45"/>
      <c r="AH24" s="45"/>
      <c r="AI24" s="130"/>
      <c r="AL24" s="131"/>
      <c r="AM24" s="132"/>
      <c r="AN24" s="132"/>
      <c r="AO24" s="131"/>
      <c r="AQ24" s="45"/>
      <c r="AR24" s="45"/>
      <c r="AS24" s="45"/>
      <c r="AT24" s="130"/>
      <c r="AW24" s="131"/>
      <c r="AX24" s="132"/>
      <c r="AY24" s="132"/>
      <c r="AZ24" s="131"/>
      <c r="BB24" s="45"/>
      <c r="BC24" s="45"/>
      <c r="BD24" s="45"/>
      <c r="BE24" s="130"/>
      <c r="BH24" s="131"/>
      <c r="BI24" s="132"/>
      <c r="BJ24" s="132"/>
      <c r="BK24" s="131"/>
      <c r="BM24" s="72"/>
      <c r="BN24" s="72"/>
      <c r="BO24" s="72"/>
      <c r="BP24" s="130"/>
      <c r="BS24" s="131"/>
      <c r="BT24" s="132"/>
      <c r="BU24" s="132"/>
      <c r="BV24" s="131"/>
      <c r="BX24" s="45"/>
      <c r="BY24" s="45"/>
    </row>
    <row r="25" spans="2:77" ht="15" customHeight="1" x14ac:dyDescent="0.35">
      <c r="B25" s="127" t="s">
        <v>280</v>
      </c>
      <c r="C25" s="128">
        <v>17.362592524999975</v>
      </c>
      <c r="D25" s="128">
        <v>10.946695260000004</v>
      </c>
      <c r="E25" s="129">
        <v>0.58610357853334172</v>
      </c>
      <c r="F25" s="128">
        <v>99.252332760000002</v>
      </c>
      <c r="G25" s="128">
        <v>-37.366305404999991</v>
      </c>
      <c r="H25" s="129" t="s">
        <v>274</v>
      </c>
      <c r="I25" s="72"/>
      <c r="J25" s="128">
        <f t="shared" si="1"/>
        <v>6.4158972649999715</v>
      </c>
      <c r="K25" s="128">
        <f t="shared" si="1"/>
        <v>10.360591681466662</v>
      </c>
      <c r="L25" s="45"/>
      <c r="M25" s="133" t="s">
        <v>55</v>
      </c>
      <c r="N25" s="134">
        <v>64615.420091399923</v>
      </c>
      <c r="O25" s="134">
        <v>48317.597186399995</v>
      </c>
      <c r="P25" s="135">
        <v>0.33730615456985702</v>
      </c>
      <c r="Q25" s="134">
        <v>291175.40219669987</v>
      </c>
      <c r="R25" s="134">
        <v>249762.48821039998</v>
      </c>
      <c r="S25" s="135">
        <v>0.1658091824878587</v>
      </c>
      <c r="U25" s="72"/>
      <c r="V25" s="72"/>
      <c r="W25" s="45"/>
      <c r="X25" s="133" t="s">
        <v>55</v>
      </c>
      <c r="Y25" s="134">
        <v>17969.772877800002</v>
      </c>
      <c r="Z25" s="134">
        <v>14900.284164600002</v>
      </c>
      <c r="AA25" s="135">
        <v>0.20600202514878685</v>
      </c>
      <c r="AB25" s="134">
        <v>55707.741813000001</v>
      </c>
      <c r="AC25" s="134">
        <v>49095.925052099999</v>
      </c>
      <c r="AD25" s="135">
        <v>0.13467139592305521</v>
      </c>
      <c r="AF25" s="45"/>
      <c r="AG25" s="45"/>
      <c r="AH25" s="45"/>
      <c r="AI25" s="133" t="s">
        <v>54</v>
      </c>
      <c r="AJ25" s="134">
        <v>11538.072069999998</v>
      </c>
      <c r="AK25" s="134">
        <v>11225.544844999999</v>
      </c>
      <c r="AL25" s="135">
        <v>2.784071769480323E-2</v>
      </c>
      <c r="AM25" s="134">
        <v>45917.5</v>
      </c>
      <c r="AN25" s="134">
        <v>23543.695234999999</v>
      </c>
      <c r="AO25" s="135">
        <v>0.95030981932433267</v>
      </c>
      <c r="AQ25" s="45"/>
      <c r="AR25" s="45"/>
      <c r="AS25" s="45"/>
      <c r="AT25" s="133" t="s">
        <v>54</v>
      </c>
      <c r="AU25" s="134">
        <v>17691.216799999998</v>
      </c>
      <c r="AV25" s="134">
        <v>15318.309669999999</v>
      </c>
      <c r="AW25" s="135">
        <v>0.15490659094372528</v>
      </c>
      <c r="AX25" s="134">
        <v>68556.5</v>
      </c>
      <c r="AY25" s="134">
        <v>18881.08022</v>
      </c>
      <c r="AZ25" s="135">
        <v>2.6309628051567064</v>
      </c>
      <c r="BB25" s="45"/>
      <c r="BC25" s="45"/>
      <c r="BD25" s="45"/>
      <c r="BE25" s="133" t="s">
        <v>54</v>
      </c>
      <c r="BF25" s="134">
        <v>17274.528809999989</v>
      </c>
      <c r="BG25" s="134">
        <v>18624.074189999999</v>
      </c>
      <c r="BH25" s="135">
        <v>-7.2462414304848233E-2</v>
      </c>
      <c r="BI25" s="134">
        <v>130476.54390999999</v>
      </c>
      <c r="BJ25" s="134">
        <v>16494.072160000003</v>
      </c>
      <c r="BK25" s="135">
        <v>6.9105112821332515</v>
      </c>
      <c r="BM25" s="72"/>
      <c r="BN25" s="72"/>
      <c r="BO25" s="72"/>
      <c r="BP25" s="133" t="s">
        <v>54</v>
      </c>
      <c r="BQ25" s="134">
        <v>46503.817679999986</v>
      </c>
      <c r="BR25" s="134">
        <v>45167.928704999998</v>
      </c>
      <c r="BS25" s="135">
        <v>2.9576051266926973E-2</v>
      </c>
      <c r="BT25" s="134">
        <v>244950.54391000001</v>
      </c>
      <c r="BU25" s="134">
        <v>58918.847614999999</v>
      </c>
      <c r="BV25" s="135">
        <v>3.1574225197106314</v>
      </c>
      <c r="BX25" s="45"/>
      <c r="BY25" s="45"/>
    </row>
    <row r="26" spans="2:77" ht="15" customHeight="1" x14ac:dyDescent="0.35">
      <c r="B26" s="136" t="s">
        <v>53</v>
      </c>
      <c r="C26" s="137">
        <v>9.4562175650000011</v>
      </c>
      <c r="D26" s="137">
        <v>7.0342848700000005</v>
      </c>
      <c r="E26" s="138">
        <v>0.34430403939554988</v>
      </c>
      <c r="F26" s="137">
        <v>35.814</v>
      </c>
      <c r="G26" s="137">
        <v>15.309319430000002</v>
      </c>
      <c r="H26" s="138">
        <v>1.3393593793476679</v>
      </c>
      <c r="I26" s="72"/>
      <c r="J26" s="137">
        <f t="shared" si="1"/>
        <v>2.4219326950000006</v>
      </c>
      <c r="K26" s="137">
        <f t="shared" si="1"/>
        <v>6.6899808306044504</v>
      </c>
      <c r="L26" s="45"/>
      <c r="M26" s="139" t="s">
        <v>316</v>
      </c>
      <c r="N26" s="140">
        <v>58180.024621499928</v>
      </c>
      <c r="O26" s="140">
        <v>23579.570943300019</v>
      </c>
      <c r="P26" s="141">
        <v>1.4673911481002331</v>
      </c>
      <c r="Q26" s="140">
        <v>170882.16962699991</v>
      </c>
      <c r="R26" s="140">
        <v>117782.24397930001</v>
      </c>
      <c r="S26" s="141">
        <v>0.45083132952562965</v>
      </c>
      <c r="U26" s="72"/>
      <c r="V26" s="72"/>
      <c r="W26" s="45"/>
      <c r="X26" s="139" t="s">
        <v>316</v>
      </c>
      <c r="Y26" s="140">
        <v>14030.392959299999</v>
      </c>
      <c r="Z26" s="140">
        <v>10754.961426599999</v>
      </c>
      <c r="AA26" s="141">
        <v>0.30455074665344228</v>
      </c>
      <c r="AB26" s="140">
        <v>39103.786522200004</v>
      </c>
      <c r="AC26" s="140">
        <v>31976.9355411</v>
      </c>
      <c r="AD26" s="141">
        <v>0.22287473331957819</v>
      </c>
      <c r="AF26" s="45"/>
      <c r="AG26" s="45"/>
      <c r="AH26" s="45"/>
      <c r="AI26" s="139" t="s">
        <v>317</v>
      </c>
      <c r="AJ26" s="140">
        <v>9456.2175650000008</v>
      </c>
      <c r="AK26" s="140">
        <v>7034.2848700000004</v>
      </c>
      <c r="AL26" s="141">
        <v>0.34430403939554988</v>
      </c>
      <c r="AM26" s="140">
        <v>35814</v>
      </c>
      <c r="AN26" s="140">
        <v>15309.319430000001</v>
      </c>
      <c r="AO26" s="141">
        <v>1.3393593793476684</v>
      </c>
      <c r="AQ26" s="45"/>
      <c r="AR26" s="45"/>
      <c r="AS26" s="45"/>
      <c r="AT26" s="139" t="s">
        <v>317</v>
      </c>
      <c r="AU26" s="140">
        <v>13933.104959999997</v>
      </c>
      <c r="AV26" s="140">
        <v>8744.3895949999987</v>
      </c>
      <c r="AW26" s="141">
        <v>0.59337650828902699</v>
      </c>
      <c r="AX26" s="140">
        <v>53263</v>
      </c>
      <c r="AY26" s="140">
        <v>11173.497299999999</v>
      </c>
      <c r="AZ26" s="141">
        <v>3.7669049868567122</v>
      </c>
      <c r="BB26" s="45"/>
      <c r="BC26" s="45"/>
      <c r="BD26" s="45"/>
      <c r="BE26" s="139" t="s">
        <v>317</v>
      </c>
      <c r="BF26" s="140">
        <v>-6026.7300000000223</v>
      </c>
      <c r="BG26" s="140">
        <v>-4831.979204999996</v>
      </c>
      <c r="BH26" s="141">
        <v>0.24725909287103964</v>
      </c>
      <c r="BI26" s="140">
        <v>10175.332759999998</v>
      </c>
      <c r="BJ26" s="140">
        <v>-63849.122134999998</v>
      </c>
      <c r="BK26" s="141">
        <v>-1.1593652726890384</v>
      </c>
      <c r="BM26" s="72"/>
      <c r="BN26" s="72"/>
      <c r="BO26" s="72"/>
      <c r="BP26" s="139" t="s">
        <v>317</v>
      </c>
      <c r="BQ26" s="140">
        <v>17362.592524999975</v>
      </c>
      <c r="BR26" s="140">
        <v>10946.695260000004</v>
      </c>
      <c r="BS26" s="141">
        <v>0.5861035785333415</v>
      </c>
      <c r="BT26" s="140">
        <v>99252.33275999999</v>
      </c>
      <c r="BU26" s="140">
        <v>-37366.305404999999</v>
      </c>
      <c r="BV26" s="141">
        <v>-3.656198724606019</v>
      </c>
      <c r="BX26" s="45"/>
      <c r="BY26" s="45"/>
    </row>
    <row r="27" spans="2:77" ht="15" customHeight="1" x14ac:dyDescent="0.35">
      <c r="B27" s="136" t="s">
        <v>52</v>
      </c>
      <c r="C27" s="137">
        <v>13.933104959999996</v>
      </c>
      <c r="D27" s="137">
        <v>8.7443895949999995</v>
      </c>
      <c r="E27" s="138">
        <v>0.59337650828902677</v>
      </c>
      <c r="F27" s="137">
        <v>53.262999999999998</v>
      </c>
      <c r="G27" s="137">
        <v>11.173497299999999</v>
      </c>
      <c r="H27" s="138">
        <v>3.7669049868567113</v>
      </c>
      <c r="I27" s="72"/>
      <c r="J27" s="137">
        <f t="shared" si="1"/>
        <v>5.1887153649999966</v>
      </c>
      <c r="K27" s="137">
        <f t="shared" si="1"/>
        <v>8.1510130867109734</v>
      </c>
      <c r="L27" s="45"/>
      <c r="M27" s="45"/>
      <c r="N27" s="45"/>
      <c r="O27" s="45"/>
      <c r="R27" s="45"/>
      <c r="S27" s="45"/>
      <c r="T27" s="45"/>
      <c r="U27" s="72"/>
      <c r="V27" s="72"/>
      <c r="W27" s="45"/>
      <c r="X27" s="45"/>
      <c r="Y27" s="45"/>
      <c r="Z27" s="45"/>
      <c r="AC27" s="45"/>
      <c r="AD27" s="45"/>
      <c r="AE27" s="45"/>
      <c r="AF27" s="45"/>
      <c r="AG27" s="45"/>
      <c r="AH27" s="45"/>
      <c r="AI27" s="45"/>
      <c r="AJ27" s="45"/>
      <c r="AK27" s="45"/>
      <c r="AN27" s="45"/>
      <c r="AO27" s="45"/>
      <c r="AP27" s="45"/>
      <c r="AQ27" s="45"/>
      <c r="AR27" s="45"/>
      <c r="AS27" s="45"/>
      <c r="AT27" s="45"/>
      <c r="AU27" s="45"/>
      <c r="AV27" s="45"/>
      <c r="AY27" s="45"/>
      <c r="AZ27" s="45"/>
      <c r="BA27" s="45"/>
      <c r="BB27" s="45"/>
      <c r="BC27" s="45"/>
      <c r="BD27" s="45"/>
      <c r="BE27" s="45"/>
      <c r="BF27" s="45"/>
      <c r="BG27" s="45"/>
      <c r="BJ27" s="45"/>
      <c r="BK27" s="45"/>
      <c r="BL27" s="45"/>
      <c r="BM27" s="72"/>
      <c r="BN27" s="72"/>
      <c r="BO27" s="72"/>
      <c r="BP27" s="45"/>
      <c r="BQ27" s="45"/>
      <c r="BR27" s="45"/>
      <c r="BU27" s="45"/>
      <c r="BV27" s="45"/>
      <c r="BX27" s="45"/>
      <c r="BY27" s="45"/>
    </row>
    <row r="28" spans="2:77" ht="15" customHeight="1" thickBot="1" x14ac:dyDescent="0.4">
      <c r="B28" s="142" t="s">
        <v>51</v>
      </c>
      <c r="C28" s="143">
        <v>-6.0267300000000219</v>
      </c>
      <c r="D28" s="143">
        <v>-4.8319792049999961</v>
      </c>
      <c r="E28" s="144">
        <v>0.24725909287103942</v>
      </c>
      <c r="F28" s="143">
        <v>10.175332759999998</v>
      </c>
      <c r="G28" s="143">
        <v>-63.849122134999995</v>
      </c>
      <c r="H28" s="144" t="s">
        <v>274</v>
      </c>
      <c r="I28" s="72"/>
      <c r="J28" s="143">
        <f t="shared" si="1"/>
        <v>-1.1947507950000258</v>
      </c>
      <c r="K28" s="143">
        <f t="shared" si="1"/>
        <v>-5.0792382978710355</v>
      </c>
      <c r="L28" s="45"/>
      <c r="M28" s="45"/>
      <c r="N28" s="45"/>
      <c r="O28" s="45"/>
      <c r="R28" s="45"/>
      <c r="S28" s="45"/>
      <c r="T28" s="45"/>
      <c r="U28" s="72"/>
      <c r="V28" s="72"/>
      <c r="W28" s="45"/>
      <c r="X28" s="45"/>
      <c r="Y28" s="45"/>
      <c r="Z28" s="45"/>
      <c r="AC28" s="45"/>
      <c r="AD28" s="45"/>
      <c r="AE28" s="45"/>
      <c r="AF28" s="45"/>
      <c r="AG28" s="45"/>
      <c r="AH28" s="45"/>
      <c r="AI28" s="45"/>
      <c r="AJ28" s="45"/>
      <c r="AK28" s="45"/>
      <c r="AN28" s="45"/>
      <c r="AO28" s="45"/>
      <c r="AP28" s="45"/>
      <c r="AQ28" s="45"/>
      <c r="AR28" s="45"/>
      <c r="AS28" s="45"/>
      <c r="AT28" s="45"/>
      <c r="AU28" s="45"/>
      <c r="AV28" s="45"/>
      <c r="AY28" s="45"/>
      <c r="AZ28" s="45"/>
      <c r="BA28" s="45"/>
      <c r="BB28" s="45"/>
      <c r="BC28" s="45"/>
      <c r="BD28" s="45"/>
      <c r="BE28" s="45"/>
      <c r="BF28" s="45"/>
      <c r="BG28" s="45"/>
      <c r="BJ28" s="45"/>
      <c r="BK28" s="45"/>
      <c r="BL28" s="45"/>
      <c r="BM28" s="45"/>
      <c r="BN28" s="45"/>
      <c r="BP28" s="45"/>
      <c r="BQ28" s="45"/>
      <c r="BR28" s="45"/>
      <c r="BU28" s="45"/>
      <c r="BV28" s="45"/>
      <c r="BX28" s="45"/>
      <c r="BY28" s="45"/>
    </row>
    <row r="29" spans="2:77" ht="15" customHeight="1" thickBot="1" x14ac:dyDescent="0.4">
      <c r="B29" s="89" t="s">
        <v>50</v>
      </c>
      <c r="C29" s="90">
        <v>89.573010105799909</v>
      </c>
      <c r="D29" s="90">
        <v>45.281227629900023</v>
      </c>
      <c r="E29" s="119">
        <v>0.97814888849553205</v>
      </c>
      <c r="F29" s="90">
        <v>309.23828890919992</v>
      </c>
      <c r="G29" s="90">
        <v>112.39287411540002</v>
      </c>
      <c r="H29" s="119">
        <v>1.751404760694061</v>
      </c>
      <c r="I29" s="72"/>
      <c r="J29" s="90">
        <f t="shared" si="1"/>
        <v>44.291782475899886</v>
      </c>
      <c r="K29" s="90">
        <f t="shared" si="1"/>
        <v>44.303078741404491</v>
      </c>
      <c r="L29" s="45"/>
      <c r="M29" s="45"/>
      <c r="N29" s="45"/>
      <c r="O29" s="45"/>
      <c r="R29" s="45"/>
      <c r="S29" s="45"/>
      <c r="T29" s="45"/>
      <c r="U29" s="45"/>
      <c r="V29" s="45"/>
      <c r="W29" s="45"/>
      <c r="X29" s="45"/>
      <c r="Y29" s="45"/>
      <c r="Z29" s="45"/>
      <c r="AC29" s="45"/>
      <c r="AD29" s="45"/>
      <c r="AE29" s="45"/>
      <c r="AF29" s="45"/>
      <c r="AG29" s="45"/>
      <c r="AH29" s="45"/>
      <c r="AI29" s="45"/>
      <c r="AJ29" s="45"/>
      <c r="AK29" s="45"/>
      <c r="AN29" s="45"/>
      <c r="AO29" s="45"/>
      <c r="AP29" s="45"/>
      <c r="AQ29" s="45"/>
      <c r="AR29" s="45"/>
      <c r="AS29" s="45"/>
      <c r="AT29" s="45"/>
      <c r="AU29" s="45"/>
      <c r="AV29" s="45"/>
      <c r="AY29" s="45"/>
      <c r="AZ29" s="45"/>
      <c r="BA29" s="45"/>
      <c r="BB29" s="45"/>
      <c r="BC29" s="45"/>
      <c r="BD29" s="45"/>
      <c r="BE29" s="45"/>
      <c r="BF29" s="45"/>
      <c r="BG29" s="45"/>
      <c r="BJ29" s="45"/>
      <c r="BK29" s="45"/>
      <c r="BL29" s="45"/>
      <c r="BM29" s="45"/>
      <c r="BN29" s="45"/>
      <c r="BP29" s="45"/>
      <c r="BQ29" s="45"/>
      <c r="BR29" s="45"/>
      <c r="BU29" s="45"/>
      <c r="BV29" s="45"/>
      <c r="BX29" s="45"/>
      <c r="BY29" s="45"/>
    </row>
    <row r="30" spans="2:77" ht="15" customHeight="1" x14ac:dyDescent="0.35">
      <c r="L30" s="45"/>
      <c r="M30" s="45"/>
      <c r="N30" s="45"/>
      <c r="O30" s="45"/>
      <c r="R30" s="45"/>
      <c r="S30" s="45"/>
      <c r="T30" s="45"/>
      <c r="U30" s="45"/>
      <c r="V30" s="45"/>
      <c r="W30" s="45"/>
      <c r="X30" s="45"/>
      <c r="Y30" s="45"/>
      <c r="Z30" s="45"/>
      <c r="AC30" s="45"/>
      <c r="AD30" s="45"/>
      <c r="AE30" s="45"/>
      <c r="AF30" s="45"/>
      <c r="AG30" s="45"/>
      <c r="AH30" s="45"/>
      <c r="AI30" s="45"/>
      <c r="AJ30" s="45"/>
      <c r="AK30" s="45"/>
      <c r="AN30" s="45"/>
      <c r="AO30" s="45"/>
      <c r="AP30" s="45"/>
      <c r="AQ30" s="45"/>
      <c r="AR30" s="45"/>
      <c r="AS30" s="45"/>
      <c r="AT30" s="45"/>
      <c r="AU30" s="45"/>
      <c r="AV30" s="45"/>
      <c r="AY30" s="45"/>
      <c r="AZ30" s="45"/>
      <c r="BA30" s="45"/>
      <c r="BB30" s="45"/>
      <c r="BC30" s="45"/>
      <c r="BD30" s="45"/>
      <c r="BE30" s="45"/>
      <c r="BF30" s="45"/>
      <c r="BG30" s="45"/>
      <c r="BJ30" s="45"/>
      <c r="BK30" s="45"/>
      <c r="BL30" s="45"/>
      <c r="BM30" s="45"/>
      <c r="BN30" s="45"/>
      <c r="BP30" s="45"/>
      <c r="BQ30" s="45"/>
      <c r="BR30" s="45"/>
      <c r="BU30" s="45"/>
      <c r="BV30" s="45"/>
      <c r="BW30" s="45"/>
      <c r="BX30" s="45"/>
      <c r="BY30" s="45"/>
    </row>
    <row r="31" spans="2:77" ht="15" customHeight="1" x14ac:dyDescent="0.35">
      <c r="C31" s="45"/>
      <c r="D31" s="45"/>
      <c r="E31" s="45"/>
      <c r="F31" s="45"/>
      <c r="G31" s="45"/>
      <c r="H31" s="45"/>
      <c r="I31" s="45"/>
      <c r="L31" s="45"/>
      <c r="M31" s="45"/>
      <c r="N31" s="45"/>
      <c r="O31" s="45"/>
      <c r="R31" s="45"/>
      <c r="S31" s="45"/>
      <c r="T31" s="45"/>
      <c r="U31" s="45"/>
      <c r="V31" s="45"/>
      <c r="W31" s="45"/>
      <c r="X31" s="45"/>
      <c r="Y31" s="45"/>
      <c r="Z31" s="45"/>
      <c r="AC31" s="45"/>
      <c r="AD31" s="45"/>
      <c r="AE31" s="45"/>
      <c r="AF31" s="45"/>
      <c r="AG31" s="45"/>
      <c r="AH31" s="45"/>
      <c r="AI31" s="45"/>
      <c r="AJ31" s="45"/>
      <c r="AK31" s="45"/>
      <c r="AN31" s="45"/>
      <c r="AO31" s="45"/>
      <c r="AP31" s="45"/>
      <c r="AQ31" s="45"/>
      <c r="AR31" s="45"/>
      <c r="AS31" s="45"/>
      <c r="AT31" s="45"/>
      <c r="AU31" s="45"/>
      <c r="AV31" s="45"/>
      <c r="AY31" s="45"/>
      <c r="AZ31" s="45"/>
      <c r="BA31" s="45"/>
      <c r="BB31" s="45"/>
      <c r="BC31" s="45"/>
      <c r="BD31" s="45"/>
      <c r="BE31" s="45"/>
      <c r="BF31" s="45"/>
      <c r="BG31" s="45"/>
      <c r="BJ31" s="45"/>
      <c r="BK31" s="45"/>
      <c r="BL31" s="45"/>
      <c r="BM31" s="45"/>
      <c r="BN31" s="45"/>
      <c r="BP31" s="45"/>
      <c r="BQ31" s="45"/>
      <c r="BR31" s="45"/>
      <c r="BU31" s="45"/>
      <c r="BV31" s="45"/>
      <c r="BW31" s="45"/>
      <c r="BX31" s="45"/>
      <c r="BY31" s="45"/>
    </row>
    <row r="32" spans="2:77" ht="15" customHeight="1" x14ac:dyDescent="0.35">
      <c r="C32" s="45"/>
      <c r="D32" s="45"/>
      <c r="E32" s="45"/>
      <c r="F32" s="45"/>
      <c r="G32" s="45"/>
      <c r="H32" s="45"/>
      <c r="I32" s="45"/>
      <c r="L32" s="45"/>
      <c r="M32" s="45"/>
      <c r="N32" s="45"/>
      <c r="O32" s="45"/>
      <c r="R32" s="45"/>
      <c r="S32" s="45"/>
      <c r="T32" s="45"/>
      <c r="U32" s="45"/>
      <c r="V32" s="45"/>
      <c r="W32" s="45"/>
      <c r="X32" s="45"/>
      <c r="Y32" s="45"/>
      <c r="Z32" s="45"/>
      <c r="AC32" s="45"/>
      <c r="AD32" s="45"/>
      <c r="AE32" s="45"/>
      <c r="AF32" s="45"/>
      <c r="AG32" s="45"/>
      <c r="AH32" s="45"/>
      <c r="AI32" s="45"/>
      <c r="AJ32" s="45"/>
      <c r="AK32" s="45"/>
      <c r="AN32" s="45"/>
      <c r="AO32" s="45"/>
      <c r="AP32" s="45"/>
      <c r="AQ32" s="45"/>
      <c r="AR32" s="45"/>
      <c r="AS32" s="45"/>
      <c r="AT32" s="45"/>
      <c r="AU32" s="45"/>
      <c r="AV32" s="45"/>
      <c r="AY32" s="45"/>
      <c r="AZ32" s="45"/>
      <c r="BA32" s="45"/>
      <c r="BB32" s="45"/>
      <c r="BC32" s="45"/>
      <c r="BD32" s="45"/>
      <c r="BE32" s="45"/>
      <c r="BF32" s="45"/>
      <c r="BG32" s="45"/>
      <c r="BJ32" s="45"/>
      <c r="BK32" s="45"/>
      <c r="BL32" s="45"/>
      <c r="BM32" s="45"/>
      <c r="BN32" s="45"/>
      <c r="BP32" s="45"/>
      <c r="BQ32" s="45"/>
      <c r="BR32" s="45"/>
      <c r="BU32" s="45"/>
      <c r="BV32" s="45"/>
      <c r="BW32" s="45"/>
      <c r="BX32" s="45"/>
      <c r="BY32" s="45"/>
    </row>
  </sheetData>
  <mergeCells count="48">
    <mergeCell ref="BV10:BV11"/>
    <mergeCell ref="C21:H21"/>
    <mergeCell ref="J21:J22"/>
    <mergeCell ref="K21:K22"/>
    <mergeCell ref="BP9:BV9"/>
    <mergeCell ref="BQ10:BQ11"/>
    <mergeCell ref="BR10:BR11"/>
    <mergeCell ref="BS10:BS11"/>
    <mergeCell ref="BT10:BT11"/>
    <mergeCell ref="BU10:BU11"/>
    <mergeCell ref="C9:H9"/>
    <mergeCell ref="AI9:AO9"/>
    <mergeCell ref="AT9:AZ9"/>
    <mergeCell ref="BE9:BK9"/>
    <mergeCell ref="P10:P11"/>
    <mergeCell ref="Q10:Q11"/>
    <mergeCell ref="AJ10:AJ11"/>
    <mergeCell ref="AK10:AK11"/>
    <mergeCell ref="AL10:AL11"/>
    <mergeCell ref="AB10:AB11"/>
    <mergeCell ref="AC10:AC11"/>
    <mergeCell ref="AD10:AD11"/>
    <mergeCell ref="AM10:AM11"/>
    <mergeCell ref="AN10:AN11"/>
    <mergeCell ref="AO10:AO11"/>
    <mergeCell ref="AU10:AU11"/>
    <mergeCell ref="AV10:AV11"/>
    <mergeCell ref="BI10:BI11"/>
    <mergeCell ref="BJ10:BJ11"/>
    <mergeCell ref="BK10:BK11"/>
    <mergeCell ref="AW10:AW11"/>
    <mergeCell ref="AX10:AX11"/>
    <mergeCell ref="AY10:AY11"/>
    <mergeCell ref="AZ10:AZ11"/>
    <mergeCell ref="BF10:BF11"/>
    <mergeCell ref="BG10:BG11"/>
    <mergeCell ref="BH10:BH11"/>
    <mergeCell ref="Y10:Y11"/>
    <mergeCell ref="J9:J10"/>
    <mergeCell ref="K9:K10"/>
    <mergeCell ref="M9:S9"/>
    <mergeCell ref="X9:AD9"/>
    <mergeCell ref="N10:N11"/>
    <mergeCell ref="O10:O11"/>
    <mergeCell ref="R10:R11"/>
    <mergeCell ref="S10:S11"/>
    <mergeCell ref="Z10:Z11"/>
    <mergeCell ref="AA10:AA11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52EBD-0FFE-43EB-8400-A0A6E3275312}">
  <sheetPr>
    <tabColor theme="5" tint="0.79998168889431442"/>
    <pageSetUpPr fitToPage="1"/>
  </sheetPr>
  <dimension ref="A1:CG46"/>
  <sheetViews>
    <sheetView showGridLines="0" zoomScale="70" zoomScaleNormal="70" zoomScaleSheetLayoutView="100" workbookViewId="0"/>
  </sheetViews>
  <sheetFormatPr defaultColWidth="0" defaultRowHeight="0" customHeight="1" zeroHeight="1" x14ac:dyDescent="0.35"/>
  <cols>
    <col min="1" max="1" width="1" style="294" customWidth="1"/>
    <col min="2" max="2" width="31.6328125" style="294" customWidth="1"/>
    <col min="3" max="3" width="22.81640625" style="304" customWidth="1"/>
    <col min="4" max="4" width="16.1796875" style="304" customWidth="1"/>
    <col min="5" max="6" width="15.81640625" style="294" customWidth="1"/>
    <col min="7" max="7" width="2.81640625" style="294" customWidth="1"/>
    <col min="8" max="8" width="5.81640625" style="294" hidden="1" customWidth="1"/>
    <col min="9" max="9" width="17" style="294" hidden="1" customWidth="1"/>
    <col min="10" max="10" width="16.1796875" style="294" hidden="1" customWidth="1"/>
    <col min="11" max="11" width="12.1796875" style="294" hidden="1" customWidth="1"/>
    <col min="12" max="85" width="0" style="294" hidden="1" customWidth="1"/>
    <col min="86" max="16384" width="9.1796875" style="294" hidden="1"/>
  </cols>
  <sheetData>
    <row r="1" spans="1:74" s="45" customFormat="1" ht="3.5" customHeight="1" thickBot="1" x14ac:dyDescent="0.4">
      <c r="C1" s="46"/>
      <c r="D1" s="46"/>
      <c r="E1" s="46"/>
      <c r="F1" s="46"/>
      <c r="G1" s="46"/>
    </row>
    <row r="2" spans="1:74" s="45" customFormat="1" ht="15.5" x14ac:dyDescent="0.35">
      <c r="A2" s="47"/>
      <c r="B2" s="48"/>
      <c r="C2" s="49"/>
      <c r="D2" s="49"/>
      <c r="E2" s="49"/>
      <c r="F2" s="50"/>
      <c r="G2" s="51"/>
      <c r="H2" s="51"/>
      <c r="I2" s="51"/>
      <c r="J2" s="51"/>
      <c r="K2" s="51"/>
      <c r="L2" s="51"/>
      <c r="M2" s="52"/>
    </row>
    <row r="3" spans="1:74" s="45" customFormat="1" ht="15.5" x14ac:dyDescent="0.35">
      <c r="A3" s="47"/>
      <c r="B3" s="53"/>
      <c r="C3" s="54" t="s">
        <v>321</v>
      </c>
      <c r="D3" s="55" t="s">
        <v>340</v>
      </c>
      <c r="E3" s="54"/>
      <c r="F3" s="54"/>
      <c r="G3" s="54"/>
      <c r="H3" s="54"/>
      <c r="I3" s="54"/>
      <c r="J3" s="54"/>
      <c r="K3" s="54"/>
      <c r="L3" s="54"/>
      <c r="M3" s="56"/>
    </row>
    <row r="4" spans="1:74" s="45" customFormat="1" ht="15.5" x14ac:dyDescent="0.35">
      <c r="A4" s="47"/>
      <c r="B4" s="53"/>
      <c r="C4" s="54" t="s">
        <v>322</v>
      </c>
      <c r="D4" s="57" t="s">
        <v>326</v>
      </c>
      <c r="E4" s="58"/>
      <c r="F4" s="54"/>
      <c r="G4" s="54"/>
      <c r="H4" s="54"/>
      <c r="I4" s="54"/>
      <c r="J4" s="54"/>
      <c r="K4" s="54"/>
      <c r="L4" s="54"/>
      <c r="M4" s="56"/>
    </row>
    <row r="5" spans="1:74" s="45" customFormat="1" ht="16" thickBot="1" x14ac:dyDescent="0.4">
      <c r="A5" s="47"/>
      <c r="B5" s="59"/>
      <c r="C5" s="60"/>
      <c r="D5" s="60"/>
      <c r="E5" s="60"/>
      <c r="F5" s="61"/>
      <c r="G5" s="61"/>
      <c r="H5" s="61"/>
      <c r="I5" s="61"/>
      <c r="J5" s="61"/>
      <c r="K5" s="61"/>
      <c r="L5" s="61"/>
      <c r="M5" s="62"/>
    </row>
    <row r="6" spans="1:74" s="45" customFormat="1" ht="15.5" x14ac:dyDescent="0.35">
      <c r="C6" s="46"/>
      <c r="D6" s="46"/>
      <c r="E6" s="46"/>
      <c r="F6" s="46"/>
      <c r="G6" s="46"/>
    </row>
    <row r="7" spans="1:74" s="45" customFormat="1" ht="15" customHeight="1" x14ac:dyDescent="0.35">
      <c r="B7" s="63"/>
      <c r="C7" s="64"/>
      <c r="D7" s="64"/>
      <c r="E7" s="63"/>
      <c r="F7" s="64"/>
      <c r="G7" s="64"/>
    </row>
    <row r="8" spans="1:74" s="291" customFormat="1" ht="16" thickBot="1" x14ac:dyDescent="0.4">
      <c r="B8" s="292"/>
      <c r="C8" s="293"/>
      <c r="D8" s="293"/>
    </row>
    <row r="9" spans="1:74" s="291" customFormat="1" ht="20" customHeight="1" thickBot="1" x14ac:dyDescent="0.4">
      <c r="A9" s="294"/>
      <c r="B9" s="350" t="s">
        <v>172</v>
      </c>
      <c r="C9" s="346" t="s">
        <v>171</v>
      </c>
      <c r="D9" s="346" t="s">
        <v>170</v>
      </c>
      <c r="E9" s="266" t="e">
        <f t="shared" ref="E9" si="0">#REF!</f>
        <v>#REF!</v>
      </c>
      <c r="F9" s="266" t="e">
        <f t="shared" ref="F9" si="1">#REF!</f>
        <v>#REF!</v>
      </c>
      <c r="G9" s="295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</row>
    <row r="10" spans="1:74" s="291" customFormat="1" ht="20" customHeight="1" x14ac:dyDescent="0.35">
      <c r="A10" s="294"/>
      <c r="B10" s="351" t="s">
        <v>163</v>
      </c>
      <c r="C10" s="352"/>
      <c r="D10" s="352"/>
      <c r="E10" s="352"/>
      <c r="F10" s="352"/>
      <c r="H10" s="296"/>
      <c r="I10" s="296"/>
      <c r="J10" s="296"/>
      <c r="K10" s="296"/>
      <c r="L10" s="296"/>
      <c r="M10" s="296"/>
      <c r="N10" s="296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</row>
    <row r="11" spans="1:74" s="291" customFormat="1" ht="20" customHeight="1" x14ac:dyDescent="0.35">
      <c r="A11" s="294"/>
      <c r="B11" s="93"/>
      <c r="C11" s="308" t="s">
        <v>188</v>
      </c>
      <c r="D11" s="353">
        <v>47192</v>
      </c>
      <c r="E11" s="310">
        <v>102.92108901999994</v>
      </c>
      <c r="F11" s="310">
        <v>121.15805515999993</v>
      </c>
      <c r="G11" s="297"/>
      <c r="H11" s="296"/>
      <c r="I11" s="296"/>
      <c r="J11" s="296"/>
      <c r="K11" s="296"/>
      <c r="L11" s="296"/>
      <c r="M11" s="296"/>
      <c r="N11" s="296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</row>
    <row r="12" spans="1:74" s="291" customFormat="1" ht="20" customHeight="1" x14ac:dyDescent="0.35">
      <c r="A12" s="294"/>
      <c r="B12" s="80"/>
      <c r="C12" s="205" t="s">
        <v>187</v>
      </c>
      <c r="D12" s="354">
        <v>45306</v>
      </c>
      <c r="E12" s="82">
        <v>0.85200249999998612</v>
      </c>
      <c r="F12" s="82">
        <v>11.069373079999986</v>
      </c>
      <c r="G12" s="297"/>
      <c r="H12" s="296"/>
      <c r="I12" s="296"/>
      <c r="J12" s="296"/>
      <c r="K12" s="296"/>
      <c r="L12" s="296"/>
      <c r="M12" s="296"/>
      <c r="N12" s="296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</row>
    <row r="13" spans="1:74" s="291" customFormat="1" ht="20" customHeight="1" x14ac:dyDescent="0.35">
      <c r="A13" s="294"/>
      <c r="B13" s="80"/>
      <c r="C13" s="205" t="s">
        <v>169</v>
      </c>
      <c r="D13" s="354">
        <v>48288</v>
      </c>
      <c r="E13" s="82">
        <v>163.63439776999991</v>
      </c>
      <c r="F13" s="82">
        <v>181.51106100999988</v>
      </c>
      <c r="G13" s="297"/>
      <c r="H13" s="296"/>
      <c r="I13" s="296"/>
      <c r="J13" s="296"/>
      <c r="K13" s="296"/>
      <c r="L13" s="296"/>
      <c r="M13" s="296"/>
      <c r="N13" s="296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</row>
    <row r="14" spans="1:74" s="291" customFormat="1" ht="20" customHeight="1" thickBot="1" x14ac:dyDescent="0.4">
      <c r="A14" s="294"/>
      <c r="B14" s="80"/>
      <c r="C14" s="205" t="s">
        <v>186</v>
      </c>
      <c r="D14" s="354">
        <v>51850</v>
      </c>
      <c r="E14" s="82">
        <v>334.40768188836165</v>
      </c>
      <c r="F14" s="82">
        <v>232.05362471836176</v>
      </c>
      <c r="G14" s="297"/>
      <c r="H14" s="296"/>
      <c r="I14" s="296"/>
      <c r="J14" s="296"/>
      <c r="K14" s="296"/>
      <c r="L14" s="296"/>
      <c r="M14" s="296"/>
      <c r="N14" s="296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</row>
    <row r="15" spans="1:74" s="291" customFormat="1" ht="20" customHeight="1" x14ac:dyDescent="0.35">
      <c r="A15" s="294"/>
      <c r="B15" s="355" t="s">
        <v>185</v>
      </c>
      <c r="C15" s="356"/>
      <c r="D15" s="357"/>
      <c r="E15" s="358"/>
      <c r="F15" s="358"/>
      <c r="G15" s="298"/>
      <c r="H15" s="296"/>
      <c r="I15" s="296"/>
      <c r="J15" s="296"/>
      <c r="K15" s="296"/>
      <c r="L15" s="296"/>
      <c r="M15" s="296"/>
      <c r="N15" s="296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</row>
    <row r="16" spans="1:74" s="291" customFormat="1" ht="20" customHeight="1" x14ac:dyDescent="0.35">
      <c r="A16" s="294"/>
      <c r="B16" s="93" t="s">
        <v>330</v>
      </c>
      <c r="C16" s="308" t="s">
        <v>184</v>
      </c>
      <c r="D16" s="353">
        <v>45337</v>
      </c>
      <c r="E16" s="310">
        <v>430.28038251986163</v>
      </c>
      <c r="F16" s="310">
        <v>408.15051217986161</v>
      </c>
      <c r="G16" s="297"/>
      <c r="H16" s="294"/>
      <c r="I16" s="294"/>
      <c r="J16" s="299"/>
      <c r="K16" s="300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</row>
    <row r="17" spans="1:74" s="291" customFormat="1" ht="20" customHeight="1" x14ac:dyDescent="0.35">
      <c r="A17" s="294"/>
      <c r="B17" s="80" t="s">
        <v>331</v>
      </c>
      <c r="C17" s="205" t="s">
        <v>183</v>
      </c>
      <c r="D17" s="354">
        <v>45762</v>
      </c>
      <c r="E17" s="82">
        <v>845.12409048000006</v>
      </c>
      <c r="F17" s="82">
        <v>804.80296222000015</v>
      </c>
      <c r="G17" s="297"/>
      <c r="H17" s="294"/>
      <c r="I17" s="294"/>
      <c r="J17" s="299"/>
      <c r="K17" s="300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</row>
    <row r="18" spans="1:74" s="291" customFormat="1" ht="20" customHeight="1" x14ac:dyDescent="0.35">
      <c r="A18" s="294"/>
      <c r="B18" s="80" t="s">
        <v>332</v>
      </c>
      <c r="C18" s="205" t="s">
        <v>182</v>
      </c>
      <c r="D18" s="354">
        <v>47467</v>
      </c>
      <c r="E18" s="82">
        <v>510.09734159074998</v>
      </c>
      <c r="F18" s="82">
        <v>484.5680971305589</v>
      </c>
      <c r="G18" s="297"/>
      <c r="H18" s="294"/>
      <c r="I18" s="294"/>
      <c r="J18" s="299"/>
      <c r="K18" s="300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</row>
    <row r="19" spans="1:74" s="291" customFormat="1" ht="20" customHeight="1" x14ac:dyDescent="0.35">
      <c r="A19" s="294"/>
      <c r="B19" s="80" t="s">
        <v>333</v>
      </c>
      <c r="C19" s="205" t="s">
        <v>181</v>
      </c>
      <c r="D19" s="354">
        <v>47072</v>
      </c>
      <c r="E19" s="82">
        <v>809.15482040999984</v>
      </c>
      <c r="F19" s="82">
        <v>810.14463926999974</v>
      </c>
      <c r="G19" s="297"/>
      <c r="H19" s="294"/>
      <c r="I19" s="294"/>
      <c r="J19" s="299"/>
      <c r="K19" s="300"/>
      <c r="L19" s="294"/>
      <c r="M19" s="294"/>
      <c r="N19" s="294"/>
      <c r="O19" s="294"/>
      <c r="P19" s="294"/>
      <c r="Q19" s="294"/>
      <c r="R19" s="294"/>
      <c r="S19" s="294"/>
      <c r="T19" s="294"/>
      <c r="U19" s="294"/>
      <c r="V19" s="294"/>
      <c r="W19" s="294"/>
      <c r="X19" s="294"/>
      <c r="Y19" s="294"/>
      <c r="Z19" s="294"/>
      <c r="AA19" s="294"/>
      <c r="AB19" s="294"/>
      <c r="AC19" s="294"/>
      <c r="AD19" s="294"/>
      <c r="AE19" s="294"/>
      <c r="AF19" s="294"/>
      <c r="AG19" s="294"/>
      <c r="AH19" s="294"/>
      <c r="AI19" s="294"/>
      <c r="AJ19" s="294"/>
      <c r="AK19" s="294"/>
      <c r="AL19" s="294"/>
      <c r="AM19" s="294"/>
      <c r="AN19" s="294"/>
      <c r="AO19" s="294"/>
      <c r="AP19" s="294"/>
      <c r="AQ19" s="294"/>
      <c r="AR19" s="294"/>
      <c r="AS19" s="294"/>
      <c r="AT19" s="294"/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</row>
    <row r="20" spans="1:74" s="291" customFormat="1" ht="20" customHeight="1" x14ac:dyDescent="0.35">
      <c r="A20" s="294"/>
      <c r="B20" s="80" t="s">
        <v>333</v>
      </c>
      <c r="C20" s="205" t="s">
        <v>180</v>
      </c>
      <c r="D20" s="354">
        <v>52732</v>
      </c>
      <c r="E20" s="82">
        <v>864.5636163396224</v>
      </c>
      <c r="F20" s="82">
        <v>853.95889537962228</v>
      </c>
      <c r="G20" s="297"/>
      <c r="H20" s="294"/>
      <c r="I20" s="294"/>
      <c r="J20" s="299"/>
      <c r="K20" s="300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</row>
    <row r="21" spans="1:74" s="291" customFormat="1" ht="20" customHeight="1" x14ac:dyDescent="0.35">
      <c r="A21" s="294"/>
      <c r="B21" s="80" t="s">
        <v>334</v>
      </c>
      <c r="C21" s="205" t="s">
        <v>179</v>
      </c>
      <c r="D21" s="354">
        <v>45855</v>
      </c>
      <c r="E21" s="82">
        <v>904.83380761996818</v>
      </c>
      <c r="F21" s="82">
        <v>820.09987780000006</v>
      </c>
      <c r="G21" s="297"/>
      <c r="H21" s="294"/>
      <c r="I21" s="294"/>
      <c r="J21" s="299"/>
      <c r="K21" s="300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</row>
    <row r="22" spans="1:74" s="291" customFormat="1" ht="20" customHeight="1" x14ac:dyDescent="0.35">
      <c r="A22" s="294"/>
      <c r="B22" s="80" t="s">
        <v>335</v>
      </c>
      <c r="C22" s="205" t="s">
        <v>178</v>
      </c>
      <c r="D22" s="354">
        <v>48136</v>
      </c>
      <c r="E22" s="82">
        <v>739.96576810392776</v>
      </c>
      <c r="F22" s="82">
        <v>704.16295368392775</v>
      </c>
      <c r="G22" s="297"/>
      <c r="H22" s="294"/>
      <c r="I22" s="294"/>
      <c r="J22" s="299"/>
      <c r="K22" s="300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</row>
    <row r="23" spans="1:74" s="291" customFormat="1" ht="20" customHeight="1" x14ac:dyDescent="0.35">
      <c r="A23" s="294"/>
      <c r="B23" s="80" t="s">
        <v>336</v>
      </c>
      <c r="C23" s="205" t="s">
        <v>177</v>
      </c>
      <c r="D23" s="354">
        <v>51058</v>
      </c>
      <c r="E23" s="82">
        <v>304.03165818607221</v>
      </c>
      <c r="F23" s="82">
        <v>289.17611852607229</v>
      </c>
      <c r="G23" s="297"/>
      <c r="H23" s="294"/>
      <c r="I23" s="294"/>
      <c r="J23" s="299"/>
      <c r="K23" s="300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</row>
    <row r="24" spans="1:74" s="291" customFormat="1" ht="20" customHeight="1" x14ac:dyDescent="0.35">
      <c r="A24" s="294"/>
      <c r="B24" s="80" t="s">
        <v>337</v>
      </c>
      <c r="C24" s="205" t="s">
        <v>176</v>
      </c>
      <c r="D24" s="354">
        <v>47222</v>
      </c>
      <c r="E24" s="82">
        <v>716.90615676999982</v>
      </c>
      <c r="F24" s="82">
        <v>719.00424233999991</v>
      </c>
      <c r="G24" s="297"/>
      <c r="H24" s="294"/>
      <c r="I24" s="294"/>
      <c r="J24" s="299"/>
      <c r="K24" s="300"/>
      <c r="L24" s="294"/>
      <c r="M24" s="294"/>
      <c r="N24" s="294"/>
      <c r="O24" s="294"/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</row>
    <row r="25" spans="1:74" s="291" customFormat="1" ht="20" customHeight="1" x14ac:dyDescent="0.35">
      <c r="A25" s="294"/>
      <c r="B25" s="80" t="s">
        <v>338</v>
      </c>
      <c r="C25" s="205" t="s">
        <v>176</v>
      </c>
      <c r="D25" s="354">
        <v>47557</v>
      </c>
      <c r="E25" s="82">
        <v>568.28141912999979</v>
      </c>
      <c r="F25" s="82">
        <v>0</v>
      </c>
      <c r="G25" s="297"/>
      <c r="H25" s="294"/>
      <c r="I25" s="294"/>
      <c r="J25" s="299"/>
      <c r="K25" s="300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</row>
    <row r="26" spans="1:74" s="291" customFormat="1" ht="20" customHeight="1" x14ac:dyDescent="0.35">
      <c r="A26" s="294"/>
      <c r="B26" s="80" t="s">
        <v>339</v>
      </c>
      <c r="C26" s="205" t="e">
        <f>#REF!</f>
        <v>#REF!</v>
      </c>
      <c r="D26" s="354">
        <v>48867</v>
      </c>
      <c r="E26" s="82">
        <v>764.67951295071373</v>
      </c>
      <c r="F26" s="82">
        <v>0</v>
      </c>
      <c r="G26" s="297"/>
      <c r="H26" s="294"/>
      <c r="I26" s="294"/>
      <c r="J26" s="299"/>
      <c r="K26" s="300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</row>
    <row r="27" spans="1:74" s="291" customFormat="1" ht="20" customHeight="1" thickBot="1" x14ac:dyDescent="0.4">
      <c r="A27" s="294"/>
      <c r="B27" s="80" t="s">
        <v>339</v>
      </c>
      <c r="C27" s="205" t="e">
        <f>#REF!</f>
        <v>#REF!</v>
      </c>
      <c r="D27" s="354">
        <v>50693</v>
      </c>
      <c r="E27" s="82">
        <v>1072.6519376400499</v>
      </c>
      <c r="F27" s="82">
        <v>0</v>
      </c>
      <c r="G27" s="297"/>
      <c r="H27" s="294"/>
      <c r="I27" s="294"/>
      <c r="J27" s="299"/>
      <c r="K27" s="300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</row>
    <row r="28" spans="1:74" s="291" customFormat="1" ht="20" customHeight="1" x14ac:dyDescent="0.35">
      <c r="A28" s="294"/>
      <c r="B28" s="355" t="s">
        <v>175</v>
      </c>
      <c r="C28" s="356"/>
      <c r="D28" s="357"/>
      <c r="E28" s="358"/>
      <c r="F28" s="358"/>
      <c r="G28" s="297"/>
      <c r="H28" s="294"/>
      <c r="I28" s="294"/>
      <c r="J28" s="299"/>
      <c r="K28" s="300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</row>
    <row r="29" spans="1:74" s="291" customFormat="1" ht="20" customHeight="1" thickBot="1" x14ac:dyDescent="0.4">
      <c r="A29" s="294"/>
      <c r="B29" s="93" t="s">
        <v>332</v>
      </c>
      <c r="C29" s="308" t="s">
        <v>174</v>
      </c>
      <c r="D29" s="353">
        <v>45418</v>
      </c>
      <c r="E29" s="310">
        <v>0</v>
      </c>
      <c r="F29" s="310">
        <v>1422.8746255999999</v>
      </c>
      <c r="G29" s="301"/>
      <c r="H29" s="294"/>
      <c r="I29" s="294"/>
      <c r="J29" s="299"/>
      <c r="K29" s="300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</row>
    <row r="30" spans="1:74" s="45" customFormat="1" ht="16" thickBot="1" x14ac:dyDescent="0.4">
      <c r="B30" s="355" t="s">
        <v>145</v>
      </c>
      <c r="C30" s="356" t="s">
        <v>166</v>
      </c>
      <c r="D30" s="357" t="s">
        <v>166</v>
      </c>
      <c r="E30" s="358">
        <v>26.478414299999883</v>
      </c>
      <c r="F30" s="358">
        <v>54.61363317999993</v>
      </c>
    </row>
    <row r="31" spans="1:74" s="291" customFormat="1" ht="20" customHeight="1" thickBot="1" x14ac:dyDescent="0.4">
      <c r="A31" s="294"/>
      <c r="B31" s="89" t="s">
        <v>173</v>
      </c>
      <c r="C31" s="90"/>
      <c r="D31" s="228"/>
      <c r="E31" s="229">
        <v>9158.8640972193261</v>
      </c>
      <c r="F31" s="229">
        <v>7917.3486712784024</v>
      </c>
      <c r="G31" s="301"/>
      <c r="H31" s="294"/>
      <c r="I31" s="294"/>
      <c r="J31" s="299"/>
      <c r="K31" s="300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</row>
    <row r="32" spans="1:74" s="291" customFormat="1" ht="9" customHeight="1" thickBot="1" x14ac:dyDescent="0.35">
      <c r="A32" s="294"/>
      <c r="B32" s="151"/>
      <c r="C32" s="359"/>
      <c r="D32" s="360"/>
      <c r="E32" s="151"/>
      <c r="F32" s="151"/>
      <c r="G32" s="297"/>
      <c r="H32" s="294"/>
      <c r="I32" s="294"/>
      <c r="J32" s="299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</row>
    <row r="33" spans="1:74" s="291" customFormat="1" ht="19.5" customHeight="1" thickBot="1" x14ac:dyDescent="0.4">
      <c r="A33" s="294"/>
      <c r="B33" s="350" t="s">
        <v>172</v>
      </c>
      <c r="C33" s="346" t="s">
        <v>171</v>
      </c>
      <c r="D33" s="361" t="s">
        <v>170</v>
      </c>
      <c r="E33" s="266">
        <v>45291</v>
      </c>
      <c r="F33" s="266">
        <v>44926</v>
      </c>
      <c r="G33" s="297"/>
      <c r="H33" s="294"/>
      <c r="I33" s="294"/>
      <c r="J33" s="299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</row>
    <row r="34" spans="1:74" s="291" customFormat="1" ht="20.5" customHeight="1" x14ac:dyDescent="0.35">
      <c r="A34" s="294"/>
      <c r="B34" s="362" t="s">
        <v>168</v>
      </c>
      <c r="C34" s="363" t="s">
        <v>167</v>
      </c>
      <c r="D34" s="364">
        <v>47622</v>
      </c>
      <c r="E34" s="288">
        <v>107.84</v>
      </c>
      <c r="F34" s="288">
        <v>121.93555785559629</v>
      </c>
      <c r="G34" s="297"/>
      <c r="H34" s="294"/>
      <c r="I34" s="294"/>
      <c r="J34" s="299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</row>
    <row r="35" spans="1:74" s="291" customFormat="1" ht="20" customHeight="1" thickBot="1" x14ac:dyDescent="0.4">
      <c r="A35" s="294"/>
      <c r="B35" s="365" t="s">
        <v>145</v>
      </c>
      <c r="C35" s="366" t="s">
        <v>166</v>
      </c>
      <c r="D35" s="366" t="s">
        <v>166</v>
      </c>
      <c r="E35" s="289">
        <v>1.8348714500000001</v>
      </c>
      <c r="F35" s="289">
        <v>2.4506960300000005</v>
      </c>
      <c r="G35" s="302"/>
      <c r="H35" s="294"/>
      <c r="I35" s="294"/>
      <c r="J35" s="299"/>
      <c r="K35" s="300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</row>
    <row r="36" spans="1:74" ht="15.5" x14ac:dyDescent="0.35">
      <c r="B36" s="133" t="s">
        <v>165</v>
      </c>
      <c r="C36" s="319"/>
      <c r="D36" s="319"/>
      <c r="E36" s="319">
        <v>109.67487145</v>
      </c>
      <c r="F36" s="319">
        <v>124.38625388559629</v>
      </c>
    </row>
    <row r="37" spans="1:74" ht="16" thickBot="1" x14ac:dyDescent="0.4">
      <c r="B37" s="123" t="s">
        <v>164</v>
      </c>
      <c r="C37" s="290"/>
      <c r="D37" s="290"/>
      <c r="E37" s="290">
        <v>9268.538968669327</v>
      </c>
      <c r="F37" s="290">
        <v>8041.7349251639989</v>
      </c>
    </row>
    <row r="38" spans="1:74" ht="15.5" x14ac:dyDescent="0.35">
      <c r="C38" s="303"/>
      <c r="D38" s="303"/>
    </row>
    <row r="39" spans="1:74" ht="15.5" x14ac:dyDescent="0.35">
      <c r="C39" s="303"/>
      <c r="D39" s="303"/>
    </row>
    <row r="40" spans="1:74" ht="15.5" x14ac:dyDescent="0.35">
      <c r="C40" s="303"/>
      <c r="D40" s="303"/>
    </row>
    <row r="41" spans="1:74" ht="15.5" x14ac:dyDescent="0.35">
      <c r="C41" s="303"/>
      <c r="D41" s="303"/>
    </row>
    <row r="42" spans="1:74" ht="15.5" x14ac:dyDescent="0.35">
      <c r="C42" s="303"/>
      <c r="D42" s="303"/>
    </row>
    <row r="43" spans="1:74" ht="15.5" x14ac:dyDescent="0.35">
      <c r="C43" s="303"/>
      <c r="D43" s="303"/>
    </row>
    <row r="44" spans="1:74" ht="15.5" x14ac:dyDescent="0.35">
      <c r="C44" s="303"/>
      <c r="D44" s="303"/>
    </row>
    <row r="45" spans="1:74" ht="15.5" x14ac:dyDescent="0.35">
      <c r="C45" s="303"/>
      <c r="D45" s="303"/>
    </row>
    <row r="46" spans="1:74" ht="15.5" x14ac:dyDescent="0.35">
      <c r="C46" s="303"/>
      <c r="D46" s="303"/>
    </row>
  </sheetData>
  <pageMargins left="0.78740157499999996" right="0.78740157499999996" top="0.984251969" bottom="0.984251969" header="0.49212598499999999" footer="0.49212598499999999"/>
  <pageSetup paperSize="9" scale="3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84F0E-C6A9-49D4-B7CF-67B22F70B2DE}">
  <sheetPr>
    <tabColor theme="5" tint="0.79998168889431442"/>
  </sheetPr>
  <dimension ref="A1:W87"/>
  <sheetViews>
    <sheetView showGridLines="0" zoomScale="80" zoomScaleNormal="80" workbookViewId="0">
      <pane xSplit="2" ySplit="6" topLeftCell="C7" activePane="bottomRight" state="frozen"/>
      <selection activeCell="D3" sqref="D3:D4"/>
      <selection pane="topRight" activeCell="D3" sqref="D3:D4"/>
      <selection pane="bottomLeft" activeCell="D3" sqref="D3:D4"/>
      <selection pane="bottomRight" activeCell="D3" sqref="D3:D4"/>
    </sheetView>
  </sheetViews>
  <sheetFormatPr defaultColWidth="0" defaultRowHeight="14" zeroHeight="1" x14ac:dyDescent="0.3"/>
  <cols>
    <col min="1" max="1" width="1.36328125" style="201" customWidth="1"/>
    <col min="2" max="2" width="19.1796875" style="201" customWidth="1"/>
    <col min="3" max="3" width="15.81640625" style="201" customWidth="1"/>
    <col min="4" max="4" width="23.90625" style="201" customWidth="1"/>
    <col min="5" max="5" width="15.81640625" style="201" customWidth="1"/>
    <col min="6" max="6" width="15.81640625" style="236" customWidth="1"/>
    <col min="7" max="7" width="15.81640625" style="201" customWidth="1"/>
    <col min="8" max="8" width="2.81640625" style="201" customWidth="1"/>
    <col min="9" max="9" width="11.81640625" style="201" customWidth="1"/>
    <col min="10" max="18" width="11.81640625" style="201" hidden="1" customWidth="1"/>
    <col min="19" max="23" width="0" style="201" hidden="1" customWidth="1"/>
    <col min="24" max="16384" width="11.81640625" style="201" hidden="1"/>
  </cols>
  <sheetData>
    <row r="1" spans="1:9" s="151" customFormat="1" ht="3.5" customHeight="1" thickBot="1" x14ac:dyDescent="0.35">
      <c r="C1" s="201"/>
      <c r="D1" s="201"/>
      <c r="E1" s="201"/>
      <c r="F1" s="201"/>
      <c r="G1" s="201"/>
      <c r="H1" s="201"/>
    </row>
    <row r="2" spans="1:9" s="151" customFormat="1" x14ac:dyDescent="0.3">
      <c r="A2" s="145"/>
      <c r="B2" s="146"/>
      <c r="C2" s="147"/>
      <c r="D2" s="147"/>
      <c r="E2" s="147"/>
      <c r="F2" s="148"/>
      <c r="G2" s="149"/>
      <c r="H2" s="149"/>
      <c r="I2" s="150"/>
    </row>
    <row r="3" spans="1:9" s="151" customFormat="1" ht="15.5" x14ac:dyDescent="0.35">
      <c r="A3" s="145"/>
      <c r="B3" s="152"/>
      <c r="C3" s="153" t="s">
        <v>321</v>
      </c>
      <c r="D3" s="55" t="s">
        <v>340</v>
      </c>
      <c r="E3" s="153"/>
      <c r="F3" s="54"/>
      <c r="G3" s="153"/>
      <c r="H3" s="153"/>
      <c r="I3" s="154"/>
    </row>
    <row r="4" spans="1:9" s="151" customFormat="1" ht="15.5" x14ac:dyDescent="0.35">
      <c r="A4" s="145"/>
      <c r="B4" s="152"/>
      <c r="C4" s="153" t="s">
        <v>322</v>
      </c>
      <c r="D4" s="57" t="s">
        <v>326</v>
      </c>
      <c r="E4" s="155"/>
      <c r="F4" s="153"/>
      <c r="G4" s="153"/>
      <c r="H4" s="153"/>
      <c r="I4" s="154"/>
    </row>
    <row r="5" spans="1:9" s="151" customFormat="1" ht="14.5" thickBot="1" x14ac:dyDescent="0.35">
      <c r="A5" s="145"/>
      <c r="B5" s="156"/>
      <c r="C5" s="157"/>
      <c r="D5" s="157"/>
      <c r="E5" s="157"/>
      <c r="F5" s="158"/>
      <c r="G5" s="158"/>
      <c r="H5" s="158"/>
      <c r="I5" s="159"/>
    </row>
    <row r="6" spans="1:9" s="151" customFormat="1" ht="14.5" customHeight="1" x14ac:dyDescent="0.3">
      <c r="C6" s="201"/>
      <c r="D6" s="201"/>
      <c r="E6" s="201"/>
      <c r="F6" s="201"/>
      <c r="G6" s="201"/>
      <c r="H6" s="201"/>
    </row>
    <row r="7" spans="1:9" s="151" customFormat="1" ht="15" customHeight="1" x14ac:dyDescent="0.3">
      <c r="B7" s="202"/>
      <c r="C7" s="203"/>
      <c r="D7" s="203"/>
      <c r="E7" s="203"/>
      <c r="F7" s="202"/>
      <c r="G7" s="203"/>
      <c r="H7" s="203"/>
    </row>
    <row r="8" spans="1:9" ht="28" customHeight="1" x14ac:dyDescent="0.3">
      <c r="B8" s="396" t="s">
        <v>213</v>
      </c>
      <c r="C8" s="397" t="s">
        <v>212</v>
      </c>
      <c r="D8" s="397" t="s">
        <v>171</v>
      </c>
      <c r="E8" s="397" t="s">
        <v>211</v>
      </c>
      <c r="F8" s="398" t="s">
        <v>210</v>
      </c>
      <c r="G8" s="230" t="s">
        <v>209</v>
      </c>
    </row>
    <row r="9" spans="1:9" ht="14.5" customHeight="1" thickBot="1" x14ac:dyDescent="0.35">
      <c r="B9" s="396"/>
      <c r="C9" s="397"/>
      <c r="D9" s="397"/>
      <c r="E9" s="397"/>
      <c r="F9" s="398"/>
      <c r="G9" s="231">
        <v>45291</v>
      </c>
    </row>
    <row r="10" spans="1:9" ht="16.5" customHeight="1" x14ac:dyDescent="0.3">
      <c r="B10" s="305" t="e">
        <f>#REF!</f>
        <v>#REF!</v>
      </c>
      <c r="C10" s="306"/>
      <c r="D10" s="306"/>
      <c r="E10" s="306"/>
      <c r="F10" s="306"/>
      <c r="G10" s="306"/>
    </row>
    <row r="11" spans="1:9" ht="16.5" customHeight="1" x14ac:dyDescent="0.3">
      <c r="B11" s="307"/>
      <c r="C11" s="308" t="s">
        <v>208</v>
      </c>
      <c r="D11" s="308" t="s">
        <v>207</v>
      </c>
      <c r="E11" s="309" t="s">
        <v>206</v>
      </c>
      <c r="F11" s="310">
        <v>175.7296060704</v>
      </c>
      <c r="G11" s="310">
        <v>344.56785503999998</v>
      </c>
    </row>
    <row r="12" spans="1:9" ht="16.25" customHeight="1" x14ac:dyDescent="0.3">
      <c r="B12" s="311"/>
      <c r="C12" s="205" t="s">
        <v>163</v>
      </c>
      <c r="D12" s="205" t="s">
        <v>205</v>
      </c>
      <c r="E12" s="233" t="s">
        <v>204</v>
      </c>
      <c r="F12" s="82">
        <v>350.80315547637014</v>
      </c>
      <c r="G12" s="82">
        <v>687.84932446347079</v>
      </c>
    </row>
    <row r="13" spans="1:9" ht="16.25" customHeight="1" x14ac:dyDescent="0.3">
      <c r="B13" s="312"/>
      <c r="C13" s="205" t="s">
        <v>163</v>
      </c>
      <c r="D13" s="205" t="s">
        <v>198</v>
      </c>
      <c r="E13" s="233" t="s">
        <v>204</v>
      </c>
      <c r="F13" s="82">
        <v>2.7067525935297967</v>
      </c>
      <c r="G13" s="82">
        <v>5.3073580265290135</v>
      </c>
    </row>
    <row r="14" spans="1:9" ht="16.25" customHeight="1" x14ac:dyDescent="0.3">
      <c r="B14" s="311"/>
      <c r="C14" s="205" t="s">
        <v>163</v>
      </c>
      <c r="D14" s="205" t="s">
        <v>203</v>
      </c>
      <c r="E14" s="233" t="s">
        <v>202</v>
      </c>
      <c r="F14" s="82">
        <v>0</v>
      </c>
      <c r="G14" s="82">
        <v>0</v>
      </c>
    </row>
    <row r="15" spans="1:9" ht="16.25" customHeight="1" x14ac:dyDescent="0.3">
      <c r="B15" s="311"/>
      <c r="C15" s="205" t="s">
        <v>201</v>
      </c>
      <c r="D15" s="205" t="s">
        <v>167</v>
      </c>
      <c r="E15" s="233">
        <v>48497</v>
      </c>
      <c r="F15" s="82">
        <v>126.7460507871</v>
      </c>
      <c r="G15" s="82">
        <v>248.52166821</v>
      </c>
    </row>
    <row r="16" spans="1:9" ht="16.25" customHeight="1" x14ac:dyDescent="0.3">
      <c r="B16" s="313" t="s">
        <v>193</v>
      </c>
      <c r="C16" s="314"/>
      <c r="D16" s="314"/>
      <c r="E16" s="315"/>
      <c r="F16" s="316">
        <v>655.98556492739999</v>
      </c>
      <c r="G16" s="316">
        <v>1286.2462057399998</v>
      </c>
    </row>
    <row r="17" spans="2:8" ht="16.25" customHeight="1" x14ac:dyDescent="0.3">
      <c r="B17" s="312" t="s">
        <v>192</v>
      </c>
      <c r="C17" s="205"/>
      <c r="D17" s="205"/>
      <c r="E17" s="233"/>
      <c r="F17" s="82">
        <v>124.69398</v>
      </c>
      <c r="G17" s="82">
        <v>244.49799999999999</v>
      </c>
    </row>
    <row r="18" spans="2:8" ht="23.5" customHeight="1" thickBot="1" x14ac:dyDescent="0.35">
      <c r="B18" s="313" t="s">
        <v>191</v>
      </c>
      <c r="C18" s="314"/>
      <c r="D18" s="314"/>
      <c r="E18" s="315"/>
      <c r="F18" s="316">
        <v>531.29158492739998</v>
      </c>
      <c r="G18" s="316">
        <v>1041.7482057399998</v>
      </c>
    </row>
    <row r="19" spans="2:8" ht="4.75" customHeight="1" thickBot="1" x14ac:dyDescent="0.4">
      <c r="B19" s="317"/>
      <c r="C19" s="90"/>
      <c r="D19" s="90"/>
      <c r="E19" s="90"/>
      <c r="F19" s="90"/>
      <c r="G19" s="90"/>
    </row>
    <row r="20" spans="2:8" ht="16.25" customHeight="1" x14ac:dyDescent="0.3">
      <c r="B20" s="305" t="e">
        <f>#REF!</f>
        <v>#REF!</v>
      </c>
      <c r="C20" s="306"/>
      <c r="D20" s="306"/>
      <c r="E20" s="306"/>
      <c r="F20" s="306"/>
      <c r="G20" s="306"/>
    </row>
    <row r="21" spans="2:8" ht="16.25" customHeight="1" x14ac:dyDescent="0.3">
      <c r="B21" s="312"/>
      <c r="C21" s="205" t="s">
        <v>163</v>
      </c>
      <c r="D21" s="205" t="s">
        <v>200</v>
      </c>
      <c r="E21" s="233" t="s">
        <v>197</v>
      </c>
      <c r="F21" s="82">
        <v>45.663853333902203</v>
      </c>
      <c r="G21" s="82">
        <v>89.536967321376864</v>
      </c>
    </row>
    <row r="22" spans="2:8" ht="16.25" customHeight="1" x14ac:dyDescent="0.3">
      <c r="B22" s="312"/>
      <c r="C22" s="205" t="s">
        <v>163</v>
      </c>
      <c r="D22" s="205" t="s">
        <v>187</v>
      </c>
      <c r="E22" s="233" t="s">
        <v>199</v>
      </c>
      <c r="F22" s="82">
        <v>0</v>
      </c>
      <c r="G22" s="82">
        <v>0</v>
      </c>
    </row>
    <row r="23" spans="2:8" ht="16.25" customHeight="1" x14ac:dyDescent="0.3">
      <c r="B23" s="312"/>
      <c r="C23" s="205" t="s">
        <v>163</v>
      </c>
      <c r="D23" s="205" t="s">
        <v>198</v>
      </c>
      <c r="E23" s="233" t="s">
        <v>197</v>
      </c>
      <c r="F23" s="82">
        <v>2.5598220688977946</v>
      </c>
      <c r="G23" s="82">
        <v>5.0192589586231264</v>
      </c>
    </row>
    <row r="24" spans="2:8" ht="16.25" customHeight="1" x14ac:dyDescent="0.3">
      <c r="B24" s="313" t="s">
        <v>193</v>
      </c>
      <c r="C24" s="314"/>
      <c r="D24" s="314"/>
      <c r="E24" s="315"/>
      <c r="F24" s="316">
        <v>48.223675402799998</v>
      </c>
      <c r="G24" s="316">
        <v>94.55622627999999</v>
      </c>
    </row>
    <row r="25" spans="2:8" ht="16.25" customHeight="1" x14ac:dyDescent="0.3">
      <c r="B25" s="312" t="s">
        <v>192</v>
      </c>
      <c r="C25" s="205"/>
      <c r="D25" s="205"/>
      <c r="E25" s="233"/>
      <c r="F25" s="82">
        <v>5.6339700000000006</v>
      </c>
      <c r="G25" s="82">
        <v>11.047000000000001</v>
      </c>
    </row>
    <row r="26" spans="2:8" ht="16.25" customHeight="1" thickBot="1" x14ac:dyDescent="0.35">
      <c r="B26" s="313" t="s">
        <v>191</v>
      </c>
      <c r="C26" s="314"/>
      <c r="D26" s="314"/>
      <c r="E26" s="315"/>
      <c r="F26" s="316">
        <v>42.5897054028</v>
      </c>
      <c r="G26" s="316">
        <v>83.509226279999993</v>
      </c>
    </row>
    <row r="27" spans="2:8" ht="7.25" customHeight="1" thickBot="1" x14ac:dyDescent="0.4">
      <c r="B27" s="317"/>
      <c r="C27" s="90"/>
      <c r="D27" s="90"/>
      <c r="E27" s="90"/>
      <c r="F27" s="90"/>
      <c r="G27" s="90"/>
    </row>
    <row r="28" spans="2:8" ht="16.25" customHeight="1" x14ac:dyDescent="0.3">
      <c r="B28" s="305" t="e">
        <f>#REF!</f>
        <v>#REF!</v>
      </c>
      <c r="C28" s="306"/>
      <c r="D28" s="306"/>
      <c r="E28" s="306"/>
      <c r="F28" s="306"/>
      <c r="G28" s="306"/>
    </row>
    <row r="29" spans="2:8" ht="16.25" customHeight="1" x14ac:dyDescent="0.3">
      <c r="B29" s="312"/>
      <c r="C29" s="205" t="s">
        <v>196</v>
      </c>
      <c r="D29" s="205" t="s">
        <v>195</v>
      </c>
      <c r="E29" s="233" t="s">
        <v>194</v>
      </c>
      <c r="F29" s="82">
        <v>1133.9580684160801</v>
      </c>
      <c r="G29" s="82">
        <v>2267.9161368321602</v>
      </c>
      <c r="H29" s="235"/>
    </row>
    <row r="30" spans="2:8" ht="16.25" customHeight="1" x14ac:dyDescent="0.3">
      <c r="B30" s="313" t="s">
        <v>193</v>
      </c>
      <c r="C30" s="314"/>
      <c r="D30" s="314"/>
      <c r="E30" s="315"/>
      <c r="F30" s="316">
        <v>1133.9580684160801</v>
      </c>
      <c r="G30" s="316">
        <v>2267.9161368321602</v>
      </c>
    </row>
    <row r="31" spans="2:8" ht="16.25" customHeight="1" x14ac:dyDescent="0.3">
      <c r="B31" s="312" t="s">
        <v>192</v>
      </c>
      <c r="C31" s="205"/>
      <c r="D31" s="205"/>
      <c r="E31" s="233"/>
      <c r="F31" s="82">
        <v>23.994499999999999</v>
      </c>
      <c r="G31" s="82">
        <v>47.988999999999997</v>
      </c>
    </row>
    <row r="32" spans="2:8" ht="16.25" customHeight="1" thickBot="1" x14ac:dyDescent="0.35">
      <c r="B32" s="313" t="s">
        <v>191</v>
      </c>
      <c r="C32" s="314"/>
      <c r="D32" s="314"/>
      <c r="E32" s="315"/>
      <c r="F32" s="316">
        <v>1109.9635684160801</v>
      </c>
      <c r="G32" s="316">
        <v>2219.9271368321602</v>
      </c>
    </row>
    <row r="33" spans="2:7" ht="15.5" x14ac:dyDescent="0.35">
      <c r="B33" s="318" t="s">
        <v>190</v>
      </c>
      <c r="C33" s="319"/>
      <c r="D33" s="319"/>
      <c r="E33" s="319"/>
      <c r="F33" s="319">
        <v>1838.16730874628</v>
      </c>
      <c r="G33" s="319">
        <v>3648.7185688521599</v>
      </c>
    </row>
    <row r="34" spans="2:7" ht="16" thickBot="1" x14ac:dyDescent="0.4">
      <c r="B34" s="320" t="s">
        <v>189</v>
      </c>
      <c r="C34" s="290"/>
      <c r="D34" s="290"/>
      <c r="E34" s="290"/>
      <c r="F34" s="290">
        <v>1683.8448587462799</v>
      </c>
      <c r="G34" s="290">
        <v>3345.1845688521598</v>
      </c>
    </row>
    <row r="35" spans="2:7" x14ac:dyDescent="0.3">
      <c r="F35" s="201"/>
    </row>
    <row r="36" spans="2:7" x14ac:dyDescent="0.3">
      <c r="F36" s="201"/>
    </row>
    <row r="37" spans="2:7" hidden="1" x14ac:dyDescent="0.3">
      <c r="F37" s="201"/>
    </row>
    <row r="38" spans="2:7" hidden="1" x14ac:dyDescent="0.3">
      <c r="C38" s="234"/>
      <c r="D38" s="234"/>
    </row>
    <row r="39" spans="2:7" hidden="1" x14ac:dyDescent="0.3">
      <c r="C39" s="234"/>
      <c r="D39" s="234"/>
    </row>
    <row r="40" spans="2:7" hidden="1" x14ac:dyDescent="0.3">
      <c r="C40" s="234"/>
      <c r="D40" s="234"/>
    </row>
    <row r="41" spans="2:7" hidden="1" x14ac:dyDescent="0.3">
      <c r="C41" s="234"/>
      <c r="D41" s="234"/>
    </row>
    <row r="42" spans="2:7" hidden="1" x14ac:dyDescent="0.3">
      <c r="C42" s="234"/>
      <c r="D42" s="234"/>
    </row>
    <row r="43" spans="2:7" hidden="1" x14ac:dyDescent="0.3">
      <c r="C43" s="234"/>
      <c r="D43" s="234"/>
    </row>
    <row r="44" spans="2:7" hidden="1" x14ac:dyDescent="0.3">
      <c r="C44" s="234"/>
      <c r="D44" s="234"/>
    </row>
    <row r="49" spans="3:4" hidden="1" x14ac:dyDescent="0.3">
      <c r="C49" s="234"/>
      <c r="D49" s="234"/>
    </row>
    <row r="50" spans="3:4" hidden="1" x14ac:dyDescent="0.3">
      <c r="C50" s="234"/>
      <c r="D50" s="234"/>
    </row>
    <row r="51" spans="3:4" hidden="1" x14ac:dyDescent="0.3">
      <c r="C51" s="234"/>
      <c r="D51" s="234"/>
    </row>
    <row r="52" spans="3:4" hidden="1" x14ac:dyDescent="0.3">
      <c r="C52" s="234"/>
      <c r="D52" s="234"/>
    </row>
    <row r="53" spans="3:4" hidden="1" x14ac:dyDescent="0.3">
      <c r="C53" s="234"/>
      <c r="D53" s="234"/>
    </row>
    <row r="54" spans="3:4" hidden="1" x14ac:dyDescent="0.3">
      <c r="C54" s="234"/>
      <c r="D54" s="234"/>
    </row>
    <row r="55" spans="3:4" hidden="1" x14ac:dyDescent="0.3">
      <c r="C55" s="234"/>
      <c r="D55" s="234"/>
    </row>
    <row r="56" spans="3:4" hidden="1" x14ac:dyDescent="0.3">
      <c r="C56" s="234"/>
      <c r="D56" s="234"/>
    </row>
    <row r="57" spans="3:4" hidden="1" x14ac:dyDescent="0.3">
      <c r="C57" s="234"/>
      <c r="D57" s="234"/>
    </row>
    <row r="58" spans="3:4" hidden="1" x14ac:dyDescent="0.3">
      <c r="C58" s="234"/>
      <c r="D58" s="234"/>
    </row>
    <row r="59" spans="3:4" hidden="1" x14ac:dyDescent="0.3">
      <c r="C59" s="234"/>
      <c r="D59" s="234"/>
    </row>
    <row r="60" spans="3:4" hidden="1" x14ac:dyDescent="0.3">
      <c r="C60" s="234"/>
      <c r="D60" s="234"/>
    </row>
    <row r="61" spans="3:4" hidden="1" x14ac:dyDescent="0.3">
      <c r="C61" s="234"/>
      <c r="D61" s="234"/>
    </row>
    <row r="62" spans="3:4" hidden="1" x14ac:dyDescent="0.3">
      <c r="C62" s="234"/>
      <c r="D62" s="234"/>
    </row>
    <row r="63" spans="3:4" hidden="1" x14ac:dyDescent="0.3">
      <c r="C63" s="234"/>
      <c r="D63" s="234"/>
    </row>
    <row r="64" spans="3:4" hidden="1" x14ac:dyDescent="0.3">
      <c r="C64" s="234"/>
      <c r="D64" s="234"/>
    </row>
    <row r="65" spans="3:4" hidden="1" x14ac:dyDescent="0.3">
      <c r="C65" s="234"/>
      <c r="D65" s="234"/>
    </row>
    <row r="66" spans="3:4" hidden="1" x14ac:dyDescent="0.3">
      <c r="C66" s="234"/>
      <c r="D66" s="234"/>
    </row>
    <row r="67" spans="3:4" hidden="1" x14ac:dyDescent="0.3">
      <c r="C67" s="234"/>
      <c r="D67" s="234"/>
    </row>
    <row r="68" spans="3:4" hidden="1" x14ac:dyDescent="0.3">
      <c r="C68" s="234"/>
      <c r="D68" s="234"/>
    </row>
    <row r="69" spans="3:4" hidden="1" x14ac:dyDescent="0.3">
      <c r="C69" s="234"/>
      <c r="D69" s="234"/>
    </row>
    <row r="70" spans="3:4" hidden="1" x14ac:dyDescent="0.3">
      <c r="C70" s="234"/>
      <c r="D70" s="234"/>
    </row>
    <row r="71" spans="3:4" hidden="1" x14ac:dyDescent="0.3">
      <c r="C71" s="234"/>
      <c r="D71" s="234"/>
    </row>
    <row r="72" spans="3:4" hidden="1" x14ac:dyDescent="0.3">
      <c r="C72" s="234"/>
      <c r="D72" s="234"/>
    </row>
    <row r="73" spans="3:4" hidden="1" x14ac:dyDescent="0.3">
      <c r="C73" s="234"/>
      <c r="D73" s="234"/>
    </row>
    <row r="74" spans="3:4" hidden="1" x14ac:dyDescent="0.3">
      <c r="C74" s="234"/>
      <c r="D74" s="234"/>
    </row>
    <row r="75" spans="3:4" hidden="1" x14ac:dyDescent="0.3">
      <c r="C75" s="234"/>
      <c r="D75" s="234"/>
    </row>
    <row r="76" spans="3:4" hidden="1" x14ac:dyDescent="0.3">
      <c r="C76" s="234"/>
      <c r="D76" s="234"/>
    </row>
    <row r="77" spans="3:4" hidden="1" x14ac:dyDescent="0.3">
      <c r="C77" s="234"/>
      <c r="D77" s="234"/>
    </row>
    <row r="78" spans="3:4" hidden="1" x14ac:dyDescent="0.3">
      <c r="C78" s="234"/>
      <c r="D78" s="234"/>
    </row>
    <row r="79" spans="3:4" hidden="1" x14ac:dyDescent="0.3">
      <c r="C79" s="234"/>
      <c r="D79" s="234"/>
    </row>
    <row r="80" spans="3:4" hidden="1" x14ac:dyDescent="0.3">
      <c r="C80" s="234"/>
      <c r="D80" s="234"/>
    </row>
    <row r="81" spans="3:4" hidden="1" x14ac:dyDescent="0.3">
      <c r="C81" s="234"/>
      <c r="D81" s="234"/>
    </row>
    <row r="82" spans="3:4" hidden="1" x14ac:dyDescent="0.3">
      <c r="C82" s="234"/>
      <c r="D82" s="234"/>
    </row>
    <row r="83" spans="3:4" hidden="1" x14ac:dyDescent="0.3">
      <c r="C83" s="234"/>
      <c r="D83" s="234"/>
    </row>
    <row r="84" spans="3:4" hidden="1" x14ac:dyDescent="0.3">
      <c r="C84" s="234"/>
      <c r="D84" s="234"/>
    </row>
    <row r="85" spans="3:4" hidden="1" x14ac:dyDescent="0.3">
      <c r="C85" s="234"/>
      <c r="D85" s="234"/>
    </row>
    <row r="86" spans="3:4" hidden="1" x14ac:dyDescent="0.3">
      <c r="C86" s="234"/>
      <c r="D86" s="234"/>
    </row>
    <row r="87" spans="3:4" hidden="1" x14ac:dyDescent="0.3">
      <c r="C87" s="234"/>
      <c r="D87" s="234"/>
    </row>
  </sheetData>
  <mergeCells count="5">
    <mergeCell ref="B8:B9"/>
    <mergeCell ref="C8:C9"/>
    <mergeCell ref="D8:D9"/>
    <mergeCell ref="E8:E9"/>
    <mergeCell ref="F8:F9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E85E7-D39B-44A9-B936-54CE6D29D547}">
  <sheetPr>
    <tabColor theme="5" tint="0.79998168889431442"/>
  </sheetPr>
  <dimension ref="A1:S77"/>
  <sheetViews>
    <sheetView showGridLines="0" zoomScaleNormal="100" workbookViewId="0">
      <selection activeCell="D4" sqref="D3:D4"/>
    </sheetView>
  </sheetViews>
  <sheetFormatPr defaultColWidth="0" defaultRowHeight="0" customHeight="1" zeroHeight="1" x14ac:dyDescent="0.35"/>
  <cols>
    <col min="1" max="1" width="1" customWidth="1"/>
    <col min="2" max="2" width="18.1796875" style="5" bestFit="1" customWidth="1"/>
    <col min="3" max="12" width="10.81640625" style="5" customWidth="1"/>
    <col min="13" max="13" width="8.81640625" style="5" customWidth="1"/>
    <col min="14" max="14" width="0" style="5" hidden="1" customWidth="1"/>
    <col min="15" max="16384" width="8.81640625" style="5" hidden="1"/>
  </cols>
  <sheetData>
    <row r="1" spans="1:19" s="1" customFormat="1" ht="3.5" customHeight="1" thickBot="1" x14ac:dyDescent="0.4">
      <c r="A1"/>
      <c r="C1" s="2"/>
      <c r="D1" s="2"/>
      <c r="E1" s="2"/>
      <c r="F1" s="2"/>
      <c r="G1" s="2"/>
      <c r="H1" s="2"/>
      <c r="I1" s="2"/>
      <c r="J1" s="2"/>
      <c r="K1" s="2"/>
      <c r="L1" s="2"/>
      <c r="M1"/>
    </row>
    <row r="2" spans="1:19" s="151" customFormat="1" ht="14" x14ac:dyDescent="0.3">
      <c r="A2" s="145"/>
      <c r="B2" s="146"/>
      <c r="C2" s="147"/>
      <c r="D2" s="147"/>
      <c r="E2" s="147"/>
      <c r="F2" s="148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50"/>
    </row>
    <row r="3" spans="1:19" s="151" customFormat="1" ht="15.5" x14ac:dyDescent="0.35">
      <c r="A3" s="145"/>
      <c r="B3" s="152"/>
      <c r="C3" s="153" t="s">
        <v>321</v>
      </c>
      <c r="D3" s="55" t="s">
        <v>340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4"/>
    </row>
    <row r="4" spans="1:19" s="151" customFormat="1" ht="15.5" x14ac:dyDescent="0.35">
      <c r="A4" s="145"/>
      <c r="B4" s="152"/>
      <c r="C4" s="153" t="s">
        <v>322</v>
      </c>
      <c r="D4" s="57" t="s">
        <v>326</v>
      </c>
      <c r="E4" s="155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4"/>
    </row>
    <row r="5" spans="1:19" s="151" customFormat="1" ht="16" thickBot="1" x14ac:dyDescent="0.4">
      <c r="A5" s="145"/>
      <c r="B5" s="156"/>
      <c r="C5" s="157"/>
      <c r="D5" s="157"/>
      <c r="E5" s="157"/>
      <c r="F5" s="158"/>
      <c r="G5" s="158"/>
      <c r="H5" s="158"/>
      <c r="I5" s="61"/>
      <c r="J5" s="158"/>
      <c r="K5" s="158"/>
      <c r="L5" s="158"/>
      <c r="M5" s="158"/>
      <c r="N5" s="158"/>
      <c r="O5" s="158"/>
      <c r="P5" s="158"/>
      <c r="Q5" s="158"/>
      <c r="R5" s="158"/>
      <c r="S5" s="159"/>
    </row>
    <row r="6" spans="1:19" s="1" customFormat="1" ht="14.5" x14ac:dyDescent="0.35">
      <c r="A6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9" s="1" customFormat="1" ht="15" customHeight="1" x14ac:dyDescent="0.35">
      <c r="A7"/>
      <c r="B7" s="4"/>
      <c r="C7" s="3"/>
      <c r="D7" s="3"/>
      <c r="E7" s="3"/>
      <c r="F7" s="4"/>
      <c r="G7" s="3"/>
      <c r="H7" s="3"/>
      <c r="I7" s="3"/>
      <c r="J7" s="3"/>
      <c r="K7" s="4"/>
      <c r="L7" s="3"/>
      <c r="M7" s="3"/>
    </row>
    <row r="8" spans="1:19" ht="14.5" x14ac:dyDescent="0.35">
      <c r="B8" s="237"/>
      <c r="C8" s="237"/>
      <c r="D8" s="237"/>
      <c r="E8" s="237"/>
      <c r="F8" s="237"/>
      <c r="G8" s="237"/>
      <c r="H8" s="237"/>
      <c r="I8" s="237"/>
      <c r="J8" s="237"/>
      <c r="K8" s="238"/>
    </row>
    <row r="9" spans="1:19" ht="14.5" x14ac:dyDescent="0.35">
      <c r="B9" s="368" t="s">
        <v>214</v>
      </c>
      <c r="C9" s="369">
        <v>2024</v>
      </c>
      <c r="D9" s="369">
        <v>2025</v>
      </c>
      <c r="E9" s="369">
        <v>2026</v>
      </c>
      <c r="F9" s="369">
        <v>2027</v>
      </c>
      <c r="G9" s="369" t="s">
        <v>341</v>
      </c>
      <c r="H9" s="369" t="s">
        <v>342</v>
      </c>
      <c r="I9" s="369" t="s">
        <v>343</v>
      </c>
      <c r="J9" s="369" t="s">
        <v>344</v>
      </c>
      <c r="K9" s="238"/>
      <c r="L9" s="238"/>
    </row>
    <row r="10" spans="1:19" ht="4.5" customHeight="1" x14ac:dyDescent="0.35">
      <c r="B10" s="370"/>
      <c r="C10" s="371"/>
      <c r="D10" s="367"/>
      <c r="E10" s="367"/>
      <c r="F10" s="367"/>
      <c r="G10" s="367"/>
      <c r="H10" s="367"/>
      <c r="I10" s="371"/>
      <c r="J10" s="371"/>
      <c r="K10" s="238"/>
      <c r="L10" s="238"/>
      <c r="M10" s="238"/>
    </row>
    <row r="11" spans="1:19" ht="14.5" x14ac:dyDescent="0.35">
      <c r="B11" s="372">
        <v>1772.027</v>
      </c>
      <c r="C11" s="373">
        <v>646.62603896773476</v>
      </c>
      <c r="D11" s="373">
        <v>985.42613113409959</v>
      </c>
      <c r="E11" s="373">
        <v>410.08437226574449</v>
      </c>
      <c r="F11" s="373">
        <v>814.71778824446983</v>
      </c>
      <c r="G11" s="373">
        <v>3366.5361051956247</v>
      </c>
      <c r="H11" s="373">
        <v>1721.3197385791466</v>
      </c>
      <c r="I11" s="373">
        <v>1116.7454346957945</v>
      </c>
      <c r="J11" s="373">
        <v>178.8387282920375</v>
      </c>
      <c r="K11" s="238"/>
      <c r="L11" s="238"/>
      <c r="M11" s="238"/>
    </row>
    <row r="12" spans="1:19" ht="14.5" x14ac:dyDescent="0.35"/>
    <row r="13" spans="1:19" ht="14.5" x14ac:dyDescent="0.35"/>
    <row r="14" spans="1:19" ht="14.5" hidden="1" x14ac:dyDescent="0.35">
      <c r="C14" s="239"/>
      <c r="D14" s="239"/>
      <c r="J14" s="239"/>
      <c r="K14" s="239"/>
    </row>
    <row r="15" spans="1:19" ht="14.5" hidden="1" x14ac:dyDescent="0.35">
      <c r="C15" s="239"/>
      <c r="D15" s="239"/>
      <c r="J15" s="239"/>
      <c r="K15" s="239"/>
    </row>
    <row r="16" spans="1:19" ht="14.5" hidden="1" x14ac:dyDescent="0.35">
      <c r="C16" s="239"/>
      <c r="D16" s="239"/>
      <c r="J16" s="239"/>
      <c r="K16" s="239"/>
    </row>
    <row r="17" spans="3:11" ht="14.5" hidden="1" x14ac:dyDescent="0.35">
      <c r="C17" s="239"/>
      <c r="D17" s="239"/>
      <c r="J17" s="239"/>
      <c r="K17" s="239"/>
    </row>
    <row r="18" spans="3:11" ht="14.5" hidden="1" x14ac:dyDescent="0.35">
      <c r="C18" s="239"/>
      <c r="D18" s="239"/>
      <c r="J18" s="239"/>
      <c r="K18" s="239"/>
    </row>
    <row r="19" spans="3:11" ht="14.5" hidden="1" x14ac:dyDescent="0.35">
      <c r="C19" s="239"/>
      <c r="D19" s="239"/>
      <c r="J19" s="239"/>
      <c r="K19" s="239"/>
    </row>
    <row r="20" spans="3:11" ht="14.5" hidden="1" x14ac:dyDescent="0.35">
      <c r="C20" s="239"/>
      <c r="D20" s="239"/>
      <c r="J20" s="239"/>
      <c r="K20" s="239"/>
    </row>
    <row r="21" spans="3:11" ht="14.5" hidden="1" x14ac:dyDescent="0.35">
      <c r="C21" s="239"/>
      <c r="D21" s="239"/>
      <c r="J21" s="239"/>
      <c r="K21" s="239"/>
    </row>
    <row r="22" spans="3:11" ht="14.5" hidden="1" x14ac:dyDescent="0.35">
      <c r="C22" s="239"/>
      <c r="D22" s="239"/>
      <c r="J22" s="239"/>
      <c r="K22" s="239"/>
    </row>
    <row r="23" spans="3:11" ht="14.5" hidden="1" x14ac:dyDescent="0.35">
      <c r="C23" s="239"/>
      <c r="D23" s="239"/>
      <c r="J23" s="239"/>
      <c r="K23" s="239"/>
    </row>
    <row r="24" spans="3:11" ht="14.5" hidden="1" x14ac:dyDescent="0.35">
      <c r="C24" s="239"/>
      <c r="D24" s="239"/>
      <c r="J24" s="239"/>
      <c r="K24" s="239"/>
    </row>
    <row r="25" spans="3:11" ht="14.5" hidden="1" x14ac:dyDescent="0.35">
      <c r="C25" s="239"/>
      <c r="D25" s="239"/>
      <c r="J25" s="239"/>
      <c r="K25" s="239"/>
    </row>
    <row r="26" spans="3:11" ht="14.5" hidden="1" x14ac:dyDescent="0.35">
      <c r="C26" s="239"/>
      <c r="D26" s="239"/>
      <c r="J26" s="239"/>
      <c r="K26" s="239"/>
    </row>
    <row r="27" spans="3:11" ht="14.5" hidden="1" x14ac:dyDescent="0.35">
      <c r="C27" s="239"/>
      <c r="D27" s="239"/>
      <c r="J27" s="239"/>
      <c r="K27" s="239"/>
    </row>
    <row r="28" spans="3:11" ht="14.5" hidden="1" x14ac:dyDescent="0.35">
      <c r="C28" s="239"/>
      <c r="D28" s="239"/>
      <c r="J28" s="239"/>
      <c r="K28" s="239"/>
    </row>
    <row r="29" spans="3:11" ht="14.5" hidden="1" x14ac:dyDescent="0.35">
      <c r="C29" s="239"/>
      <c r="D29" s="239"/>
      <c r="J29" s="239"/>
      <c r="K29" s="239"/>
    </row>
    <row r="30" spans="3:11" ht="14.5" hidden="1" x14ac:dyDescent="0.35">
      <c r="C30" s="239"/>
      <c r="D30" s="239"/>
      <c r="J30" s="239"/>
      <c r="K30" s="239"/>
    </row>
    <row r="31" spans="3:11" ht="14.5" hidden="1" x14ac:dyDescent="0.35">
      <c r="C31" s="239"/>
      <c r="D31" s="239"/>
      <c r="J31" s="239"/>
      <c r="K31" s="239"/>
    </row>
    <row r="32" spans="3:11" ht="14.5" hidden="1" x14ac:dyDescent="0.35">
      <c r="C32" s="239"/>
      <c r="D32" s="239"/>
      <c r="J32" s="239"/>
      <c r="K32" s="239"/>
    </row>
    <row r="33" spans="3:11" ht="14.5" hidden="1" x14ac:dyDescent="0.35">
      <c r="C33" s="239"/>
      <c r="D33" s="239"/>
      <c r="J33" s="239"/>
      <c r="K33" s="239"/>
    </row>
    <row r="34" spans="3:11" ht="14.5" hidden="1" x14ac:dyDescent="0.35">
      <c r="C34" s="239"/>
      <c r="D34" s="239"/>
      <c r="J34" s="239"/>
      <c r="K34" s="239"/>
    </row>
    <row r="35" spans="3:11" ht="14.5" hidden="1" x14ac:dyDescent="0.35">
      <c r="J35" s="239"/>
      <c r="K35" s="239"/>
    </row>
    <row r="36" spans="3:11" ht="14.5" hidden="1" x14ac:dyDescent="0.35">
      <c r="J36" s="239"/>
      <c r="K36" s="239"/>
    </row>
    <row r="37" spans="3:11" ht="14.5" hidden="1" x14ac:dyDescent="0.35">
      <c r="J37" s="239"/>
      <c r="K37" s="239"/>
    </row>
    <row r="38" spans="3:11" ht="14.5" hidden="1" x14ac:dyDescent="0.35">
      <c r="J38" s="239"/>
      <c r="K38" s="239"/>
    </row>
    <row r="39" spans="3:11" ht="14.5" hidden="1" x14ac:dyDescent="0.35">
      <c r="C39" s="239"/>
      <c r="D39" s="239"/>
      <c r="J39" s="239"/>
      <c r="K39" s="239"/>
    </row>
    <row r="40" spans="3:11" ht="14.5" hidden="1" x14ac:dyDescent="0.35">
      <c r="C40" s="239"/>
      <c r="D40" s="239"/>
      <c r="J40" s="239"/>
      <c r="K40" s="239"/>
    </row>
    <row r="41" spans="3:11" ht="14.5" hidden="1" x14ac:dyDescent="0.35">
      <c r="C41" s="239"/>
      <c r="D41" s="239"/>
      <c r="J41" s="239"/>
      <c r="K41" s="239"/>
    </row>
    <row r="42" spans="3:11" ht="14.5" hidden="1" x14ac:dyDescent="0.35">
      <c r="C42" s="239"/>
      <c r="D42" s="239"/>
      <c r="J42" s="239"/>
      <c r="K42" s="239"/>
    </row>
    <row r="43" spans="3:11" ht="14.5" hidden="1" x14ac:dyDescent="0.35">
      <c r="C43" s="239"/>
      <c r="D43" s="239"/>
      <c r="J43" s="239"/>
      <c r="K43" s="239"/>
    </row>
    <row r="44" spans="3:11" ht="14.5" hidden="1" x14ac:dyDescent="0.35">
      <c r="C44" s="239"/>
      <c r="D44" s="239"/>
      <c r="J44" s="239"/>
      <c r="K44" s="239"/>
    </row>
    <row r="45" spans="3:11" ht="14.5" hidden="1" x14ac:dyDescent="0.35">
      <c r="C45" s="239"/>
      <c r="D45" s="239"/>
      <c r="J45" s="239"/>
      <c r="K45" s="239"/>
    </row>
    <row r="46" spans="3:11" ht="14.5" hidden="1" x14ac:dyDescent="0.35">
      <c r="C46" s="239"/>
      <c r="D46" s="239"/>
      <c r="J46" s="239"/>
      <c r="K46" s="239"/>
    </row>
    <row r="47" spans="3:11" ht="14.5" hidden="1" x14ac:dyDescent="0.35">
      <c r="C47" s="239"/>
      <c r="D47" s="239"/>
      <c r="J47" s="239"/>
      <c r="K47" s="239"/>
    </row>
    <row r="48" spans="3:11" ht="14.5" hidden="1" x14ac:dyDescent="0.35">
      <c r="C48" s="239"/>
      <c r="D48" s="239"/>
      <c r="J48" s="239"/>
      <c r="K48" s="239"/>
    </row>
    <row r="49" spans="3:11" ht="14.5" hidden="1" x14ac:dyDescent="0.35">
      <c r="C49" s="239"/>
      <c r="D49" s="239"/>
      <c r="J49" s="239"/>
      <c r="K49" s="239"/>
    </row>
    <row r="50" spans="3:11" ht="14.5" hidden="1" x14ac:dyDescent="0.35">
      <c r="C50" s="239"/>
      <c r="D50" s="239"/>
      <c r="J50" s="239"/>
      <c r="K50" s="239"/>
    </row>
    <row r="51" spans="3:11" ht="14.5" hidden="1" x14ac:dyDescent="0.35">
      <c r="C51" s="239"/>
      <c r="D51" s="239"/>
      <c r="J51" s="239"/>
      <c r="K51" s="239"/>
    </row>
    <row r="52" spans="3:11" ht="14.5" hidden="1" x14ac:dyDescent="0.35">
      <c r="C52" s="239"/>
      <c r="D52" s="239"/>
      <c r="J52" s="239"/>
      <c r="K52" s="239"/>
    </row>
    <row r="53" spans="3:11" ht="14.5" hidden="1" x14ac:dyDescent="0.35">
      <c r="C53" s="239"/>
      <c r="D53" s="239"/>
      <c r="J53" s="239"/>
      <c r="K53" s="239"/>
    </row>
    <row r="54" spans="3:11" ht="14.5" hidden="1" x14ac:dyDescent="0.35">
      <c r="C54" s="239"/>
      <c r="D54" s="239"/>
      <c r="J54" s="239"/>
      <c r="K54" s="239"/>
    </row>
    <row r="55" spans="3:11" ht="14.5" hidden="1" x14ac:dyDescent="0.35">
      <c r="C55" s="239"/>
      <c r="D55" s="239"/>
      <c r="J55" s="239"/>
      <c r="K55" s="239"/>
    </row>
    <row r="56" spans="3:11" ht="14.5" hidden="1" x14ac:dyDescent="0.35">
      <c r="C56" s="239"/>
      <c r="D56" s="239"/>
      <c r="J56" s="239"/>
      <c r="K56" s="239"/>
    </row>
    <row r="57" spans="3:11" ht="14.5" hidden="1" x14ac:dyDescent="0.35">
      <c r="C57" s="239"/>
      <c r="D57" s="239"/>
      <c r="J57" s="239"/>
      <c r="K57" s="239"/>
    </row>
    <row r="58" spans="3:11" ht="14.5" hidden="1" x14ac:dyDescent="0.35">
      <c r="C58" s="239"/>
      <c r="D58" s="239"/>
      <c r="J58" s="239"/>
      <c r="K58" s="239"/>
    </row>
    <row r="59" spans="3:11" ht="14.5" hidden="1" x14ac:dyDescent="0.35">
      <c r="C59" s="239"/>
      <c r="D59" s="239"/>
      <c r="J59" s="239"/>
      <c r="K59" s="239"/>
    </row>
    <row r="60" spans="3:11" ht="14.5" hidden="1" x14ac:dyDescent="0.35">
      <c r="C60" s="239"/>
      <c r="D60" s="239"/>
      <c r="J60" s="239"/>
      <c r="K60" s="239"/>
    </row>
    <row r="61" spans="3:11" ht="14.5" hidden="1" x14ac:dyDescent="0.35">
      <c r="C61" s="239"/>
      <c r="D61" s="239"/>
      <c r="J61" s="239"/>
      <c r="K61" s="239"/>
    </row>
    <row r="62" spans="3:11" ht="14.5" hidden="1" x14ac:dyDescent="0.35">
      <c r="C62" s="239"/>
      <c r="D62" s="239"/>
      <c r="J62" s="239"/>
      <c r="K62" s="239"/>
    </row>
    <row r="63" spans="3:11" ht="14.5" hidden="1" x14ac:dyDescent="0.35">
      <c r="C63" s="239"/>
      <c r="D63" s="239"/>
      <c r="J63" s="239"/>
      <c r="K63" s="239"/>
    </row>
    <row r="64" spans="3:11" ht="14.5" hidden="1" x14ac:dyDescent="0.35">
      <c r="C64" s="239"/>
      <c r="D64" s="239"/>
      <c r="J64" s="239"/>
      <c r="K64" s="239"/>
    </row>
    <row r="65" spans="3:11" ht="14.5" hidden="1" x14ac:dyDescent="0.35">
      <c r="C65" s="239"/>
      <c r="D65" s="239"/>
      <c r="J65" s="239"/>
      <c r="K65" s="239"/>
    </row>
    <row r="66" spans="3:11" ht="14.5" hidden="1" x14ac:dyDescent="0.35">
      <c r="C66" s="239"/>
      <c r="D66" s="239"/>
      <c r="J66" s="239"/>
      <c r="K66" s="239"/>
    </row>
    <row r="67" spans="3:11" ht="14.5" hidden="1" x14ac:dyDescent="0.35">
      <c r="C67" s="239"/>
      <c r="D67" s="239"/>
      <c r="J67" s="239"/>
      <c r="K67" s="239"/>
    </row>
    <row r="68" spans="3:11" ht="14.5" hidden="1" x14ac:dyDescent="0.35">
      <c r="C68" s="239"/>
      <c r="D68" s="239"/>
      <c r="J68" s="239"/>
      <c r="K68" s="239"/>
    </row>
    <row r="69" spans="3:11" ht="14.5" hidden="1" x14ac:dyDescent="0.35">
      <c r="C69" s="239"/>
      <c r="D69" s="239"/>
      <c r="J69" s="239"/>
      <c r="K69" s="239"/>
    </row>
    <row r="70" spans="3:11" ht="14.5" hidden="1" x14ac:dyDescent="0.35">
      <c r="C70" s="239"/>
      <c r="D70" s="239"/>
      <c r="J70" s="239"/>
      <c r="K70" s="239"/>
    </row>
    <row r="71" spans="3:11" ht="14.5" hidden="1" x14ac:dyDescent="0.35">
      <c r="C71" s="239"/>
      <c r="D71" s="239"/>
      <c r="J71" s="239"/>
      <c r="K71" s="239"/>
    </row>
    <row r="72" spans="3:11" ht="14.5" hidden="1" x14ac:dyDescent="0.35">
      <c r="C72" s="239"/>
      <c r="D72" s="239"/>
      <c r="J72" s="239"/>
      <c r="K72" s="239"/>
    </row>
    <row r="73" spans="3:11" ht="14.5" hidden="1" x14ac:dyDescent="0.35">
      <c r="C73" s="239"/>
      <c r="D73" s="239"/>
      <c r="J73" s="239"/>
      <c r="K73" s="239"/>
    </row>
    <row r="74" spans="3:11" ht="14.5" hidden="1" x14ac:dyDescent="0.35">
      <c r="C74" s="239"/>
      <c r="D74" s="239"/>
      <c r="J74" s="239"/>
      <c r="K74" s="239"/>
    </row>
    <row r="75" spans="3:11" ht="14.5" hidden="1" x14ac:dyDescent="0.35">
      <c r="C75" s="239"/>
      <c r="D75" s="239"/>
      <c r="J75" s="239"/>
      <c r="K75" s="239"/>
    </row>
    <row r="76" spans="3:11" ht="14.5" hidden="1" x14ac:dyDescent="0.35">
      <c r="C76" s="239"/>
      <c r="D76" s="239"/>
      <c r="J76" s="239"/>
      <c r="K76" s="239"/>
    </row>
    <row r="77" spans="3:11" ht="14.5" hidden="1" x14ac:dyDescent="0.35">
      <c r="C77" s="239"/>
      <c r="D77" s="239"/>
      <c r="J77" s="239"/>
      <c r="K77" s="239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Revenue</vt:lpstr>
      <vt:lpstr>O&amp;M Costs and Expenses </vt:lpstr>
      <vt:lpstr>Regulatory Income Statement </vt:lpstr>
      <vt:lpstr>Indirect Cash Flow _Reg</vt:lpstr>
      <vt:lpstr>Regulatory Balance Sheet </vt:lpstr>
      <vt:lpstr>Equity Income</vt:lpstr>
      <vt:lpstr>Consolidated Debt</vt:lpstr>
      <vt:lpstr>Related_Gross Debt</vt:lpstr>
      <vt:lpstr>Amortization</vt:lpstr>
      <vt:lpstr>Income Statement_IFRS</vt:lpstr>
      <vt:lpstr>Income Statement_IFRS_(ITR.DFP)</vt:lpstr>
      <vt:lpstr>Balance Sheet_IFRS</vt:lpstr>
      <vt:lpstr>Balance Sheet_IFRS (ITR.DFP)</vt:lpstr>
      <vt:lpstr>Cash Flow_IFRS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Nathalia Geromel</dc:creator>
  <cp:lastModifiedBy>Victor Raimundo Penteado</cp:lastModifiedBy>
  <dcterms:created xsi:type="dcterms:W3CDTF">2023-02-03T19:27:19Z</dcterms:created>
  <dcterms:modified xsi:type="dcterms:W3CDTF">2024-02-20T22:46:59Z</dcterms:modified>
</cp:coreProperties>
</file>